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G68" i="5" l="1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9" i="5"/>
  <c r="C32" i="5"/>
  <c r="C39" i="5"/>
  <c r="C6" i="5"/>
  <c r="E32" i="5"/>
  <c r="G4" i="5" l="1"/>
  <c r="C46" i="5"/>
  <c r="E6" i="5"/>
  <c r="G6" i="5"/>
  <c r="G39" i="5"/>
  <c r="C71" i="5"/>
  <c r="G32" i="5"/>
  <c r="I4" i="5" l="1"/>
  <c r="I32" i="5"/>
  <c r="I6" i="5"/>
  <c r="I39" i="5"/>
  <c r="C78" i="5"/>
  <c r="K4" i="5" l="1"/>
  <c r="K6" i="5"/>
  <c r="K32" i="5"/>
  <c r="K39" i="5"/>
  <c r="M4" i="5" l="1"/>
  <c r="E46" i="5"/>
  <c r="M32" i="5"/>
  <c r="E71" i="5"/>
  <c r="E78" i="5"/>
  <c r="M6" i="5"/>
  <c r="O4" i="5" l="1"/>
  <c r="O6" i="5"/>
  <c r="O32" i="5"/>
  <c r="M39" i="5"/>
  <c r="Q4" i="5" l="1"/>
  <c r="S4" i="5" s="1"/>
  <c r="G46" i="5"/>
  <c r="O39" i="5"/>
  <c r="Q6" i="5"/>
  <c r="S32" i="5"/>
  <c r="Q32" i="5"/>
  <c r="S39" i="5"/>
  <c r="G71" i="5"/>
  <c r="U4" i="5" l="1"/>
  <c r="Q39" i="5"/>
  <c r="U39" i="5"/>
  <c r="G78" i="5"/>
  <c r="S6" i="5"/>
  <c r="U32" i="5"/>
  <c r="W4" i="5" l="1"/>
  <c r="W32" i="5"/>
  <c r="W39" i="5"/>
  <c r="U6" i="5"/>
  <c r="Y4" i="5" l="1"/>
  <c r="I78" i="5"/>
  <c r="W6" i="5"/>
  <c r="I46" i="5"/>
  <c r="Y6" i="5"/>
  <c r="Y39" i="5"/>
  <c r="I71" i="5"/>
  <c r="Y32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<sst xmlns="http://schemas.openxmlformats.org/spreadsheetml/2006/main" count="179" uniqueCount="47">
  <si>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</si>
  <si>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</si>
  <si>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</si>
  <si>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</si>
  <si>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</si>
  <si>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</si>
  <si>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</si>
  <si>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</si>
  <si>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</si>
  <si>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</si>
  <si>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</si>
  <si>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</si>
  <si>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</si>
  <si>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</si>
  <si>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</si>
  <si>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</si>
  <si>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</si>
  <si>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</si>
  <si>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</si>
  <si>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</si>
  <si>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</si>
  <si>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</si>
  <si>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</si>
  <si>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</si>
  <si>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</si>
  <si>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</si>
  <si>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</si>
  <si>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</si>
  <si>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</si>
  <si>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</si>
  <si>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</si>
  <si>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</si>
  <si>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</si>
  <si>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</si>
  <si>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</si>
  <si>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</si>
  <si>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</si>
  <si>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</si>
  <si>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</si>
  <si>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</si>
  <si>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</si>
  <si>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</si>
  <si>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</si>
  <si>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</si>
  <si>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</si>
  <si>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</si>
  <si>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שקלי טווח קצר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</si>
</sst>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I68" sqref="I68:J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5.3653968279212698E-2</v>
      </c>
      <c r="E8" s="29">
        <v>0</v>
      </c>
      <c r="F8" s="30">
        <v>6.3980197555823307E-2</v>
      </c>
      <c r="G8" s="10">
        <v>0</v>
      </c>
      <c r="H8" s="11">
        <v>6.7602462226355201E-2</v>
      </c>
      <c r="I8" s="29">
        <v>0</v>
      </c>
      <c r="J8" s="30">
        <v>6.5455876665898097E-2</v>
      </c>
      <c r="K8" s="10">
        <v>0</v>
      </c>
      <c r="L8" s="11">
        <v>6.2842933445014404E-2</v>
      </c>
      <c r="M8" s="29">
        <v>0</v>
      </c>
      <c r="N8" s="30">
        <v>4.8300476201306203E-2</v>
      </c>
      <c r="O8" s="10">
        <v>0</v>
      </c>
      <c r="P8" s="11">
        <v>6.4960174826672101E-2</v>
      </c>
      <c r="Q8" s="29">
        <v>0</v>
      </c>
      <c r="R8" s="30">
        <v>5.8334741029934099E-2</v>
      </c>
      <c r="S8" s="10">
        <v>0</v>
      </c>
      <c r="T8" s="11">
        <v>6.325885552844776E-2</v>
      </c>
      <c r="U8" s="29">
        <v>0</v>
      </c>
      <c r="V8" s="30">
        <v>6.8182984198365909E-2</v>
      </c>
      <c r="W8" s="10">
        <v>0</v>
      </c>
      <c r="X8" s="11">
        <v>7.2261172019536579E-2</v>
      </c>
      <c r="Y8" s="29">
        <v>3.465723685401179E-5</v>
      </c>
      <c r="Z8" s="30">
        <v>7.0053609009677414E-2</v>
      </c>
      <c r="AE8" s="5" t="s">
        <v>8</v>
      </c>
    </row>
    <row r="9" spans="2:31">
      <c r="B9" s="12" t="s">
        <v>7</v>
      </c>
      <c r="C9" s="10">
        <v>0</v>
      </c>
      <c r="D9" s="11">
        <v>0.94638043915396797</v>
      </c>
      <c r="E9" s="29">
        <v>2.0000000000000001E-4</v>
      </c>
      <c r="F9" s="30">
        <v>0.93602344383463698</v>
      </c>
      <c r="G9" s="10">
        <v>1E-4</v>
      </c>
      <c r="H9" s="11">
        <v>0.93240227844648005</v>
      </c>
      <c r="I9" s="29">
        <v>1E-4</v>
      </c>
      <c r="J9" s="30">
        <v>0.93455254529684395</v>
      </c>
      <c r="K9" s="10">
        <v>1E-4</v>
      </c>
      <c r="L9" s="11">
        <v>0.93714890155020103</v>
      </c>
      <c r="M9" s="29">
        <v>2.0000000000000001E-4</v>
      </c>
      <c r="N9" s="30">
        <v>0.95169347934313298</v>
      </c>
      <c r="O9" s="10">
        <v>2.0000000000000001E-4</v>
      </c>
      <c r="P9" s="11">
        <v>0.93505967238614196</v>
      </c>
      <c r="Q9" s="29">
        <v>2.9999999999999997E-4</v>
      </c>
      <c r="R9" s="30">
        <v>0.94171366597041595</v>
      </c>
      <c r="S9" s="10">
        <v>1E-4</v>
      </c>
      <c r="T9" s="11">
        <v>0.93674114447155221</v>
      </c>
      <c r="U9" s="29">
        <v>1E-4</v>
      </c>
      <c r="V9" s="30">
        <v>0.93181701580163412</v>
      </c>
      <c r="W9" s="10">
        <v>1E-4</v>
      </c>
      <c r="X9" s="11">
        <v>0.92773882798046348</v>
      </c>
      <c r="Y9" s="29">
        <v>6.5342763145988201E-5</v>
      </c>
      <c r="Z9" s="30">
        <v>0.92994639099032261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>
        <v>0</v>
      </c>
      <c r="V15" s="30">
        <v>0</v>
      </c>
      <c r="W15" s="10">
        <v>0</v>
      </c>
      <c r="X15" s="11">
        <v>0</v>
      </c>
      <c r="Y15" s="29">
        <v>0</v>
      </c>
      <c r="Z15" s="30">
        <v>0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>
        <v>0</v>
      </c>
      <c r="V19" s="30">
        <v>0</v>
      </c>
      <c r="W19" s="10">
        <v>0</v>
      </c>
      <c r="X19" s="11">
        <v>0</v>
      </c>
      <c r="Y19" s="29">
        <v>0</v>
      </c>
      <c r="Z19" s="30">
        <v>0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-3.4407433180562497E-5</v>
      </c>
      <c r="E26" s="29">
        <v>0</v>
      </c>
      <c r="F26" s="30">
        <v>-3.6413904604422898E-6</v>
      </c>
      <c r="G26" s="10">
        <v>0</v>
      </c>
      <c r="H26" s="11">
        <v>-4.7406728345969902E-6</v>
      </c>
      <c r="I26" s="29">
        <v>0</v>
      </c>
      <c r="J26" s="30">
        <v>-8.4219627422636006E-6</v>
      </c>
      <c r="K26" s="10">
        <v>0</v>
      </c>
      <c r="L26" s="11">
        <v>8.1650047846882E-6</v>
      </c>
      <c r="M26" s="29">
        <v>0</v>
      </c>
      <c r="N26" s="30">
        <v>6.0444555607295402E-6</v>
      </c>
      <c r="O26" s="10">
        <v>0</v>
      </c>
      <c r="P26" s="11">
        <v>-1.9847212814408699E-5</v>
      </c>
      <c r="Q26" s="29">
        <v>0</v>
      </c>
      <c r="R26" s="30">
        <v>-4.8407000350217298E-5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0</v>
      </c>
      <c r="D27" s="15">
        <v>1</v>
      </c>
      <c r="E27" s="31">
        <v>2.0000000000000001E-4</v>
      </c>
      <c r="F27" s="32">
        <v>1</v>
      </c>
      <c r="G27" s="14">
        <v>1E-4</v>
      </c>
      <c r="H27" s="15">
        <v>1</v>
      </c>
      <c r="I27" s="31">
        <v>1E-4</v>
      </c>
      <c r="J27" s="32">
        <v>1</v>
      </c>
      <c r="K27" s="14">
        <v>1E-4</v>
      </c>
      <c r="L27" s="15">
        <v>1</v>
      </c>
      <c r="M27" s="31">
        <v>2.0000000000000001E-4</v>
      </c>
      <c r="N27" s="32">
        <v>1</v>
      </c>
      <c r="O27" s="14">
        <v>2.0000000000000001E-4</v>
      </c>
      <c r="P27" s="15">
        <v>1</v>
      </c>
      <c r="Q27" s="31">
        <v>2.9999999999999997E-4</v>
      </c>
      <c r="R27" s="32">
        <v>1</v>
      </c>
      <c r="S27" s="14">
        <v>1E-4</v>
      </c>
      <c r="T27" s="15">
        <v>1</v>
      </c>
      <c r="U27" s="31">
        <v>1E-4</v>
      </c>
      <c r="V27" s="32">
        <v>1</v>
      </c>
      <c r="W27" s="14">
        <v>1E-4</v>
      </c>
      <c r="X27" s="15">
        <v>1</v>
      </c>
      <c r="Y27" s="31">
        <v>1E-4</v>
      </c>
      <c r="Z27" s="32">
        <v>1</v>
      </c>
    </row>
    <row r="28" spans="2:31">
      <c r="B28" s="35" t="s">
        <v>40</v>
      </c>
      <c r="C28" s="50">
        <v>6.2708499999938496</v>
      </c>
      <c r="D28" s="51"/>
      <c r="E28" s="48">
        <v>29.572399999998702</v>
      </c>
      <c r="F28" s="49"/>
      <c r="G28" s="50">
        <v>9.6863300000157508</v>
      </c>
      <c r="H28" s="51"/>
      <c r="I28" s="48">
        <v>14.279239999989199</v>
      </c>
      <c r="J28" s="49"/>
      <c r="K28" s="50">
        <v>19.915570000003701</v>
      </c>
      <c r="L28" s="51"/>
      <c r="M28" s="48">
        <v>24.3053700000155</v>
      </c>
      <c r="N28" s="49"/>
      <c r="O28" s="50">
        <v>32.250519999978501</v>
      </c>
      <c r="P28" s="51"/>
      <c r="Q28" s="48">
        <v>40.375170000015601</v>
      </c>
      <c r="R28" s="49"/>
      <c r="S28" s="50">
        <v>20.11354</v>
      </c>
      <c r="T28" s="51"/>
      <c r="U28" s="48">
        <v>9</v>
      </c>
      <c r="V28" s="49"/>
      <c r="W28" s="50">
        <v>20</v>
      </c>
      <c r="X28" s="51"/>
      <c r="Y28" s="48">
        <v>25</v>
      </c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0</v>
      </c>
      <c r="D34" s="19">
        <v>1</v>
      </c>
      <c r="E34" s="33">
        <v>2.0000000000000001E-4</v>
      </c>
      <c r="F34" s="34">
        <v>1</v>
      </c>
      <c r="G34" s="18">
        <v>1E-4</v>
      </c>
      <c r="H34" s="19">
        <v>1</v>
      </c>
      <c r="I34" s="33">
        <v>1E-4</v>
      </c>
      <c r="J34" s="34">
        <v>1</v>
      </c>
      <c r="K34" s="18">
        <v>1E-4</v>
      </c>
      <c r="L34" s="19">
        <v>1</v>
      </c>
      <c r="M34" s="33">
        <v>2.0000000000000001E-4</v>
      </c>
      <c r="N34" s="34">
        <v>1</v>
      </c>
      <c r="O34" s="18">
        <v>2.0000000000000001E-4</v>
      </c>
      <c r="P34" s="19">
        <v>1</v>
      </c>
      <c r="Q34" s="33">
        <v>2.9999999999999997E-4</v>
      </c>
      <c r="R34" s="34">
        <v>1</v>
      </c>
      <c r="S34" s="18">
        <v>1E-4</v>
      </c>
      <c r="T34" s="19">
        <v>1</v>
      </c>
      <c r="U34" s="33">
        <v>1E-4</v>
      </c>
      <c r="V34" s="34">
        <v>1</v>
      </c>
      <c r="W34" s="18">
        <v>1E-4</v>
      </c>
      <c r="X34" s="19">
        <v>1</v>
      </c>
      <c r="Y34" s="33">
        <v>1E-4</v>
      </c>
      <c r="Z34" s="34">
        <v>1</v>
      </c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>
        <v>0</v>
      </c>
      <c r="P35" s="11">
        <v>0</v>
      </c>
      <c r="Q35" s="29">
        <v>0</v>
      </c>
      <c r="R35" s="30">
        <v>0</v>
      </c>
      <c r="S35" s="10">
        <v>0</v>
      </c>
      <c r="T35" s="11">
        <v>0</v>
      </c>
      <c r="U35" s="29">
        <v>0</v>
      </c>
      <c r="V35" s="30">
        <v>0</v>
      </c>
      <c r="W35" s="10">
        <v>0</v>
      </c>
      <c r="X35" s="11">
        <v>0</v>
      </c>
      <c r="Y35" s="29">
        <v>0</v>
      </c>
      <c r="Z35" s="30">
        <v>0</v>
      </c>
    </row>
    <row r="36" spans="2:26">
      <c r="B36" s="13" t="s">
        <v>34</v>
      </c>
      <c r="C36" s="14">
        <v>0</v>
      </c>
      <c r="D36" s="15">
        <v>1</v>
      </c>
      <c r="E36" s="31">
        <v>2.0000000000000001E-4</v>
      </c>
      <c r="F36" s="32">
        <v>1</v>
      </c>
      <c r="G36" s="14">
        <v>1E-4</v>
      </c>
      <c r="H36" s="15">
        <v>1</v>
      </c>
      <c r="I36" s="31">
        <v>1E-4</v>
      </c>
      <c r="J36" s="32">
        <v>1</v>
      </c>
      <c r="K36" s="14">
        <v>1E-4</v>
      </c>
      <c r="L36" s="15">
        <v>1</v>
      </c>
      <c r="M36" s="31">
        <v>2.0000000000000001E-4</v>
      </c>
      <c r="N36" s="32">
        <v>1</v>
      </c>
      <c r="O36" s="14">
        <v>2.0000000000000001E-4</v>
      </c>
      <c r="P36" s="15">
        <v>1</v>
      </c>
      <c r="Q36" s="31">
        <v>2.9999999999999997E-4</v>
      </c>
      <c r="R36" s="32">
        <v>1</v>
      </c>
      <c r="S36" s="14">
        <v>1E-4</v>
      </c>
      <c r="T36" s="15">
        <v>1</v>
      </c>
      <c r="U36" s="31">
        <v>1E-4</v>
      </c>
      <c r="V36" s="32">
        <v>1</v>
      </c>
      <c r="W36" s="14">
        <v>1E-4</v>
      </c>
      <c r="X36" s="15">
        <v>1</v>
      </c>
      <c r="Y36" s="31">
        <v>1E-4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0</v>
      </c>
      <c r="D41" s="19">
        <v>1</v>
      </c>
      <c r="E41" s="33">
        <v>2.0000000000000001E-4</v>
      </c>
      <c r="F41" s="34">
        <v>1</v>
      </c>
      <c r="G41" s="18">
        <v>1E-4</v>
      </c>
      <c r="H41" s="19">
        <v>1</v>
      </c>
      <c r="I41" s="33">
        <v>1E-4</v>
      </c>
      <c r="J41" s="34">
        <v>1</v>
      </c>
      <c r="K41" s="18">
        <v>1E-4</v>
      </c>
      <c r="L41" s="19">
        <v>1</v>
      </c>
      <c r="M41" s="33">
        <v>2.0000000000000001E-4</v>
      </c>
      <c r="N41" s="34">
        <v>1</v>
      </c>
      <c r="O41" s="18">
        <v>2.0000000000000001E-4</v>
      </c>
      <c r="P41" s="19">
        <v>1</v>
      </c>
      <c r="Q41" s="33">
        <v>2.9999999999999997E-4</v>
      </c>
      <c r="R41" s="34">
        <v>1</v>
      </c>
      <c r="S41" s="18">
        <v>1E-4</v>
      </c>
      <c r="T41" s="19">
        <v>1</v>
      </c>
      <c r="U41" s="33">
        <v>1E-4</v>
      </c>
      <c r="V41" s="34">
        <v>1</v>
      </c>
      <c r="W41" s="18">
        <v>1E-4</v>
      </c>
      <c r="X41" s="19">
        <v>1</v>
      </c>
      <c r="Y41" s="33">
        <v>1E-4</v>
      </c>
      <c r="Z41" s="34">
        <v>1</v>
      </c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0</v>
      </c>
      <c r="N42" s="30">
        <v>0</v>
      </c>
      <c r="O42" s="10">
        <v>0</v>
      </c>
      <c r="P42" s="11">
        <v>0</v>
      </c>
      <c r="Q42" s="29">
        <v>0</v>
      </c>
      <c r="R42" s="30">
        <v>0</v>
      </c>
      <c r="S42" s="10">
        <v>0</v>
      </c>
      <c r="T42" s="11">
        <v>0</v>
      </c>
      <c r="U42" s="29">
        <v>0</v>
      </c>
      <c r="V42" s="30">
        <v>0</v>
      </c>
      <c r="W42" s="10">
        <v>0</v>
      </c>
      <c r="X42" s="11">
        <v>0</v>
      </c>
      <c r="Y42" s="29">
        <v>0</v>
      </c>
      <c r="Z42" s="30">
        <v>0</v>
      </c>
    </row>
    <row r="43" spans="2:26">
      <c r="B43" s="13" t="s">
        <v>34</v>
      </c>
      <c r="C43" s="14">
        <v>0</v>
      </c>
      <c r="D43" s="15">
        <v>1</v>
      </c>
      <c r="E43" s="31">
        <v>2.0000000000000001E-4</v>
      </c>
      <c r="F43" s="32">
        <v>1</v>
      </c>
      <c r="G43" s="14">
        <v>1E-4</v>
      </c>
      <c r="H43" s="15">
        <v>1</v>
      </c>
      <c r="I43" s="31">
        <v>1E-4</v>
      </c>
      <c r="J43" s="32">
        <v>1</v>
      </c>
      <c r="K43" s="14">
        <v>1E-4</v>
      </c>
      <c r="L43" s="15">
        <v>1</v>
      </c>
      <c r="M43" s="31">
        <v>2.0000000000000001E-4</v>
      </c>
      <c r="N43" s="32">
        <v>1</v>
      </c>
      <c r="O43" s="14">
        <v>2.0000000000000001E-4</v>
      </c>
      <c r="P43" s="15">
        <v>1</v>
      </c>
      <c r="Q43" s="31">
        <v>2.9999999999999997E-4</v>
      </c>
      <c r="R43" s="32">
        <v>1</v>
      </c>
      <c r="S43" s="14">
        <v>1E-4</v>
      </c>
      <c r="T43" s="15">
        <v>1</v>
      </c>
      <c r="U43" s="31">
        <v>1E-4</v>
      </c>
      <c r="V43" s="32">
        <v>1</v>
      </c>
      <c r="W43" s="14">
        <v>1E-4</v>
      </c>
      <c r="X43" s="15">
        <v>1</v>
      </c>
      <c r="Y43" s="31">
        <v>1E-4</v>
      </c>
      <c r="Z43" s="32">
        <v>1</v>
      </c>
    </row>
    <row r="45" spans="2:26" ht="15.7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26" ht="15.75">
      <c r="B46" s="23" t="s">
        <v>39</v>
      </c>
      <c r="C46" s="44" t="str">
        <f ca="1">CONCATENATE(INDIRECT(CONCATENATE($C$2,C4))," - ",INDIRECT(CONCATENATE($C$2,G4))," ",$B$4)</f>
        <v>ינואר - מרץ 2018</v>
      </c>
      <c r="D46" s="45"/>
      <c r="E46" s="46" t="str">
        <f ca="1">CONCATENATE(INDIRECT(CONCATENATE($C$2,C4))," - ",INDIRECT(CONCATENATE($C$2,M4))," ",$B$4)</f>
        <v>ינואר - יוני 2018</v>
      </c>
      <c r="F46" s="47"/>
      <c r="G46" s="44" t="str">
        <f ca="1">CONCATENATE(INDIRECT(CONCATENATE($C$2,C4))," - ",INDIRECT(CONCATENATE($C$2,S4))," ",$B$4)</f>
        <v>ינואר - ספטמבר 2018</v>
      </c>
      <c r="H46" s="45"/>
      <c r="I46" s="46" t="str">
        <f ca="1">CONCATENATE(INDIRECT(CONCATENATE($C$2,C4))," - ",INDIRECT(CONCATENATE($C$2,Y4))," ",$B$4)</f>
        <v>ינואר - דצמבר 2018</v>
      </c>
      <c r="J46" s="47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6.7602462226355201E-2</v>
      </c>
      <c r="E48" s="29">
        <v>0</v>
      </c>
      <c r="F48" s="30">
        <v>4.8300476201306203E-2</v>
      </c>
      <c r="G48" s="10">
        <v>0</v>
      </c>
      <c r="H48" s="11">
        <f>T8</f>
        <v>6.325885552844776E-2</v>
      </c>
      <c r="I48" s="29">
        <f>G48+U8+W8+Y8</f>
        <v>3.465723685401179E-5</v>
      </c>
      <c r="J48" s="30">
        <f>Z8</f>
        <v>7.0053609009677414E-2</v>
      </c>
    </row>
    <row r="49" spans="2:10">
      <c r="B49" s="12" t="s">
        <v>7</v>
      </c>
      <c r="C49" s="10">
        <v>2.9999999999999997E-4</v>
      </c>
      <c r="D49" s="11">
        <v>0.93240227844648005</v>
      </c>
      <c r="E49" s="29">
        <v>5.9999999999999995E-4</v>
      </c>
      <c r="F49" s="30">
        <v>0.95169347934313298</v>
      </c>
      <c r="G49" s="10">
        <v>1.2004700720034123E-3</v>
      </c>
      <c r="H49" s="11">
        <f t="shared" ref="H49:H66" si="0">T9</f>
        <v>0.93674114447155221</v>
      </c>
      <c r="I49" s="29">
        <f t="shared" ref="I49:I67" si="1">G49+U9+W9+Y9</f>
        <v>1.4658128351494005E-3</v>
      </c>
      <c r="J49" s="30">
        <f t="shared" ref="J49:J67" si="2">Z9</f>
        <v>0.92994639099032261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>
        <f t="shared" si="1"/>
        <v>0</v>
      </c>
      <c r="J52" s="30">
        <f t="shared" si="2"/>
        <v>0</v>
      </c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>
        <f t="shared" si="1"/>
        <v>0</v>
      </c>
      <c r="J53" s="30">
        <f t="shared" si="2"/>
        <v>0</v>
      </c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>
        <f t="shared" si="1"/>
        <v>0</v>
      </c>
      <c r="J54" s="30">
        <f t="shared" si="2"/>
        <v>0</v>
      </c>
    </row>
    <row r="55" spans="2:10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>
        <v>0</v>
      </c>
      <c r="H55" s="11">
        <f t="shared" si="0"/>
        <v>0</v>
      </c>
      <c r="I55" s="29">
        <f t="shared" si="1"/>
        <v>0</v>
      </c>
      <c r="J55" s="30">
        <f t="shared" si="2"/>
        <v>0</v>
      </c>
    </row>
    <row r="56" spans="2:10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f t="shared" si="0"/>
        <v>0</v>
      </c>
      <c r="I56" s="29">
        <f t="shared" si="1"/>
        <v>0</v>
      </c>
      <c r="J56" s="30">
        <f t="shared" si="2"/>
        <v>0</v>
      </c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>
        <f t="shared" si="1"/>
        <v>0</v>
      </c>
      <c r="J58" s="30">
        <f t="shared" si="2"/>
        <v>0</v>
      </c>
    </row>
    <row r="59" spans="2:10">
      <c r="B59" s="12" t="s">
        <v>26</v>
      </c>
      <c r="C59" s="10">
        <v>0</v>
      </c>
      <c r="D59" s="11">
        <v>0</v>
      </c>
      <c r="E59" s="29">
        <v>0</v>
      </c>
      <c r="F59" s="30">
        <v>0</v>
      </c>
      <c r="G59" s="10">
        <v>0</v>
      </c>
      <c r="H59" s="11">
        <f t="shared" si="0"/>
        <v>0</v>
      </c>
      <c r="I59" s="29">
        <f t="shared" si="1"/>
        <v>0</v>
      </c>
      <c r="J59" s="30">
        <f t="shared" si="2"/>
        <v>0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>
        <f t="shared" si="1"/>
        <v>0</v>
      </c>
      <c r="J61" s="30">
        <f t="shared" si="2"/>
        <v>0</v>
      </c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f t="shared" si="0"/>
        <v>0</v>
      </c>
      <c r="I62" s="29">
        <f t="shared" si="1"/>
        <v>0</v>
      </c>
      <c r="J62" s="30">
        <f t="shared" si="2"/>
        <v>0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-4.7406728345969902E-6</v>
      </c>
      <c r="E66" s="29">
        <v>0</v>
      </c>
      <c r="F66" s="30">
        <v>6.0444555607295402E-6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3.0089004399991298E-4</v>
      </c>
      <c r="D67" s="15">
        <v>1</v>
      </c>
      <c r="E67" s="31">
        <v>5.9999999999999995E-4</v>
      </c>
      <c r="F67" s="31">
        <v>0.99999999999999989</v>
      </c>
      <c r="G67" s="14">
        <v>1.2004700720034123E-3</v>
      </c>
      <c r="H67" s="15">
        <v>1</v>
      </c>
      <c r="I67" s="37">
        <f t="shared" si="1"/>
        <v>1.5004700720034124E-3</v>
      </c>
      <c r="J67" s="38">
        <f t="shared" si="2"/>
        <v>1</v>
      </c>
    </row>
    <row r="68" spans="2:10">
      <c r="B68" s="35" t="s">
        <v>40</v>
      </c>
      <c r="C68" s="50">
        <v>45.529580000008302</v>
      </c>
      <c r="D68" s="51"/>
      <c r="E68" s="48">
        <v>104.02976000001671</v>
      </c>
      <c r="F68" s="49"/>
      <c r="G68" s="50">
        <f>176.655450000011+S28</f>
        <v>196.768990000011</v>
      </c>
      <c r="H68" s="51"/>
      <c r="I68" s="48">
        <f>G68+U28+W28+Y28</f>
        <v>250.768990000011</v>
      </c>
      <c r="J68" s="49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1" t="s">
        <v>0</v>
      </c>
      <c r="D70" s="42"/>
      <c r="E70" s="42"/>
      <c r="F70" s="42"/>
      <c r="G70" s="42"/>
      <c r="H70" s="42"/>
      <c r="I70" s="42"/>
      <c r="J70" s="43"/>
    </row>
    <row r="71" spans="2:10" ht="15.75">
      <c r="B71" s="23" t="s">
        <v>39</v>
      </c>
      <c r="C71" s="44" t="str">
        <f ca="1">CONCATENATE(INDIRECT(CONCATENATE($C$2,$C$4))," - ",INDIRECT(CONCATENATE($C$2,$G$4))," ",$B$4)</f>
        <v>ינואר - מרץ 2018</v>
      </c>
      <c r="D71" s="45"/>
      <c r="E71" s="46" t="str">
        <f ca="1">CONCATENATE(INDIRECT(CONCATENATE($C$2,$C$4))," - ",INDIRECT(CONCATENATE($C$2,$M4))," ",$B$4)</f>
        <v>ינואר - יוני 2018</v>
      </c>
      <c r="F71" s="47"/>
      <c r="G71" s="44" t="str">
        <f ca="1">CONCATENATE(INDIRECT(CONCATENATE($C$2,$C$4))," - ",INDIRECT(CONCATENATE($C$2,$S$4))," ",$B$4)</f>
        <v>ינואר - ספטמבר 2018</v>
      </c>
      <c r="H71" s="45"/>
      <c r="I71" s="46" t="str">
        <f ca="1">CONCATENATE(INDIRECT(CONCATENATE($C$2,$C$4))," - ",INDIRECT(CONCATENATE($C$2,$Y4))," ",$B$4)</f>
        <v>ינואר - דצמבר 2018</v>
      </c>
      <c r="J71" s="47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3.0002000000006745E-4</v>
      </c>
      <c r="D73" s="19">
        <v>1</v>
      </c>
      <c r="E73" s="33">
        <v>5.9999999999999995E-4</v>
      </c>
      <c r="F73" s="34">
        <v>1</v>
      </c>
      <c r="G73" s="18">
        <v>1.2004700720034123E-3</v>
      </c>
      <c r="H73" s="19">
        <v>1</v>
      </c>
      <c r="I73" s="33">
        <f>G73+U34+W34+Y34</f>
        <v>1.5004700720034124E-3</v>
      </c>
      <c r="J73" s="34">
        <f>Z34</f>
        <v>1</v>
      </c>
    </row>
    <row r="74" spans="2:10">
      <c r="B74" s="12" t="s">
        <v>36</v>
      </c>
      <c r="C74" s="10">
        <v>0</v>
      </c>
      <c r="D74" s="11">
        <v>0</v>
      </c>
      <c r="E74" s="29">
        <v>0</v>
      </c>
      <c r="F74" s="30">
        <v>0</v>
      </c>
      <c r="G74" s="10">
        <v>0</v>
      </c>
      <c r="H74" s="11">
        <v>0</v>
      </c>
      <c r="I74" s="33">
        <f t="shared" ref="I74:I75" si="3">G74+U35+W35+Y35</f>
        <v>0</v>
      </c>
      <c r="J74" s="34">
        <f t="shared" ref="J74:J75" si="4">Z35</f>
        <v>0</v>
      </c>
    </row>
    <row r="75" spans="2:10">
      <c r="B75" s="13" t="s">
        <v>44</v>
      </c>
      <c r="C75" s="14">
        <v>3.0002000000006745E-4</v>
      </c>
      <c r="D75" s="15">
        <v>1</v>
      </c>
      <c r="E75" s="31">
        <v>5.9999999999999995E-4</v>
      </c>
      <c r="F75" s="32">
        <v>1</v>
      </c>
      <c r="G75" s="14">
        <v>1.2004700720034123E-3</v>
      </c>
      <c r="H75" s="15">
        <v>1</v>
      </c>
      <c r="I75" s="39">
        <f t="shared" si="3"/>
        <v>1.5004700720034124E-3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75">
      <c r="B78" s="23" t="s">
        <v>39</v>
      </c>
      <c r="C78" s="44" t="str">
        <f ca="1">CONCATENATE(INDIRECT(CONCATENATE($C$2,$C$4))," - ",INDIRECT(CONCATENATE($C$2,$G$4))," ",$B$4)</f>
        <v>ינואר - מרץ 2018</v>
      </c>
      <c r="D78" s="45"/>
      <c r="E78" s="46" t="str">
        <f ca="1">CONCATENATE(INDIRECT(CONCATENATE($C$2,$C$4))," - ",INDIRECT(CONCATENATE($C$2,$M$4))," ",$B$4)</f>
        <v>ינואר - יוני 2018</v>
      </c>
      <c r="F78" s="47"/>
      <c r="G78" s="44" t="str">
        <f ca="1">CONCATENATE(INDIRECT(CONCATENATE($C$2,$C$4))," - ",INDIRECT(CONCATENATE($C$2,$S$4))," ",$B$4)</f>
        <v>ינואר - ספטמבר 2018</v>
      </c>
      <c r="H78" s="45"/>
      <c r="I78" s="46" t="str">
        <f ca="1">CONCATENATE(INDIRECT(CONCATENATE($C$2,$C$4))," - ",INDIRECT(CONCATENATE($C$2,$Y$4))," ",$B$4)</f>
        <v>ינואר - דצמבר 2018</v>
      </c>
      <c r="J78" s="47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3.0002000000006745E-4</v>
      </c>
      <c r="D80" s="19">
        <v>1</v>
      </c>
      <c r="E80" s="33">
        <v>5.9999999999999995E-4</v>
      </c>
      <c r="F80" s="34">
        <v>1</v>
      </c>
      <c r="G80" s="18">
        <v>1.2004700720034123E-3</v>
      </c>
      <c r="H80" s="19">
        <v>1</v>
      </c>
      <c r="I80" s="33">
        <f t="shared" ref="I80:I82" si="5">G80+U41+W41+Y41</f>
        <v>1.5004700720034124E-3</v>
      </c>
      <c r="J80" s="34">
        <f t="shared" ref="J80:J82" si="6">Z41</f>
        <v>1</v>
      </c>
    </row>
    <row r="81" spans="2:10">
      <c r="B81" s="12" t="s">
        <v>38</v>
      </c>
      <c r="C81" s="10">
        <v>0</v>
      </c>
      <c r="D81" s="11">
        <v>0</v>
      </c>
      <c r="E81" s="29">
        <v>0</v>
      </c>
      <c r="F81" s="30">
        <v>0</v>
      </c>
      <c r="G81" s="10">
        <v>0</v>
      </c>
      <c r="H81" s="11">
        <v>0</v>
      </c>
      <c r="I81" s="33">
        <f t="shared" si="5"/>
        <v>0</v>
      </c>
      <c r="J81" s="34">
        <f t="shared" si="6"/>
        <v>0</v>
      </c>
    </row>
    <row r="82" spans="2:10">
      <c r="B82" s="13" t="s">
        <v>44</v>
      </c>
      <c r="C82" s="14">
        <v>3.0002000000006745E-4</v>
      </c>
      <c r="D82" s="15">
        <v>1</v>
      </c>
      <c r="E82" s="31">
        <v>5.9999999999999995E-4</v>
      </c>
      <c r="F82" s="32">
        <v>1</v>
      </c>
      <c r="G82" s="14">
        <v>1.2004700720034123E-3</v>
      </c>
      <c r="H82" s="15">
        <v>1</v>
      </c>
      <c r="I82" s="39">
        <f t="shared" si="5"/>
        <v>1.5004700720034124E-3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2019-02-03T06:49:27+00:00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58604574-AC03-43A0-98F4-78E439424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