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J82" i="5" l="1"/>
  <c r="I82" i="5"/>
  <c r="J81" i="5"/>
  <c r="I81" i="5"/>
  <c r="J80" i="5"/>
  <c r="I80" i="5"/>
  <c r="J75" i="5"/>
  <c r="I75" i="5"/>
  <c r="J74" i="5"/>
  <c r="I74" i="5"/>
  <c r="I73" i="5"/>
  <c r="J73" i="5"/>
  <c r="I68" i="5"/>
  <c r="J67" i="5"/>
  <c r="I67" i="5"/>
  <c r="J66" i="5"/>
  <c r="I66" i="5"/>
  <c r="J65" i="5"/>
  <c r="I65" i="5"/>
  <c r="J64" i="5"/>
  <c r="I64" i="5"/>
  <c r="J63" i="5"/>
  <c r="I63" i="5"/>
  <c r="J62" i="5"/>
  <c r="I62" i="5"/>
  <c r="J61" i="5"/>
  <c r="I61" i="5"/>
  <c r="J60" i="5"/>
  <c r="I60" i="5"/>
  <c r="J59" i="5"/>
  <c r="I59" i="5"/>
  <c r="J58" i="5"/>
  <c r="I58" i="5"/>
  <c r="J57" i="5"/>
  <c r="I57" i="5"/>
  <c r="J56" i="5"/>
  <c r="I56" i="5"/>
  <c r="J55" i="5"/>
  <c r="I55" i="5"/>
  <c r="J54" i="5"/>
  <c r="I54" i="5"/>
  <c r="J53" i="5"/>
  <c r="I53" i="5"/>
  <c r="J52" i="5"/>
  <c r="I52" i="5"/>
  <c r="J51" i="5"/>
  <c r="I51" i="5"/>
  <c r="J50" i="5"/>
  <c r="I50" i="5"/>
  <c r="J49" i="5"/>
  <c r="I49" i="5"/>
  <c r="I48" i="5"/>
  <c r="J48" i="5"/>
  <c r="H81" i="5" l="1"/>
  <c r="H80" i="5"/>
  <c r="H74" i="5"/>
  <c r="H73" i="5"/>
  <c r="G6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48" i="5"/>
  <c r="C62" i="5" l="1"/>
  <c r="C49" i="5"/>
  <c r="C66" i="5"/>
  <c r="C65" i="5"/>
  <c r="C64" i="5"/>
  <c r="C63" i="5"/>
  <c r="C61" i="5"/>
  <c r="C60" i="5"/>
  <c r="C59" i="5"/>
  <c r="C58" i="5"/>
  <c r="C57" i="5"/>
  <c r="C56" i="5"/>
  <c r="C55" i="5"/>
  <c r="C54" i="5"/>
  <c r="C53" i="5"/>
  <c r="C52" i="5"/>
  <c r="C51" i="5"/>
  <c r="C50" i="5"/>
  <c r="C48" i="5"/>
  <c r="E4" i="5" l="1"/>
  <c r="E39" i="5"/>
  <c r="C39" i="5"/>
  <c r="C32" i="5"/>
  <c r="E32" i="5"/>
  <c r="C6" i="5"/>
  <c r="G4" i="5" l="1"/>
  <c r="E6" i="5"/>
  <c r="G32" i="5"/>
  <c r="I4" i="5" l="1"/>
  <c r="I6" i="5"/>
  <c r="G6" i="5"/>
  <c r="I39" i="5"/>
  <c r="C46" i="5"/>
  <c r="C78" i="5"/>
  <c r="C71" i="5"/>
  <c r="G39" i="5"/>
  <c r="K4" i="5" l="1"/>
  <c r="K32" i="5"/>
  <c r="K39" i="5"/>
  <c r="K6" i="5"/>
  <c r="I32" i="5"/>
  <c r="M4" i="5" l="1"/>
  <c r="E46" i="5"/>
  <c r="M32" i="5"/>
  <c r="E78" i="5"/>
  <c r="O4" i="5" l="1"/>
  <c r="M39" i="5"/>
  <c r="O6" i="5"/>
  <c r="M6" i="5"/>
  <c r="O32" i="5"/>
  <c r="E71" i="5"/>
  <c r="Q4" i="5" l="1"/>
  <c r="S4" i="5" s="1"/>
  <c r="Q6" i="5"/>
  <c r="G71" i="5"/>
  <c r="O39" i="5"/>
  <c r="U4" i="5" l="1"/>
  <c r="G78" i="5"/>
  <c r="S32" i="5"/>
  <c r="G46" i="5"/>
  <c r="S6" i="5"/>
  <c r="S39" i="5"/>
  <c r="Q39" i="5"/>
  <c r="Q32" i="5"/>
  <c r="U39" i="5"/>
  <c r="W4" i="5" l="1"/>
  <c r="W39" i="5"/>
  <c r="U32" i="5"/>
  <c r="W32" i="5"/>
  <c r="U6" i="5"/>
  <c r="Y4" i="5" l="1"/>
  <c r="I46" i="5"/>
  <c r="I78" i="5"/>
  <c r="I71" i="5"/>
  <c r="W6" i="5"/>
  <c r="Y6" i="5"/>
  <c r="Y39" i="5"/>
  <c r="Y32" i="5"/>
</calcChain>
</file>

<file path=xl/sharedStrings.xml><?xml version="1.0" encoding="utf-8"?>
<sst xmlns="http://schemas.openxmlformats.org/spreadsheetml/2006/main" count="179" uniqueCount="47">
  <si>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</si>
  <si>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</si>
  <si>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</si>
  <si>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</si>
  <si>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</si>
  <si>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</si>
  <si>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</si>
  <si>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</si>
  <si>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</si>
  <si>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</si>
  <si>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</si>
  <si>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</si>
  <si>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</si>
  <si>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</si>
  <si>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</si>
  <si>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</si>
  <si>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</si>
  <si>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</si>
  <si>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</si>
  <si>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</si>
  <si>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</si>
  <si>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</si>
  <si>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</si>
  <si>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</si>
  <si>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</si>
  <si>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</si>
  <si>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</si>
  <si>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</si>
  <si>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</si>
  <si>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</si>
  <si>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</si>
  <si>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</si>
  <si>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</si>
  <si>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</si>
  <si>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</si>
  <si>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</si>
  <si>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</si>
  <si>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</si>
  <si>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</si>
  <si>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</si>
  <si>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</si>
  <si>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</si>
  <si>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</si>
  <si>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</si>
  <si>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</si>
  <si>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</si>
  <si>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גמל להשקעה- מסלול הלכתי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</si>
</sst>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508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6" borderId="18" applyNumberFormat="0" applyProtection="0">
      <alignment horizontal="left" vertical="center" indent="1"/>
    </xf>
    <xf numFmtId="4" fontId="23" fillId="6" borderId="18" applyNumberFormat="0" applyProtection="0">
      <alignment horizontal="left" vertical="center" indent="1"/>
    </xf>
    <xf numFmtId="4" fontId="23" fillId="0" borderId="18" applyNumberFormat="0" applyProtection="0">
      <alignment horizontal="right" vertical="center"/>
    </xf>
    <xf numFmtId="4" fontId="23" fillId="7" borderId="18" applyNumberFormat="0" applyProtection="0">
      <alignment horizontal="left" vertical="center" indent="1"/>
    </xf>
  </cellStyleXfs>
  <cellXfs count="52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2" xfId="421" applyNumberFormat="1" applyFont="1" applyFill="1" applyBorder="1"/>
    <xf numFmtId="10" fontId="3" fillId="4" borderId="3" xfId="421" applyNumberFormat="1" applyFont="1" applyFill="1" applyBorder="1"/>
    <xf numFmtId="10" fontId="3" fillId="4" borderId="6" xfId="421" applyNumberFormat="1" applyFont="1" applyFill="1" applyBorder="1"/>
    <xf numFmtId="10" fontId="3" fillId="4" borderId="5" xfId="421" applyNumberFormat="1" applyFont="1" applyFill="1" applyBorder="1"/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</cellXfs>
  <cellStyles count="508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aggItem" xfId="507"/>
    <cellStyle name="SAPBEXstdData 2" xfId="506"/>
    <cellStyle name="SAPBEXstdItem" xfId="504"/>
    <cellStyle name="SAPBEXstdItem 2" xfId="505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zoomScaleNormal="100" workbookViewId="0">
      <selection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7" style="1" bestFit="1" customWidth="1"/>
    <col min="10" max="10" width="9.125" style="1"/>
    <col min="11" max="11" width="7" style="1" bestFit="1" customWidth="1"/>
    <col min="12" max="12" width="9.125" style="1"/>
    <col min="13" max="13" width="7.375" style="1" bestFit="1" customWidth="1"/>
    <col min="14" max="14" width="9.125" style="1"/>
    <col min="15" max="15" width="7.375" style="1" bestFit="1" customWidth="1"/>
    <col min="16" max="16" width="9.125" style="1"/>
    <col min="17" max="17" width="7.375" style="1" bestFit="1" customWidth="1"/>
    <col min="18" max="18" width="9.125" style="1"/>
    <col min="19" max="19" width="7" style="1" bestFit="1" customWidth="1"/>
    <col min="20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2018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49" t="s">
        <v>0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1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2018</v>
      </c>
      <c r="D6" s="4"/>
      <c r="E6" s="25" t="str">
        <f ca="1">CONCATENATE(INDIRECT(CONCATENATE($C$2,E4))," ",$B$4)</f>
        <v>פברואר 2018</v>
      </c>
      <c r="F6" s="26"/>
      <c r="G6" s="3" t="str">
        <f ca="1">CONCATENATE(INDIRECT(CONCATENATE($C$2,G4))," ",$B$4)</f>
        <v>מרץ 2018</v>
      </c>
      <c r="H6" s="4"/>
      <c r="I6" s="25" t="str">
        <f ca="1">CONCATENATE(INDIRECT(CONCATENATE($C$2,I4))," ",$B$4)</f>
        <v>אפריל 2018</v>
      </c>
      <c r="J6" s="26"/>
      <c r="K6" s="3" t="str">
        <f ca="1">CONCATENATE(INDIRECT(CONCATENATE($C$2,K4))," ",$B$4)</f>
        <v>מאי 2018</v>
      </c>
      <c r="L6" s="4"/>
      <c r="M6" s="25" t="str">
        <f ca="1">CONCATENATE(INDIRECT(CONCATENATE($C$2,M4))," ",$B$4)</f>
        <v>יוני 2018</v>
      </c>
      <c r="N6" s="26"/>
      <c r="O6" s="3" t="str">
        <f ca="1">CONCATENATE(INDIRECT(CONCATENATE($C$2,O4))," ",$B$4)</f>
        <v>יולי 2018</v>
      </c>
      <c r="P6" s="4"/>
      <c r="Q6" s="25" t="str">
        <f ca="1">CONCATENATE(INDIRECT(CONCATENATE($C$2,Q4))," ",$B$4)</f>
        <v>אוגוסט 2018</v>
      </c>
      <c r="R6" s="26"/>
      <c r="S6" s="3" t="str">
        <f ca="1">CONCATENATE(INDIRECT(CONCATENATE($C$2,S4))," ",$B$4)</f>
        <v>ספטמבר 2018</v>
      </c>
      <c r="T6" s="4"/>
      <c r="U6" s="25" t="str">
        <f ca="1">CONCATENATE(INDIRECT(CONCATENATE($C$2,U4))," ",$B$4)</f>
        <v>אוקטובר 2018</v>
      </c>
      <c r="V6" s="26"/>
      <c r="W6" s="3" t="str">
        <f ca="1">CONCATENATE(INDIRECT(CONCATENATE($C$2,W4))," ",$B$4)</f>
        <v>נובמבר 2018</v>
      </c>
      <c r="X6" s="4"/>
      <c r="Y6" s="25" t="str">
        <f ca="1">CONCATENATE(INDIRECT(CONCATENATE($C$2,Y4))," ",$B$4)</f>
        <v>דצמבר 2018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0</v>
      </c>
      <c r="D8" s="11">
        <v>5.1876957044156798E-2</v>
      </c>
      <c r="E8" s="29">
        <v>0</v>
      </c>
      <c r="F8" s="30">
        <v>3.0539955272149699E-2</v>
      </c>
      <c r="G8" s="10">
        <v>0</v>
      </c>
      <c r="H8" s="11">
        <v>6.0025667628261899E-2</v>
      </c>
      <c r="I8" s="29">
        <v>-2.0000000000000001E-4</v>
      </c>
      <c r="J8" s="30">
        <v>5.14607141260158E-2</v>
      </c>
      <c r="K8" s="10">
        <v>0</v>
      </c>
      <c r="L8" s="11">
        <v>9.2184599926280794E-2</v>
      </c>
      <c r="M8" s="29">
        <v>0</v>
      </c>
      <c r="N8" s="30">
        <v>0.10831139069666899</v>
      </c>
      <c r="O8" s="10">
        <v>2.0000000000000001E-4</v>
      </c>
      <c r="P8" s="11">
        <v>9.2571705715630406E-2</v>
      </c>
      <c r="Q8" s="29">
        <v>-2.0000000000000001E-4</v>
      </c>
      <c r="R8" s="30">
        <v>8.8604510917367194E-2</v>
      </c>
      <c r="S8" s="10">
        <v>0</v>
      </c>
      <c r="T8" s="11">
        <v>9.9980975766143926E-2</v>
      </c>
      <c r="U8" s="29">
        <v>1.4222566004022164E-4</v>
      </c>
      <c r="V8" s="30">
        <v>9.4205209550126776E-2</v>
      </c>
      <c r="W8" s="10">
        <v>7.2558583008900521E-5</v>
      </c>
      <c r="X8" s="11">
        <v>7.912947372290649E-2</v>
      </c>
      <c r="Y8" s="29">
        <v>3.8477431147767622E-4</v>
      </c>
      <c r="Z8" s="30">
        <v>8.0278385466347899E-2</v>
      </c>
      <c r="AE8" s="5" t="s">
        <v>8</v>
      </c>
    </row>
    <row r="9" spans="2:31">
      <c r="B9" s="12" t="s">
        <v>7</v>
      </c>
      <c r="C9" s="10">
        <v>1.1000000000000001E-3</v>
      </c>
      <c r="D9" s="11">
        <v>0.245744562139636</v>
      </c>
      <c r="E9" s="29">
        <v>-1.1000000000000001E-3</v>
      </c>
      <c r="F9" s="30">
        <v>0.22926020830854399</v>
      </c>
      <c r="G9" s="10">
        <v>2.0000000000000001E-4</v>
      </c>
      <c r="H9" s="11">
        <v>0.19439774916716401</v>
      </c>
      <c r="I9" s="29">
        <v>0</v>
      </c>
      <c r="J9" s="30">
        <v>0.17024435189286599</v>
      </c>
      <c r="K9" s="10">
        <v>5.0000000000000001E-4</v>
      </c>
      <c r="L9" s="11">
        <v>0.16123543384286099</v>
      </c>
      <c r="M9" s="29">
        <v>-5.0000000000000001E-4</v>
      </c>
      <c r="N9" s="30">
        <v>0.16173418725150401</v>
      </c>
      <c r="O9" s="10">
        <v>4.0000000000000002E-4</v>
      </c>
      <c r="P9" s="11">
        <v>0.171324278759905</v>
      </c>
      <c r="Q9" s="29">
        <v>5.0000000000000001E-4</v>
      </c>
      <c r="R9" s="30">
        <v>0.170015514252324</v>
      </c>
      <c r="S9" s="10">
        <v>-1.0679830255754098E-4</v>
      </c>
      <c r="T9" s="11">
        <v>0.17123451866638587</v>
      </c>
      <c r="U9" s="29">
        <v>-1.1706762772774309E-3</v>
      </c>
      <c r="V9" s="30">
        <v>0.17809087257641523</v>
      </c>
      <c r="W9" s="10">
        <v>-6.4003660176482761E-4</v>
      </c>
      <c r="X9" s="11">
        <v>0.1805447490824216</v>
      </c>
      <c r="Y9" s="29">
        <v>5.0995310808430914E-4</v>
      </c>
      <c r="Z9" s="30">
        <v>0.19274257023072053</v>
      </c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>
        <v>0</v>
      </c>
      <c r="V10" s="30">
        <v>0</v>
      </c>
      <c r="W10" s="10">
        <v>0</v>
      </c>
      <c r="X10" s="11">
        <v>0</v>
      </c>
      <c r="Y10" s="29">
        <v>0</v>
      </c>
      <c r="Z10" s="30">
        <v>0</v>
      </c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>
        <v>0</v>
      </c>
      <c r="V11" s="30">
        <v>0</v>
      </c>
      <c r="W11" s="10">
        <v>0</v>
      </c>
      <c r="X11" s="11">
        <v>0</v>
      </c>
      <c r="Y11" s="29">
        <v>0</v>
      </c>
      <c r="Z11" s="30">
        <v>0</v>
      </c>
      <c r="AE11" s="5" t="s">
        <v>14</v>
      </c>
    </row>
    <row r="12" spans="2:31">
      <c r="B12" s="12" t="s">
        <v>13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>
        <v>0</v>
      </c>
      <c r="J12" s="30">
        <v>0</v>
      </c>
      <c r="K12" s="10">
        <v>0</v>
      </c>
      <c r="L12" s="11">
        <v>0</v>
      </c>
      <c r="M12" s="29">
        <v>0</v>
      </c>
      <c r="N12" s="30">
        <v>0</v>
      </c>
      <c r="O12" s="10">
        <v>0</v>
      </c>
      <c r="P12" s="11">
        <v>0</v>
      </c>
      <c r="Q12" s="29">
        <v>0</v>
      </c>
      <c r="R12" s="30">
        <v>0</v>
      </c>
      <c r="S12" s="10">
        <v>0</v>
      </c>
      <c r="T12" s="11">
        <v>0</v>
      </c>
      <c r="U12" s="29">
        <v>0</v>
      </c>
      <c r="V12" s="30">
        <v>0</v>
      </c>
      <c r="W12" s="10">
        <v>0</v>
      </c>
      <c r="X12" s="11">
        <v>0</v>
      </c>
      <c r="Y12" s="29">
        <v>0</v>
      </c>
      <c r="Z12" s="30">
        <v>0</v>
      </c>
      <c r="AE12" s="5" t="s">
        <v>16</v>
      </c>
    </row>
    <row r="13" spans="2:31">
      <c r="B13" s="12" t="s">
        <v>15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>
        <v>0</v>
      </c>
      <c r="J13" s="30">
        <v>0</v>
      </c>
      <c r="K13" s="10">
        <v>0</v>
      </c>
      <c r="L13" s="11">
        <v>0</v>
      </c>
      <c r="M13" s="29">
        <v>0</v>
      </c>
      <c r="N13" s="30">
        <v>0</v>
      </c>
      <c r="O13" s="10">
        <v>0</v>
      </c>
      <c r="P13" s="11">
        <v>0</v>
      </c>
      <c r="Q13" s="29">
        <v>0</v>
      </c>
      <c r="R13" s="30">
        <v>0</v>
      </c>
      <c r="S13" s="10">
        <v>0</v>
      </c>
      <c r="T13" s="11">
        <v>0</v>
      </c>
      <c r="U13" s="29">
        <v>0</v>
      </c>
      <c r="V13" s="30">
        <v>0</v>
      </c>
      <c r="W13" s="10">
        <v>0</v>
      </c>
      <c r="X13" s="11">
        <v>0</v>
      </c>
      <c r="Y13" s="29">
        <v>0</v>
      </c>
      <c r="Z13" s="30">
        <v>0</v>
      </c>
      <c r="AE13" s="5" t="s">
        <v>18</v>
      </c>
    </row>
    <row r="14" spans="2:31">
      <c r="B14" s="12" t="s">
        <v>17</v>
      </c>
      <c r="C14" s="10">
        <v>0</v>
      </c>
      <c r="D14" s="11">
        <v>0</v>
      </c>
      <c r="E14" s="29">
        <v>0</v>
      </c>
      <c r="F14" s="30">
        <v>0</v>
      </c>
      <c r="G14" s="10">
        <v>0</v>
      </c>
      <c r="H14" s="11">
        <v>0</v>
      </c>
      <c r="I14" s="29">
        <v>0</v>
      </c>
      <c r="J14" s="30">
        <v>0</v>
      </c>
      <c r="K14" s="10">
        <v>0</v>
      </c>
      <c r="L14" s="11">
        <v>0</v>
      </c>
      <c r="M14" s="29">
        <v>0</v>
      </c>
      <c r="N14" s="30">
        <v>0</v>
      </c>
      <c r="O14" s="10">
        <v>0</v>
      </c>
      <c r="P14" s="11">
        <v>0</v>
      </c>
      <c r="Q14" s="29">
        <v>0</v>
      </c>
      <c r="R14" s="30">
        <v>0</v>
      </c>
      <c r="S14" s="10">
        <v>0</v>
      </c>
      <c r="T14" s="11">
        <v>0</v>
      </c>
      <c r="U14" s="29">
        <v>0</v>
      </c>
      <c r="V14" s="30">
        <v>0</v>
      </c>
      <c r="W14" s="10">
        <v>1.3559813565272719E-5</v>
      </c>
      <c r="X14" s="11">
        <v>3.1157659582654478E-3</v>
      </c>
      <c r="Y14" s="29">
        <v>-2.253287978474467E-4</v>
      </c>
      <c r="Z14" s="30">
        <v>2.9686737686842415E-3</v>
      </c>
      <c r="AE14" s="5" t="s">
        <v>20</v>
      </c>
    </row>
    <row r="15" spans="2:31">
      <c r="B15" s="12" t="s">
        <v>19</v>
      </c>
      <c r="C15" s="10">
        <v>9.7000000000000003E-3</v>
      </c>
      <c r="D15" s="11">
        <v>0.70049943039205098</v>
      </c>
      <c r="E15" s="29">
        <v>-7.6E-3</v>
      </c>
      <c r="F15" s="30">
        <v>0.74069415877148403</v>
      </c>
      <c r="G15" s="10">
        <v>-6.1000000000000004E-3</v>
      </c>
      <c r="H15" s="11">
        <v>0.74713419821820404</v>
      </c>
      <c r="I15" s="29">
        <v>1.38E-2</v>
      </c>
      <c r="J15" s="30">
        <v>0.78304830476301202</v>
      </c>
      <c r="K15" s="10">
        <v>5.0000000000000001E-4</v>
      </c>
      <c r="L15" s="11">
        <v>0.74963339301230802</v>
      </c>
      <c r="M15" s="29">
        <v>5.1999999999999998E-3</v>
      </c>
      <c r="N15" s="30">
        <v>0.73342354391211895</v>
      </c>
      <c r="O15" s="10">
        <v>1.55E-2</v>
      </c>
      <c r="P15" s="11">
        <v>0.74086238049827602</v>
      </c>
      <c r="Q15" s="29">
        <v>6.8999999999999999E-3</v>
      </c>
      <c r="R15" s="30">
        <v>0.74426526249630298</v>
      </c>
      <c r="S15" s="10">
        <v>2.1697310888469621E-4</v>
      </c>
      <c r="T15" s="11">
        <v>0.73085599893647712</v>
      </c>
      <c r="U15" s="29">
        <v>-1.330261341831848E-2</v>
      </c>
      <c r="V15" s="30">
        <v>0.73249345771873886</v>
      </c>
      <c r="W15" s="10">
        <v>3.0356964005757185E-3</v>
      </c>
      <c r="X15" s="11">
        <v>0.74391589761186461</v>
      </c>
      <c r="Y15" s="29">
        <v>-2.6819769827009964E-2</v>
      </c>
      <c r="Z15" s="30">
        <v>0.73294124097467905</v>
      </c>
      <c r="AE15" s="5" t="s">
        <v>22</v>
      </c>
    </row>
    <row r="16" spans="2:31">
      <c r="B16" s="12" t="s">
        <v>21</v>
      </c>
      <c r="C16" s="10">
        <v>0</v>
      </c>
      <c r="D16" s="11">
        <v>0</v>
      </c>
      <c r="E16" s="29">
        <v>0</v>
      </c>
      <c r="F16" s="30">
        <v>0</v>
      </c>
      <c r="G16" s="10">
        <v>0</v>
      </c>
      <c r="H16" s="11">
        <v>0</v>
      </c>
      <c r="I16" s="29">
        <v>0</v>
      </c>
      <c r="J16" s="30">
        <v>0</v>
      </c>
      <c r="K16" s="10">
        <v>0</v>
      </c>
      <c r="L16" s="11">
        <v>0</v>
      </c>
      <c r="M16" s="29">
        <v>0</v>
      </c>
      <c r="N16" s="30">
        <v>0</v>
      </c>
      <c r="O16" s="10">
        <v>0</v>
      </c>
      <c r="P16" s="11">
        <v>0</v>
      </c>
      <c r="Q16" s="29">
        <v>0</v>
      </c>
      <c r="R16" s="30">
        <v>0</v>
      </c>
      <c r="S16" s="10">
        <v>0</v>
      </c>
      <c r="T16" s="11">
        <v>0</v>
      </c>
      <c r="U16" s="29">
        <v>0</v>
      </c>
      <c r="V16" s="30">
        <v>0</v>
      </c>
      <c r="W16" s="10">
        <v>0</v>
      </c>
      <c r="X16" s="11">
        <v>0</v>
      </c>
      <c r="Y16" s="29">
        <v>0</v>
      </c>
      <c r="Z16" s="30">
        <v>0</v>
      </c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>
        <v>0</v>
      </c>
      <c r="P17" s="11">
        <v>0</v>
      </c>
      <c r="Q17" s="29">
        <v>0</v>
      </c>
      <c r="R17" s="30">
        <v>0</v>
      </c>
      <c r="S17" s="10">
        <v>0</v>
      </c>
      <c r="T17" s="11">
        <v>0</v>
      </c>
      <c r="U17" s="29">
        <v>0</v>
      </c>
      <c r="V17" s="30">
        <v>0</v>
      </c>
      <c r="W17" s="10">
        <v>0</v>
      </c>
      <c r="X17" s="11">
        <v>0</v>
      </c>
      <c r="Y17" s="29">
        <v>0</v>
      </c>
      <c r="Z17" s="30">
        <v>0</v>
      </c>
    </row>
    <row r="18" spans="2:31">
      <c r="B18" s="12" t="s">
        <v>25</v>
      </c>
      <c r="C18" s="10">
        <v>0</v>
      </c>
      <c r="D18" s="11">
        <v>0</v>
      </c>
      <c r="E18" s="29">
        <v>0</v>
      </c>
      <c r="F18" s="30">
        <v>0</v>
      </c>
      <c r="G18" s="10">
        <v>0</v>
      </c>
      <c r="H18" s="11">
        <v>0</v>
      </c>
      <c r="I18" s="29">
        <v>0</v>
      </c>
      <c r="J18" s="30">
        <v>0</v>
      </c>
      <c r="K18" s="10">
        <v>0</v>
      </c>
      <c r="L18" s="11">
        <v>0</v>
      </c>
      <c r="M18" s="29">
        <v>0</v>
      </c>
      <c r="N18" s="30">
        <v>0</v>
      </c>
      <c r="O18" s="10">
        <v>0</v>
      </c>
      <c r="P18" s="11">
        <v>0</v>
      </c>
      <c r="Q18" s="29">
        <v>0</v>
      </c>
      <c r="R18" s="30">
        <v>0</v>
      </c>
      <c r="S18" s="10">
        <v>0</v>
      </c>
      <c r="T18" s="11">
        <v>0</v>
      </c>
      <c r="U18" s="29">
        <v>0</v>
      </c>
      <c r="V18" s="30">
        <v>0</v>
      </c>
      <c r="W18" s="10">
        <v>9.198286843958331E-11</v>
      </c>
      <c r="X18" s="11">
        <v>2.8407254776839161E-7</v>
      </c>
      <c r="Y18" s="29">
        <v>-2.2598777795950541E-7</v>
      </c>
      <c r="Z18" s="30">
        <v>1.2858278141995884E-7</v>
      </c>
      <c r="AE18" s="5"/>
    </row>
    <row r="19" spans="2:31">
      <c r="B19" s="12" t="s">
        <v>26</v>
      </c>
      <c r="C19" s="10">
        <v>1.1000000000000001E-3</v>
      </c>
      <c r="D19" s="11">
        <v>1.87905043216324E-3</v>
      </c>
      <c r="E19" s="29">
        <v>-3.3E-3</v>
      </c>
      <c r="F19" s="30">
        <v>-6.4302400413836604E-4</v>
      </c>
      <c r="G19" s="10">
        <v>-2.2000000000000001E-3</v>
      </c>
      <c r="H19" s="11">
        <v>-1.6544886179902399E-3</v>
      </c>
      <c r="I19" s="29">
        <v>-3.2000000000000002E-3</v>
      </c>
      <c r="J19" s="30">
        <v>-4.8718719234844797E-3</v>
      </c>
      <c r="K19" s="10">
        <v>1E-3</v>
      </c>
      <c r="L19" s="11">
        <v>-3.1741978890847799E-3</v>
      </c>
      <c r="M19" s="29">
        <v>-4.0000000000000001E-3</v>
      </c>
      <c r="N19" s="30">
        <v>-3.5855246305649198E-3</v>
      </c>
      <c r="O19" s="10">
        <v>-7.0000000000000205E-4</v>
      </c>
      <c r="P19" s="11">
        <v>-4.92926062159133E-3</v>
      </c>
      <c r="Q19" s="29">
        <v>1.1000000000000001E-3</v>
      </c>
      <c r="R19" s="30">
        <v>-3.0239211819910101E-3</v>
      </c>
      <c r="S19" s="10">
        <v>8.9825193672844785E-5</v>
      </c>
      <c r="T19" s="11">
        <v>-2.0714933690069012E-3</v>
      </c>
      <c r="U19" s="29">
        <v>-4.7689359644443085E-3</v>
      </c>
      <c r="V19" s="30">
        <v>-4.7895398452807002E-3</v>
      </c>
      <c r="W19" s="10">
        <v>-8.1778287367932918E-5</v>
      </c>
      <c r="X19" s="11">
        <v>-6.7061704480058286E-3</v>
      </c>
      <c r="Y19" s="29">
        <v>-1.949402806926618E-3</v>
      </c>
      <c r="Z19" s="30">
        <v>-8.9309990232132441E-3</v>
      </c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0</v>
      </c>
      <c r="L20" s="11">
        <v>0</v>
      </c>
      <c r="M20" s="29">
        <v>0</v>
      </c>
      <c r="N20" s="30">
        <v>0</v>
      </c>
      <c r="O20" s="10">
        <v>0</v>
      </c>
      <c r="P20" s="11">
        <v>0</v>
      </c>
      <c r="Q20" s="29">
        <v>0</v>
      </c>
      <c r="R20" s="30">
        <v>0</v>
      </c>
      <c r="S20" s="10">
        <v>0</v>
      </c>
      <c r="T20" s="11">
        <v>0</v>
      </c>
      <c r="U20" s="29">
        <v>0</v>
      </c>
      <c r="V20" s="30">
        <v>0</v>
      </c>
      <c r="W20" s="10">
        <v>0</v>
      </c>
      <c r="X20" s="11">
        <v>0</v>
      </c>
      <c r="Y20" s="29">
        <v>0</v>
      </c>
      <c r="Z20" s="30">
        <v>0</v>
      </c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>
        <v>0</v>
      </c>
      <c r="P21" s="11">
        <v>0</v>
      </c>
      <c r="Q21" s="29">
        <v>0</v>
      </c>
      <c r="R21" s="30">
        <v>0</v>
      </c>
      <c r="S21" s="10">
        <v>0</v>
      </c>
      <c r="T21" s="11">
        <v>0</v>
      </c>
      <c r="U21" s="29">
        <v>0</v>
      </c>
      <c r="V21" s="30">
        <v>0</v>
      </c>
      <c r="W21" s="10">
        <v>0</v>
      </c>
      <c r="X21" s="11">
        <v>0</v>
      </c>
      <c r="Y21" s="29">
        <v>0</v>
      </c>
      <c r="Z21" s="30">
        <v>0</v>
      </c>
    </row>
    <row r="22" spans="2:31">
      <c r="B22" s="12" t="s">
        <v>29</v>
      </c>
      <c r="C22" s="10">
        <v>2.9999999999999997E-4</v>
      </c>
      <c r="D22" s="11">
        <v>-1.29973845820075E-4</v>
      </c>
      <c r="E22" s="29">
        <v>0</v>
      </c>
      <c r="F22" s="30">
        <v>0</v>
      </c>
      <c r="G22" s="10">
        <v>0</v>
      </c>
      <c r="H22" s="11">
        <v>0</v>
      </c>
      <c r="I22" s="29">
        <v>0</v>
      </c>
      <c r="J22" s="30">
        <v>0</v>
      </c>
      <c r="K22" s="10">
        <v>0</v>
      </c>
      <c r="L22" s="11">
        <v>0</v>
      </c>
      <c r="M22" s="29">
        <v>0</v>
      </c>
      <c r="N22" s="30">
        <v>0</v>
      </c>
      <c r="O22" s="10">
        <v>0</v>
      </c>
      <c r="P22" s="11">
        <v>0</v>
      </c>
      <c r="Q22" s="29">
        <v>0</v>
      </c>
      <c r="R22" s="30">
        <v>0</v>
      </c>
      <c r="S22" s="10">
        <v>0</v>
      </c>
      <c r="T22" s="11">
        <v>0</v>
      </c>
      <c r="U22" s="29">
        <v>0</v>
      </c>
      <c r="V22" s="30">
        <v>0</v>
      </c>
      <c r="W22" s="10">
        <v>0</v>
      </c>
      <c r="X22" s="11">
        <v>0</v>
      </c>
      <c r="Y22" s="29">
        <v>0</v>
      </c>
      <c r="Z22" s="30">
        <v>0</v>
      </c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0">
        <v>0</v>
      </c>
      <c r="T23" s="11">
        <v>0</v>
      </c>
      <c r="U23" s="29">
        <v>0</v>
      </c>
      <c r="V23" s="30">
        <v>0</v>
      </c>
      <c r="W23" s="10">
        <v>0</v>
      </c>
      <c r="X23" s="11">
        <v>0</v>
      </c>
      <c r="Y23" s="29">
        <v>0</v>
      </c>
      <c r="Z23" s="30">
        <v>0</v>
      </c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>
        <v>0</v>
      </c>
      <c r="V24" s="30">
        <v>0</v>
      </c>
      <c r="W24" s="10">
        <v>0</v>
      </c>
      <c r="X24" s="11">
        <v>0</v>
      </c>
      <c r="Y24" s="29">
        <v>0</v>
      </c>
      <c r="Z24" s="30">
        <v>0</v>
      </c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>
        <v>0</v>
      </c>
      <c r="P25" s="11">
        <v>0</v>
      </c>
      <c r="Q25" s="29">
        <v>0</v>
      </c>
      <c r="R25" s="30">
        <v>0</v>
      </c>
      <c r="S25" s="10">
        <v>0</v>
      </c>
      <c r="T25" s="11">
        <v>0</v>
      </c>
      <c r="U25" s="29">
        <v>0</v>
      </c>
      <c r="V25" s="30">
        <v>0</v>
      </c>
      <c r="W25" s="10">
        <v>0</v>
      </c>
      <c r="X25" s="11">
        <v>0</v>
      </c>
      <c r="Y25" s="29">
        <v>0</v>
      </c>
      <c r="Z25" s="30">
        <v>0</v>
      </c>
    </row>
    <row r="26" spans="2:31">
      <c r="B26" s="12" t="s">
        <v>33</v>
      </c>
      <c r="C26" s="10">
        <v>0</v>
      </c>
      <c r="D26" s="11">
        <v>1.2997383781282801E-4</v>
      </c>
      <c r="E26" s="29">
        <v>0</v>
      </c>
      <c r="F26" s="30">
        <v>1.4870165195998001E-4</v>
      </c>
      <c r="G26" s="10">
        <v>0</v>
      </c>
      <c r="H26" s="11">
        <v>9.6873604359980307E-5</v>
      </c>
      <c r="I26" s="29">
        <v>0</v>
      </c>
      <c r="J26" s="30">
        <v>1.18501141591506E-4</v>
      </c>
      <c r="K26" s="10">
        <v>0</v>
      </c>
      <c r="L26" s="11">
        <v>1.20771107635148E-4</v>
      </c>
      <c r="M26" s="29">
        <v>0</v>
      </c>
      <c r="N26" s="30">
        <v>1.16402770272245E-4</v>
      </c>
      <c r="O26" s="10">
        <v>0</v>
      </c>
      <c r="P26" s="11">
        <v>1.70895647780056E-4</v>
      </c>
      <c r="Q26" s="29">
        <v>0</v>
      </c>
      <c r="R26" s="30">
        <v>1.38633515996982E-4</v>
      </c>
      <c r="S26" s="10">
        <v>0</v>
      </c>
      <c r="T26" s="11">
        <v>0</v>
      </c>
      <c r="U26" s="29">
        <v>0</v>
      </c>
      <c r="V26" s="30">
        <v>0</v>
      </c>
      <c r="W26" s="10">
        <v>0</v>
      </c>
      <c r="X26" s="11">
        <v>0</v>
      </c>
      <c r="Y26" s="29">
        <v>0</v>
      </c>
      <c r="Z26" s="30">
        <v>0</v>
      </c>
    </row>
    <row r="27" spans="2:31">
      <c r="B27" s="13" t="s">
        <v>34</v>
      </c>
      <c r="C27" s="14">
        <v>1.2200000000000001E-2</v>
      </c>
      <c r="D27" s="15">
        <v>1</v>
      </c>
      <c r="E27" s="31">
        <v>-1.2E-2</v>
      </c>
      <c r="F27" s="32">
        <v>1</v>
      </c>
      <c r="G27" s="14">
        <v>-8.0999999999999996E-3</v>
      </c>
      <c r="H27" s="15">
        <v>1</v>
      </c>
      <c r="I27" s="31">
        <v>1.04E-2</v>
      </c>
      <c r="J27" s="32">
        <v>1</v>
      </c>
      <c r="K27" s="14">
        <v>2E-3</v>
      </c>
      <c r="L27" s="15">
        <v>1</v>
      </c>
      <c r="M27" s="31">
        <v>6.9999999999999999E-4</v>
      </c>
      <c r="N27" s="32">
        <v>1</v>
      </c>
      <c r="O27" s="14">
        <v>1.54E-2</v>
      </c>
      <c r="P27" s="15">
        <v>1</v>
      </c>
      <c r="Q27" s="31">
        <v>8.3000000000000001E-3</v>
      </c>
      <c r="R27" s="32">
        <v>1</v>
      </c>
      <c r="S27" s="14">
        <v>2.0000000000000001E-4</v>
      </c>
      <c r="T27" s="15">
        <v>1</v>
      </c>
      <c r="U27" s="31">
        <v>-1.9099999999999999E-2</v>
      </c>
      <c r="V27" s="32">
        <v>1.0000000000000002</v>
      </c>
      <c r="W27" s="14">
        <v>2.3999999999999998E-3</v>
      </c>
      <c r="X27" s="15">
        <v>1</v>
      </c>
      <c r="Y27" s="31">
        <v>-2.81E-2</v>
      </c>
      <c r="Z27" s="32">
        <v>0.99999999999999967</v>
      </c>
    </row>
    <row r="28" spans="2:31">
      <c r="B28" s="35" t="s">
        <v>40</v>
      </c>
      <c r="C28" s="41">
        <v>70.575899999999706</v>
      </c>
      <c r="D28" s="42"/>
      <c r="E28" s="43">
        <v>-77.784449999999794</v>
      </c>
      <c r="F28" s="44"/>
      <c r="G28" s="41">
        <v>-56.548960000000498</v>
      </c>
      <c r="H28" s="42"/>
      <c r="I28" s="43">
        <v>79.715140000000503</v>
      </c>
      <c r="J28" s="44"/>
      <c r="K28" s="41">
        <v>14.7984699999994</v>
      </c>
      <c r="L28" s="42"/>
      <c r="M28" s="43">
        <v>2.8663899999999298</v>
      </c>
      <c r="N28" s="44"/>
      <c r="O28" s="41">
        <v>148.22858000000099</v>
      </c>
      <c r="P28" s="42"/>
      <c r="Q28" s="43">
        <v>86.795009999999294</v>
      </c>
      <c r="R28" s="44"/>
      <c r="S28" s="41">
        <v>3.7546399999999998</v>
      </c>
      <c r="T28" s="42"/>
      <c r="U28" s="43">
        <v>-222</v>
      </c>
      <c r="V28" s="44"/>
      <c r="W28" s="41">
        <v>29</v>
      </c>
      <c r="X28" s="42"/>
      <c r="Y28" s="43">
        <v>-338</v>
      </c>
      <c r="Z28" s="44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49" t="s">
        <v>0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1"/>
    </row>
    <row r="32" spans="2:31" ht="15.75">
      <c r="B32" s="23" t="s">
        <v>42</v>
      </c>
      <c r="C32" s="3" t="str">
        <f ca="1">CONCATENATE(INDIRECT(CONCATENATE($C$2,$C$4))," ",$B$4)</f>
        <v>ינואר 2018</v>
      </c>
      <c r="D32" s="4"/>
      <c r="E32" s="25" t="str">
        <f ca="1">CONCATENATE(INDIRECT(CONCATENATE($C$2,$E$4))," ",$B$4)</f>
        <v>פברואר 2018</v>
      </c>
      <c r="F32" s="26"/>
      <c r="G32" s="3" t="str">
        <f ca="1">CONCATENATE(INDIRECT(CONCATENATE($C$2,$G$4))," ",$B$4)</f>
        <v>מרץ 2018</v>
      </c>
      <c r="H32" s="4"/>
      <c r="I32" s="25" t="str">
        <f ca="1">CONCATENATE(INDIRECT(CONCATENATE($C$2,$I$4))," ",$B$4)</f>
        <v>אפריל 2018</v>
      </c>
      <c r="J32" s="26"/>
      <c r="K32" s="3" t="str">
        <f ca="1">CONCATENATE(INDIRECT(CONCATENATE($C$2,$K$4))," ",$B$4)</f>
        <v>מאי 2018</v>
      </c>
      <c r="L32" s="4"/>
      <c r="M32" s="25" t="str">
        <f ca="1">CONCATENATE(INDIRECT(CONCATENATE($C$2,$M$4))," ",$B$4)</f>
        <v>יוני 2018</v>
      </c>
      <c r="N32" s="26"/>
      <c r="O32" s="3" t="str">
        <f ca="1">CONCATENATE(INDIRECT(CONCATENATE($C$2,$O$4))," ",$B$4)</f>
        <v>יולי 2018</v>
      </c>
      <c r="P32" s="4"/>
      <c r="Q32" s="25" t="str">
        <f ca="1">CONCATENATE(INDIRECT(CONCATENATE($C$2,$Q$4))," ",$B$4)</f>
        <v>אוגוסט 2018</v>
      </c>
      <c r="R32" s="26"/>
      <c r="S32" s="3" t="str">
        <f ca="1">CONCATENATE(INDIRECT(CONCATENATE($C$2,$S$4))," ",$B$4)</f>
        <v>ספטמבר 2018</v>
      </c>
      <c r="T32" s="4"/>
      <c r="U32" s="25" t="str">
        <f ca="1">CONCATENATE(INDIRECT(CONCATENATE($C$2,$U$4))," ",$B$4)</f>
        <v>אוקטובר 2018</v>
      </c>
      <c r="V32" s="26"/>
      <c r="W32" s="3" t="str">
        <f ca="1">CONCATENATE(INDIRECT(CONCATENATE($C$2,$W$4))," ",$B$4)</f>
        <v>נובמבר 2018</v>
      </c>
      <c r="X32" s="4"/>
      <c r="Y32" s="25" t="str">
        <f ca="1">CONCATENATE(INDIRECT(CONCATENATE($C$2,$Y$4))," ",$B$4)</f>
        <v>דצמבר 2018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3.8999999999999998E-3</v>
      </c>
      <c r="D34" s="19">
        <v>0.68382761801506997</v>
      </c>
      <c r="E34" s="33">
        <v>-1.41E-2</v>
      </c>
      <c r="F34" s="34">
        <v>0.64679252486100502</v>
      </c>
      <c r="G34" s="18">
        <v>-1.11E-2</v>
      </c>
      <c r="H34" s="19">
        <v>0.63618017796679704</v>
      </c>
      <c r="I34" s="33">
        <v>-2.3E-3</v>
      </c>
      <c r="J34" s="34">
        <v>0.609390768776503</v>
      </c>
      <c r="K34" s="18">
        <v>3.8E-3</v>
      </c>
      <c r="L34" s="19">
        <v>0.63117258669382703</v>
      </c>
      <c r="M34" s="33">
        <v>-6.1999999999999998E-3</v>
      </c>
      <c r="N34" s="34">
        <v>0.64090728126975305</v>
      </c>
      <c r="O34" s="18">
        <v>-2.9999999999999997E-4</v>
      </c>
      <c r="P34" s="19">
        <v>0.63631902532430995</v>
      </c>
      <c r="Q34" s="33">
        <v>1.0200000000000001E-2</v>
      </c>
      <c r="R34" s="34">
        <v>0.63832956538819796</v>
      </c>
      <c r="S34" s="18">
        <v>-5.6640672565936624E-4</v>
      </c>
      <c r="T34" s="19">
        <v>0.6433993838405202</v>
      </c>
      <c r="U34" s="33">
        <v>-1.1338001238943513E-2</v>
      </c>
      <c r="V34" s="34">
        <v>0.6456919343823968</v>
      </c>
      <c r="W34" s="18">
        <v>7.6180269030073488E-4</v>
      </c>
      <c r="X34" s="19">
        <v>0.64151465012653741</v>
      </c>
      <c r="Y34" s="33">
        <v>-1.4164288875244417E-2</v>
      </c>
      <c r="Z34" s="34">
        <v>0.64988267447540971</v>
      </c>
    </row>
    <row r="35" spans="2:26">
      <c r="B35" s="12" t="s">
        <v>36</v>
      </c>
      <c r="C35" s="10">
        <v>8.3000000000000001E-3</v>
      </c>
      <c r="D35" s="11">
        <v>0.31617238198492897</v>
      </c>
      <c r="E35" s="29">
        <v>2.0999999999999999E-3</v>
      </c>
      <c r="F35" s="30">
        <v>0.35320747513899498</v>
      </c>
      <c r="G35" s="10">
        <v>3.0000000000000001E-3</v>
      </c>
      <c r="H35" s="11">
        <v>0.36381982203320301</v>
      </c>
      <c r="I35" s="29">
        <v>1.2699999999999999E-2</v>
      </c>
      <c r="J35" s="30">
        <v>0.390609231223497</v>
      </c>
      <c r="K35" s="10">
        <v>-1.8E-3</v>
      </c>
      <c r="L35" s="11">
        <v>0.36882741330617302</v>
      </c>
      <c r="M35" s="29">
        <v>6.8999999999999999E-3</v>
      </c>
      <c r="N35" s="30">
        <v>0.35909271873024701</v>
      </c>
      <c r="O35" s="10">
        <v>1.5699999999999999E-2</v>
      </c>
      <c r="P35" s="11">
        <v>0.36368097467568999</v>
      </c>
      <c r="Q35" s="29">
        <v>-1.9E-3</v>
      </c>
      <c r="R35" s="30">
        <v>0.36167043461180198</v>
      </c>
      <c r="S35" s="10">
        <v>7.6640672565936622E-4</v>
      </c>
      <c r="T35" s="11">
        <v>0.3566006161594798</v>
      </c>
      <c r="U35" s="29">
        <v>-7.761998761056486E-3</v>
      </c>
      <c r="V35" s="30">
        <v>0.3543080656176032</v>
      </c>
      <c r="W35" s="10">
        <v>1.6381973096992648E-3</v>
      </c>
      <c r="X35" s="11">
        <v>0.35848534987346264</v>
      </c>
      <c r="Y35" s="29">
        <v>-1.3935711124755586E-2</v>
      </c>
      <c r="Z35" s="30">
        <v>0.35011732552459041</v>
      </c>
    </row>
    <row r="36" spans="2:26">
      <c r="B36" s="13" t="s">
        <v>34</v>
      </c>
      <c r="C36" s="14">
        <v>1.2200000000000001E-2</v>
      </c>
      <c r="D36" s="15">
        <v>1</v>
      </c>
      <c r="E36" s="31">
        <v>-1.2E-2</v>
      </c>
      <c r="F36" s="32">
        <v>1</v>
      </c>
      <c r="G36" s="14">
        <v>-8.0999999999999996E-3</v>
      </c>
      <c r="H36" s="15">
        <v>1</v>
      </c>
      <c r="I36" s="31">
        <v>1.04E-2</v>
      </c>
      <c r="J36" s="32">
        <v>1</v>
      </c>
      <c r="K36" s="14">
        <v>2E-3</v>
      </c>
      <c r="L36" s="15">
        <v>1</v>
      </c>
      <c r="M36" s="31">
        <v>6.9999999999999999E-4</v>
      </c>
      <c r="N36" s="32">
        <v>1</v>
      </c>
      <c r="O36" s="14">
        <v>1.54E-2</v>
      </c>
      <c r="P36" s="15">
        <v>1</v>
      </c>
      <c r="Q36" s="31">
        <v>8.3000000000000001E-3</v>
      </c>
      <c r="R36" s="32">
        <v>1</v>
      </c>
      <c r="S36" s="14">
        <v>2.0000000000000001E-4</v>
      </c>
      <c r="T36" s="15">
        <v>1</v>
      </c>
      <c r="U36" s="31">
        <v>-1.9099999999999999E-2</v>
      </c>
      <c r="V36" s="32">
        <v>1</v>
      </c>
      <c r="W36" s="14">
        <v>2.3999999999999998E-3</v>
      </c>
      <c r="X36" s="15">
        <v>1</v>
      </c>
      <c r="Y36" s="31">
        <v>-2.81E-2</v>
      </c>
      <c r="Z36" s="32">
        <v>1</v>
      </c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49" t="s">
        <v>0</v>
      </c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1"/>
    </row>
    <row r="39" spans="2:26" ht="15.75">
      <c r="B39" s="23" t="s">
        <v>42</v>
      </c>
      <c r="C39" s="3" t="str">
        <f ca="1">CONCATENATE(INDIRECT(CONCATENATE($C$2,$C$4))," ",$B$4)</f>
        <v>ינואר 2018</v>
      </c>
      <c r="D39" s="4"/>
      <c r="E39" s="25" t="str">
        <f ca="1">CONCATENATE(INDIRECT(CONCATENATE($C$2,$E$4))," ",$B$4)</f>
        <v>פברואר 2018</v>
      </c>
      <c r="F39" s="26"/>
      <c r="G39" s="3" t="str">
        <f ca="1">CONCATENATE(INDIRECT(CONCATENATE($C$2,$G$4))," ",$B$4)</f>
        <v>מרץ 2018</v>
      </c>
      <c r="H39" s="4"/>
      <c r="I39" s="25" t="str">
        <f ca="1">CONCATENATE(INDIRECT(CONCATENATE($C$2,$I$4))," ",$B$4)</f>
        <v>אפריל 2018</v>
      </c>
      <c r="J39" s="26"/>
      <c r="K39" s="3" t="str">
        <f ca="1">CONCATENATE(INDIRECT(CONCATENATE($C$2,$K$4))," ",$B$4)</f>
        <v>מאי 2018</v>
      </c>
      <c r="L39" s="4"/>
      <c r="M39" s="25" t="str">
        <f ca="1">CONCATENATE(INDIRECT(CONCATENATE($C$2,$M$4))," ",$B$4)</f>
        <v>יוני 2018</v>
      </c>
      <c r="N39" s="26"/>
      <c r="O39" s="3" t="str">
        <f ca="1">CONCATENATE(INDIRECT(CONCATENATE($C$2,$O$4))," ",$B$4)</f>
        <v>יולי 2018</v>
      </c>
      <c r="P39" s="4"/>
      <c r="Q39" s="25" t="str">
        <f ca="1">CONCATENATE(INDIRECT(CONCATENATE($C$2,$Q$4))," ",$B$4)</f>
        <v>אוגוסט 2018</v>
      </c>
      <c r="R39" s="26"/>
      <c r="S39" s="3" t="str">
        <f ca="1">CONCATENATE(INDIRECT(CONCATENATE($C$2,$S$4))," ",$B$4)</f>
        <v>ספטמבר 2018</v>
      </c>
      <c r="T39" s="4"/>
      <c r="U39" s="25" t="str">
        <f ca="1">CONCATENATE(INDIRECT(CONCATENATE($C$2,$U$4))," ",$B$4)</f>
        <v>אוקטובר 2018</v>
      </c>
      <c r="V39" s="26"/>
      <c r="W39" s="3" t="str">
        <f ca="1">CONCATENATE(INDIRECT(CONCATENATE($C$2,$W$4))," ",$B$4)</f>
        <v>נובמבר 2018</v>
      </c>
      <c r="X39" s="4"/>
      <c r="Y39" s="25" t="str">
        <f ca="1">CONCATENATE(INDIRECT(CONCATENATE($C$2,$Y$4))," ",$B$4)</f>
        <v>דצמבר 2018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9.2999999999999992E-3</v>
      </c>
      <c r="D41" s="19">
        <v>0.99812094957584396</v>
      </c>
      <c r="E41" s="33">
        <v>-9.4000000000000004E-3</v>
      </c>
      <c r="F41" s="34">
        <v>1.0004943223521801</v>
      </c>
      <c r="G41" s="18">
        <v>-7.3000000000000001E-3</v>
      </c>
      <c r="H41" s="19">
        <v>1.0015576150136301</v>
      </c>
      <c r="I41" s="33">
        <v>1.3599999999999999E-2</v>
      </c>
      <c r="J41" s="34">
        <v>1.0047533707818901</v>
      </c>
      <c r="K41" s="18">
        <v>4.0000000000000002E-4</v>
      </c>
      <c r="L41" s="19">
        <v>1.0030534267814499</v>
      </c>
      <c r="M41" s="33">
        <v>4.5999999999999999E-3</v>
      </c>
      <c r="N41" s="34">
        <v>1.00346912186029</v>
      </c>
      <c r="O41" s="18">
        <v>1.6E-2</v>
      </c>
      <c r="P41" s="19">
        <v>1.0047583649738101</v>
      </c>
      <c r="Q41" s="33">
        <v>6.1999999999999998E-3</v>
      </c>
      <c r="R41" s="34">
        <v>1.0028852876659899</v>
      </c>
      <c r="S41" s="18">
        <v>2.5610193828880338E-4</v>
      </c>
      <c r="T41" s="19">
        <v>1.0020714933690069</v>
      </c>
      <c r="U41" s="33">
        <v>-1.4331064035555691E-2</v>
      </c>
      <c r="V41" s="34">
        <v>1.0047895398452809</v>
      </c>
      <c r="W41" s="18">
        <v>2.481778287367935E-3</v>
      </c>
      <c r="X41" s="19">
        <v>1.0067242334202096</v>
      </c>
      <c r="Y41" s="33">
        <v>-2.6150597193073378E-2</v>
      </c>
      <c r="Z41" s="34">
        <v>1.0089318276741821</v>
      </c>
    </row>
    <row r="42" spans="2:26">
      <c r="B42" s="12" t="s">
        <v>38</v>
      </c>
      <c r="C42" s="10">
        <v>2.8999999999999998E-3</v>
      </c>
      <c r="D42" s="11">
        <v>1.8790504241557101E-3</v>
      </c>
      <c r="E42" s="29">
        <v>-2.5999999999999999E-3</v>
      </c>
      <c r="F42" s="30">
        <v>-4.9432235217821395E-4</v>
      </c>
      <c r="G42" s="10">
        <v>-8.0000000000000101E-4</v>
      </c>
      <c r="H42" s="11">
        <v>-1.55761501363034E-3</v>
      </c>
      <c r="I42" s="29">
        <v>-3.2000000000000002E-3</v>
      </c>
      <c r="J42" s="30">
        <v>-4.7533707818930302E-3</v>
      </c>
      <c r="K42" s="10">
        <v>1.6000000000000001E-3</v>
      </c>
      <c r="L42" s="11">
        <v>-3.0534267814494999E-3</v>
      </c>
      <c r="M42" s="29">
        <v>-3.8999999999999998E-3</v>
      </c>
      <c r="N42" s="30">
        <v>-3.4691218602928E-3</v>
      </c>
      <c r="O42" s="10">
        <v>-5.9999999999999995E-4</v>
      </c>
      <c r="P42" s="11">
        <v>-4.7583649738108602E-3</v>
      </c>
      <c r="Q42" s="29">
        <v>2.0999999999999999E-3</v>
      </c>
      <c r="R42" s="30">
        <v>-2.8852876659940501E-3</v>
      </c>
      <c r="S42" s="10">
        <v>-5.6101938288803333E-5</v>
      </c>
      <c r="T42" s="11">
        <v>-2.0714933690069016E-3</v>
      </c>
      <c r="U42" s="29">
        <v>-4.7689359644443076E-3</v>
      </c>
      <c r="V42" s="30">
        <v>-4.7895398452807002E-3</v>
      </c>
      <c r="W42" s="10">
        <v>-8.1778287367935493E-5</v>
      </c>
      <c r="X42" s="11">
        <v>-6.7242334202094823E-3</v>
      </c>
      <c r="Y42" s="29">
        <v>-1.9494028069266178E-3</v>
      </c>
      <c r="Z42" s="30">
        <v>-8.9318276741820572E-3</v>
      </c>
    </row>
    <row r="43" spans="2:26">
      <c r="B43" s="13" t="s">
        <v>34</v>
      </c>
      <c r="C43" s="14">
        <v>1.2200000000000001E-2</v>
      </c>
      <c r="D43" s="15">
        <v>1</v>
      </c>
      <c r="E43" s="31">
        <v>-1.2E-2</v>
      </c>
      <c r="F43" s="32">
        <v>1</v>
      </c>
      <c r="G43" s="14">
        <v>-8.0999999999999996E-3</v>
      </c>
      <c r="H43" s="15">
        <v>1</v>
      </c>
      <c r="I43" s="31">
        <v>1.04E-2</v>
      </c>
      <c r="J43" s="32">
        <v>1</v>
      </c>
      <c r="K43" s="14">
        <v>2E-3</v>
      </c>
      <c r="L43" s="15">
        <v>1</v>
      </c>
      <c r="M43" s="31">
        <v>6.9999999999999999E-4</v>
      </c>
      <c r="N43" s="32">
        <v>1</v>
      </c>
      <c r="O43" s="14">
        <v>1.54E-2</v>
      </c>
      <c r="P43" s="15">
        <v>1</v>
      </c>
      <c r="Q43" s="31">
        <v>8.3000000000000001E-3</v>
      </c>
      <c r="R43" s="32">
        <v>1</v>
      </c>
      <c r="S43" s="14">
        <v>2.0000000000000001E-4</v>
      </c>
      <c r="T43" s="15">
        <v>1</v>
      </c>
      <c r="U43" s="31">
        <v>-1.9099999999999999E-2</v>
      </c>
      <c r="V43" s="32">
        <v>1.0000000000000002</v>
      </c>
      <c r="W43" s="14">
        <v>2.3999999999999998E-3</v>
      </c>
      <c r="X43" s="15">
        <v>1</v>
      </c>
      <c r="Y43" s="31">
        <v>-2.81E-2</v>
      </c>
      <c r="Z43" s="32">
        <v>1</v>
      </c>
    </row>
    <row r="45" spans="2:26" ht="15.75">
      <c r="C45" s="49" t="s">
        <v>0</v>
      </c>
      <c r="D45" s="50"/>
      <c r="E45" s="50"/>
      <c r="F45" s="50"/>
      <c r="G45" s="50"/>
      <c r="H45" s="50"/>
      <c r="I45" s="50"/>
      <c r="J45" s="51"/>
    </row>
    <row r="46" spans="2:26" ht="15.75">
      <c r="B46" s="23" t="s">
        <v>39</v>
      </c>
      <c r="C46" s="47" t="str">
        <f ca="1">CONCATENATE(INDIRECT(CONCATENATE($C$2,C4))," - ",INDIRECT(CONCATENATE($C$2,G4))," ",$B$4)</f>
        <v>ינואר - מרץ 2018</v>
      </c>
      <c r="D46" s="48"/>
      <c r="E46" s="45" t="str">
        <f ca="1">CONCATENATE(INDIRECT(CONCATENATE($C$2,C4))," - ",INDIRECT(CONCATENATE($C$2,M4))," ",$B$4)</f>
        <v>ינואר - יוני 2018</v>
      </c>
      <c r="F46" s="46"/>
      <c r="G46" s="47" t="str">
        <f ca="1">CONCATENATE(INDIRECT(CONCATENATE($C$2,C4))," - ",INDIRECT(CONCATENATE($C$2,S4))," ",$B$4)</f>
        <v>ינואר - ספטמבר 2018</v>
      </c>
      <c r="H46" s="48"/>
      <c r="I46" s="45" t="str">
        <f ca="1">CONCATENATE(INDIRECT(CONCATENATE($C$2,C4))," - ",INDIRECT(CONCATENATE($C$2,Y4))," ",$B$4)</f>
        <v>ינואר - דצמבר 2018</v>
      </c>
      <c r="J46" s="46"/>
    </row>
    <row r="47" spans="2:26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</row>
    <row r="48" spans="2:26">
      <c r="B48" s="9" t="s">
        <v>5</v>
      </c>
      <c r="C48" s="10">
        <f>(1+C8)*(1+E8)*(1+G8)-1</f>
        <v>0</v>
      </c>
      <c r="D48" s="11">
        <v>6.0025667628261899E-2</v>
      </c>
      <c r="E48" s="29">
        <v>-1.9999999999997797E-4</v>
      </c>
      <c r="F48" s="30">
        <v>0.10831139069666899</v>
      </c>
      <c r="G48" s="10">
        <v>-2.0003999199991185E-4</v>
      </c>
      <c r="H48" s="11">
        <f>T8</f>
        <v>9.9980975766143926E-2</v>
      </c>
      <c r="I48" s="29">
        <f>G48+U8+W8+Y8</f>
        <v>3.9951856252688653E-4</v>
      </c>
      <c r="J48" s="30">
        <f>Z8</f>
        <v>8.0278385466347899E-2</v>
      </c>
    </row>
    <row r="49" spans="2:10">
      <c r="B49" s="12" t="s">
        <v>7</v>
      </c>
      <c r="C49" s="10">
        <f>(1+C9)*(1+E9)*(1+G9)-1</f>
        <v>1.9878975800002863E-4</v>
      </c>
      <c r="D49" s="11">
        <v>0.19439774916716401</v>
      </c>
      <c r="E49" s="29">
        <v>1.9853970830263634E-4</v>
      </c>
      <c r="F49" s="30">
        <v>0.16173418725150401</v>
      </c>
      <c r="G49" s="10">
        <v>9.9200276856703518E-4</v>
      </c>
      <c r="H49" s="11">
        <f t="shared" ref="H49:H66" si="0">T9</f>
        <v>0.17123451866638587</v>
      </c>
      <c r="I49" s="29">
        <f t="shared" ref="I49:I67" si="1">G49+U9+W9+Y9</f>
        <v>-3.0875700239091418E-4</v>
      </c>
      <c r="J49" s="30">
        <f t="shared" ref="J49:J67" si="2">Z9</f>
        <v>0.19274257023072053</v>
      </c>
    </row>
    <row r="50" spans="2:10">
      <c r="B50" s="12" t="s">
        <v>9</v>
      </c>
      <c r="C50" s="10">
        <f t="shared" ref="C50:C66" si="3">(1+C10)*(1+E10)*(1+G10)-1</f>
        <v>0</v>
      </c>
      <c r="D50" s="11">
        <v>0</v>
      </c>
      <c r="E50" s="29">
        <v>0</v>
      </c>
      <c r="F50" s="30">
        <v>0</v>
      </c>
      <c r="G50" s="10">
        <v>0</v>
      </c>
      <c r="H50" s="11">
        <f t="shared" si="0"/>
        <v>0</v>
      </c>
      <c r="I50" s="29">
        <f t="shared" si="1"/>
        <v>0</v>
      </c>
      <c r="J50" s="30">
        <f t="shared" si="2"/>
        <v>0</v>
      </c>
    </row>
    <row r="51" spans="2:10">
      <c r="B51" s="12" t="s">
        <v>11</v>
      </c>
      <c r="C51" s="10">
        <f t="shared" si="3"/>
        <v>0</v>
      </c>
      <c r="D51" s="11">
        <v>0</v>
      </c>
      <c r="E51" s="29">
        <v>0</v>
      </c>
      <c r="F51" s="30">
        <v>0</v>
      </c>
      <c r="G51" s="10">
        <v>0</v>
      </c>
      <c r="H51" s="11">
        <f t="shared" si="0"/>
        <v>0</v>
      </c>
      <c r="I51" s="29">
        <f t="shared" si="1"/>
        <v>0</v>
      </c>
      <c r="J51" s="30">
        <f t="shared" si="2"/>
        <v>0</v>
      </c>
    </row>
    <row r="52" spans="2:10">
      <c r="B52" s="12" t="s">
        <v>13</v>
      </c>
      <c r="C52" s="10">
        <f t="shared" si="3"/>
        <v>0</v>
      </c>
      <c r="D52" s="11">
        <v>0</v>
      </c>
      <c r="E52" s="29">
        <v>0</v>
      </c>
      <c r="F52" s="30">
        <v>0</v>
      </c>
      <c r="G52" s="10">
        <v>0</v>
      </c>
      <c r="H52" s="11">
        <f t="shared" si="0"/>
        <v>0</v>
      </c>
      <c r="I52" s="29">
        <f t="shared" si="1"/>
        <v>0</v>
      </c>
      <c r="J52" s="30">
        <f t="shared" si="2"/>
        <v>0</v>
      </c>
    </row>
    <row r="53" spans="2:10">
      <c r="B53" s="12" t="s">
        <v>15</v>
      </c>
      <c r="C53" s="10">
        <f t="shared" si="3"/>
        <v>0</v>
      </c>
      <c r="D53" s="11">
        <v>0</v>
      </c>
      <c r="E53" s="29">
        <v>0</v>
      </c>
      <c r="F53" s="30">
        <v>0</v>
      </c>
      <c r="G53" s="10">
        <v>0</v>
      </c>
      <c r="H53" s="11">
        <f t="shared" si="0"/>
        <v>0</v>
      </c>
      <c r="I53" s="29">
        <f t="shared" si="1"/>
        <v>0</v>
      </c>
      <c r="J53" s="30">
        <f t="shared" si="2"/>
        <v>0</v>
      </c>
    </row>
    <row r="54" spans="2:10">
      <c r="B54" s="12" t="s">
        <v>17</v>
      </c>
      <c r="C54" s="10">
        <f t="shared" si="3"/>
        <v>0</v>
      </c>
      <c r="D54" s="11">
        <v>0</v>
      </c>
      <c r="E54" s="29">
        <v>0</v>
      </c>
      <c r="F54" s="30">
        <v>0</v>
      </c>
      <c r="G54" s="10">
        <v>0</v>
      </c>
      <c r="H54" s="11">
        <f t="shared" si="0"/>
        <v>0</v>
      </c>
      <c r="I54" s="29">
        <f t="shared" si="1"/>
        <v>-2.1176898428217398E-4</v>
      </c>
      <c r="J54" s="30">
        <f t="shared" si="2"/>
        <v>2.9686737686842415E-3</v>
      </c>
    </row>
    <row r="55" spans="2:10">
      <c r="B55" s="12" t="s">
        <v>19</v>
      </c>
      <c r="C55" s="10">
        <f t="shared" si="3"/>
        <v>-4.0860803080000618E-3</v>
      </c>
      <c r="D55" s="11">
        <v>0.74713419821820404</v>
      </c>
      <c r="E55" s="29">
        <v>1.54E-2</v>
      </c>
      <c r="F55" s="30">
        <v>0.73342354391211895</v>
      </c>
      <c r="G55" s="10">
        <v>3.827878673745766E-2</v>
      </c>
      <c r="H55" s="11">
        <f t="shared" si="0"/>
        <v>0.73085599893647712</v>
      </c>
      <c r="I55" s="29">
        <f t="shared" si="1"/>
        <v>1.1920998927049328E-3</v>
      </c>
      <c r="J55" s="30">
        <f t="shared" si="2"/>
        <v>0.73294124097467905</v>
      </c>
    </row>
    <row r="56" spans="2:10">
      <c r="B56" s="12" t="s">
        <v>21</v>
      </c>
      <c r="C56" s="10">
        <f t="shared" si="3"/>
        <v>0</v>
      </c>
      <c r="D56" s="11">
        <v>0</v>
      </c>
      <c r="E56" s="29">
        <v>0</v>
      </c>
      <c r="F56" s="30">
        <v>0</v>
      </c>
      <c r="G56" s="10">
        <v>0</v>
      </c>
      <c r="H56" s="11">
        <f t="shared" si="0"/>
        <v>0</v>
      </c>
      <c r="I56" s="29">
        <f t="shared" si="1"/>
        <v>0</v>
      </c>
      <c r="J56" s="30">
        <f t="shared" si="2"/>
        <v>0</v>
      </c>
    </row>
    <row r="57" spans="2:10">
      <c r="B57" s="12" t="s">
        <v>23</v>
      </c>
      <c r="C57" s="10">
        <f t="shared" si="3"/>
        <v>0</v>
      </c>
      <c r="D57" s="11">
        <v>0</v>
      </c>
      <c r="E57" s="29">
        <v>0</v>
      </c>
      <c r="F57" s="30">
        <v>0</v>
      </c>
      <c r="G57" s="10">
        <v>0</v>
      </c>
      <c r="H57" s="11">
        <f t="shared" si="0"/>
        <v>0</v>
      </c>
      <c r="I57" s="29">
        <f t="shared" si="1"/>
        <v>0</v>
      </c>
      <c r="J57" s="30">
        <f t="shared" si="2"/>
        <v>0</v>
      </c>
    </row>
    <row r="58" spans="2:10">
      <c r="B58" s="12" t="s">
        <v>25</v>
      </c>
      <c r="C58" s="10">
        <f t="shared" si="3"/>
        <v>0</v>
      </c>
      <c r="D58" s="11">
        <v>0</v>
      </c>
      <c r="E58" s="29">
        <v>0</v>
      </c>
      <c r="F58" s="30">
        <v>0</v>
      </c>
      <c r="G58" s="10">
        <v>0</v>
      </c>
      <c r="H58" s="11">
        <f t="shared" si="0"/>
        <v>0</v>
      </c>
      <c r="I58" s="29">
        <f t="shared" si="1"/>
        <v>-2.2589579509106583E-7</v>
      </c>
      <c r="J58" s="30">
        <f t="shared" si="2"/>
        <v>1.2858278141995884E-7</v>
      </c>
    </row>
    <row r="59" spans="2:10">
      <c r="B59" s="12" t="s">
        <v>26</v>
      </c>
      <c r="C59" s="10">
        <f t="shared" si="3"/>
        <v>-4.3987820139999023E-3</v>
      </c>
      <c r="D59" s="11">
        <v>-1.6544886179902399E-3</v>
      </c>
      <c r="E59" s="29">
        <v>-1.0565921454996907E-2</v>
      </c>
      <c r="F59" s="30">
        <v>-3.5855246305649198E-3</v>
      </c>
      <c r="G59" s="10">
        <v>-1.0081998098078859E-2</v>
      </c>
      <c r="H59" s="11">
        <f t="shared" si="0"/>
        <v>-2.0714933690069012E-3</v>
      </c>
      <c r="I59" s="29">
        <f t="shared" si="1"/>
        <v>-1.6882115156817718E-2</v>
      </c>
      <c r="J59" s="30">
        <f t="shared" si="2"/>
        <v>-8.9309990232132441E-3</v>
      </c>
    </row>
    <row r="60" spans="2:10">
      <c r="B60" s="12" t="s">
        <v>27</v>
      </c>
      <c r="C60" s="10">
        <f t="shared" si="3"/>
        <v>0</v>
      </c>
      <c r="D60" s="11">
        <v>0</v>
      </c>
      <c r="E60" s="29">
        <v>0</v>
      </c>
      <c r="F60" s="30">
        <v>0</v>
      </c>
      <c r="G60" s="10">
        <v>0</v>
      </c>
      <c r="H60" s="11">
        <f t="shared" si="0"/>
        <v>0</v>
      </c>
      <c r="I60" s="29">
        <f t="shared" si="1"/>
        <v>0</v>
      </c>
      <c r="J60" s="30">
        <f t="shared" si="2"/>
        <v>0</v>
      </c>
    </row>
    <row r="61" spans="2:10">
      <c r="B61" s="12" t="s">
        <v>28</v>
      </c>
      <c r="C61" s="10">
        <f t="shared" si="3"/>
        <v>0</v>
      </c>
      <c r="D61" s="11">
        <v>0</v>
      </c>
      <c r="E61" s="29">
        <v>0</v>
      </c>
      <c r="F61" s="30">
        <v>0</v>
      </c>
      <c r="G61" s="10">
        <v>0</v>
      </c>
      <c r="H61" s="11">
        <f t="shared" si="0"/>
        <v>0</v>
      </c>
      <c r="I61" s="29">
        <f t="shared" si="1"/>
        <v>0</v>
      </c>
      <c r="J61" s="30">
        <f t="shared" si="2"/>
        <v>0</v>
      </c>
    </row>
    <row r="62" spans="2:10">
      <c r="B62" s="12" t="s">
        <v>29</v>
      </c>
      <c r="C62" s="10">
        <f>(1+C22)*(1+E22)*(1+G22)-1</f>
        <v>2.9999999999996696E-4</v>
      </c>
      <c r="D62" s="11">
        <v>0</v>
      </c>
      <c r="E62" s="29">
        <v>2.9999999999996696E-4</v>
      </c>
      <c r="F62" s="30">
        <v>0</v>
      </c>
      <c r="G62" s="10">
        <v>2.9999999999996696E-4</v>
      </c>
      <c r="H62" s="11">
        <f t="shared" si="0"/>
        <v>0</v>
      </c>
      <c r="I62" s="29">
        <f t="shared" si="1"/>
        <v>2.9999999999996696E-4</v>
      </c>
      <c r="J62" s="30">
        <f t="shared" si="2"/>
        <v>0</v>
      </c>
    </row>
    <row r="63" spans="2:10">
      <c r="B63" s="12" t="s">
        <v>30</v>
      </c>
      <c r="C63" s="10">
        <f t="shared" si="3"/>
        <v>0</v>
      </c>
      <c r="D63" s="11">
        <v>0</v>
      </c>
      <c r="E63" s="29">
        <v>0</v>
      </c>
      <c r="F63" s="30">
        <v>0</v>
      </c>
      <c r="G63" s="10">
        <v>0</v>
      </c>
      <c r="H63" s="11">
        <f t="shared" si="0"/>
        <v>0</v>
      </c>
      <c r="I63" s="29">
        <f t="shared" si="1"/>
        <v>0</v>
      </c>
      <c r="J63" s="30">
        <f t="shared" si="2"/>
        <v>0</v>
      </c>
    </row>
    <row r="64" spans="2:10">
      <c r="B64" s="12" t="s">
        <v>31</v>
      </c>
      <c r="C64" s="10">
        <f t="shared" si="3"/>
        <v>0</v>
      </c>
      <c r="D64" s="11">
        <v>0</v>
      </c>
      <c r="E64" s="29">
        <v>0</v>
      </c>
      <c r="F64" s="30">
        <v>0</v>
      </c>
      <c r="G64" s="10">
        <v>0</v>
      </c>
      <c r="H64" s="11">
        <f t="shared" si="0"/>
        <v>0</v>
      </c>
      <c r="I64" s="29">
        <f t="shared" si="1"/>
        <v>0</v>
      </c>
      <c r="J64" s="30">
        <f t="shared" si="2"/>
        <v>0</v>
      </c>
    </row>
    <row r="65" spans="2:10">
      <c r="B65" s="12" t="s">
        <v>32</v>
      </c>
      <c r="C65" s="10">
        <f t="shared" si="3"/>
        <v>0</v>
      </c>
      <c r="D65" s="11">
        <v>0</v>
      </c>
      <c r="E65" s="29">
        <v>0</v>
      </c>
      <c r="F65" s="30">
        <v>0</v>
      </c>
      <c r="G65" s="10">
        <v>0</v>
      </c>
      <c r="H65" s="11">
        <f t="shared" si="0"/>
        <v>0</v>
      </c>
      <c r="I65" s="29">
        <f t="shared" si="1"/>
        <v>0</v>
      </c>
      <c r="J65" s="30">
        <f t="shared" si="2"/>
        <v>0</v>
      </c>
    </row>
    <row r="66" spans="2:10">
      <c r="B66" s="12" t="s">
        <v>33</v>
      </c>
      <c r="C66" s="10">
        <f t="shared" si="3"/>
        <v>0</v>
      </c>
      <c r="D66" s="11">
        <v>9.6873604359980307E-5</v>
      </c>
      <c r="E66" s="29">
        <v>0</v>
      </c>
      <c r="F66" s="30">
        <v>1.16402770272245E-4</v>
      </c>
      <c r="G66" s="10">
        <v>0</v>
      </c>
      <c r="H66" s="11">
        <f t="shared" si="0"/>
        <v>0</v>
      </c>
      <c r="I66" s="29">
        <f t="shared" si="1"/>
        <v>0</v>
      </c>
      <c r="J66" s="30">
        <f t="shared" si="2"/>
        <v>0</v>
      </c>
    </row>
    <row r="67" spans="2:10">
      <c r="B67" s="13" t="s">
        <v>44</v>
      </c>
      <c r="C67" s="14">
        <v>-8.0233866740000541E-3</v>
      </c>
      <c r="D67" s="15">
        <v>1</v>
      </c>
      <c r="E67" s="31">
        <v>5.1000000000000004E-3</v>
      </c>
      <c r="F67" s="32">
        <v>1</v>
      </c>
      <c r="G67" s="14">
        <v>2.9287342089085566E-2</v>
      </c>
      <c r="H67" s="15">
        <v>1</v>
      </c>
      <c r="I67" s="40">
        <f t="shared" si="1"/>
        <v>-1.5512657910914433E-2</v>
      </c>
      <c r="J67" s="39">
        <f t="shared" si="2"/>
        <v>0.99999999999999967</v>
      </c>
    </row>
    <row r="68" spans="2:10">
      <c r="B68" s="35" t="s">
        <v>40</v>
      </c>
      <c r="C68" s="41">
        <v>-63.757510000000586</v>
      </c>
      <c r="D68" s="42"/>
      <c r="E68" s="43">
        <v>33.622489999999246</v>
      </c>
      <c r="F68" s="44"/>
      <c r="G68" s="41">
        <f>268.64608+S28</f>
        <v>272.40071999999998</v>
      </c>
      <c r="H68" s="42"/>
      <c r="I68" s="43">
        <f>G68+U28+W28+Y28</f>
        <v>-258.59928000000002</v>
      </c>
      <c r="J68" s="44"/>
    </row>
    <row r="69" spans="2:10">
      <c r="B69" s="16"/>
      <c r="C69" s="17"/>
      <c r="D69" s="17"/>
      <c r="E69" s="17"/>
      <c r="F69" s="17"/>
      <c r="G69" s="17"/>
      <c r="H69" s="17"/>
      <c r="I69" s="17"/>
      <c r="J69" s="17"/>
    </row>
    <row r="70" spans="2:10" ht="15.75">
      <c r="C70" s="49" t="s">
        <v>0</v>
      </c>
      <c r="D70" s="50"/>
      <c r="E70" s="50"/>
      <c r="F70" s="50"/>
      <c r="G70" s="50"/>
      <c r="H70" s="50"/>
      <c r="I70" s="50"/>
      <c r="J70" s="51"/>
    </row>
    <row r="71" spans="2:10" ht="15.75">
      <c r="B71" s="23" t="s">
        <v>39</v>
      </c>
      <c r="C71" s="47" t="str">
        <f ca="1">CONCATENATE(INDIRECT(CONCATENATE($C$2,$C$4))," - ",INDIRECT(CONCATENATE($C$2,$G$4))," ",$B$4)</f>
        <v>ינואר - מרץ 2018</v>
      </c>
      <c r="D71" s="48"/>
      <c r="E71" s="45" t="str">
        <f ca="1">CONCATENATE(INDIRECT(CONCATENATE($C$2,$C$4))," - ",INDIRECT(CONCATENATE($C$2,$M4))," ",$B$4)</f>
        <v>ינואר - יוני 2018</v>
      </c>
      <c r="F71" s="46"/>
      <c r="G71" s="47" t="str">
        <f ca="1">CONCATENATE(INDIRECT(CONCATENATE($C$2,$C$4))," - ",INDIRECT(CONCATENATE($C$2,$S$4))," ",$B$4)</f>
        <v>ינואר - ספטמבר 2018</v>
      </c>
      <c r="H71" s="48"/>
      <c r="I71" s="45" t="str">
        <f ca="1">CONCATENATE(INDIRECT(CONCATENATE($C$2,$C$4))," - ",INDIRECT(CONCATENATE($C$2,$Y4))," ",$B$4)</f>
        <v>ינואר - דצמבר 2018</v>
      </c>
      <c r="J71" s="46"/>
    </row>
    <row r="72" spans="2:10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</row>
    <row r="73" spans="2:10">
      <c r="B73" s="9" t="s">
        <v>35</v>
      </c>
      <c r="C73" s="18">
        <v>-2.1441159610999926E-2</v>
      </c>
      <c r="D73" s="19">
        <v>0.63618017796679704</v>
      </c>
      <c r="E73" s="33">
        <v>-2.6057986336162298E-2</v>
      </c>
      <c r="F73" s="34">
        <v>0.64090728126975305</v>
      </c>
      <c r="G73" s="18">
        <v>-1.6976047590691379E-2</v>
      </c>
      <c r="H73" s="19">
        <f>T34</f>
        <v>0.6433993838405202</v>
      </c>
      <c r="I73" s="33">
        <f>G73+U34+W34+Y34</f>
        <v>-4.1716535014578573E-2</v>
      </c>
      <c r="J73" s="34">
        <f>Z34</f>
        <v>0.64988267447540971</v>
      </c>
    </row>
    <row r="74" spans="2:10">
      <c r="B74" s="12" t="s">
        <v>36</v>
      </c>
      <c r="C74" s="10">
        <v>1.3448682289999736E-2</v>
      </c>
      <c r="D74" s="11">
        <v>0.36381982203320301</v>
      </c>
      <c r="E74" s="29">
        <v>3.1199999999999999E-2</v>
      </c>
      <c r="F74" s="30">
        <v>0.35909271873024701</v>
      </c>
      <c r="G74" s="10">
        <v>4.6301077381861955E-2</v>
      </c>
      <c r="H74" s="19">
        <f>T35</f>
        <v>0.3566006161594798</v>
      </c>
      <c r="I74" s="33">
        <f t="shared" ref="I74:I75" si="4">G74+U35+W35+Y35</f>
        <v>2.624156480574915E-2</v>
      </c>
      <c r="J74" s="34">
        <f t="shared" ref="J74:J75" si="5">Z35</f>
        <v>0.35011732552459041</v>
      </c>
    </row>
    <row r="75" spans="2:10">
      <c r="B75" s="13" t="s">
        <v>44</v>
      </c>
      <c r="C75" s="14">
        <v>-7.9924773210001895E-3</v>
      </c>
      <c r="D75" s="15">
        <v>1</v>
      </c>
      <c r="E75" s="31">
        <v>5.1420136638377009E-3</v>
      </c>
      <c r="F75" s="32">
        <v>1</v>
      </c>
      <c r="G75" s="14">
        <v>2.9286674812275759E-2</v>
      </c>
      <c r="H75" s="15">
        <v>1</v>
      </c>
      <c r="I75" s="37">
        <f t="shared" si="4"/>
        <v>-1.551332518772424E-2</v>
      </c>
      <c r="J75" s="38">
        <f t="shared" si="5"/>
        <v>1</v>
      </c>
    </row>
    <row r="76" spans="2:10">
      <c r="B76" s="16"/>
      <c r="C76" s="17"/>
      <c r="D76" s="17"/>
      <c r="E76" s="17"/>
      <c r="F76" s="17"/>
      <c r="G76" s="17"/>
      <c r="H76" s="17"/>
      <c r="I76" s="17"/>
      <c r="J76" s="17"/>
    </row>
    <row r="77" spans="2:10" ht="15.75">
      <c r="C77" s="49" t="s">
        <v>0</v>
      </c>
      <c r="D77" s="50"/>
      <c r="E77" s="50"/>
      <c r="F77" s="50"/>
      <c r="G77" s="50"/>
      <c r="H77" s="50"/>
      <c r="I77" s="50"/>
      <c r="J77" s="51"/>
    </row>
    <row r="78" spans="2:10" ht="15.75">
      <c r="B78" s="23" t="s">
        <v>39</v>
      </c>
      <c r="C78" s="47" t="str">
        <f ca="1">CONCATENATE(INDIRECT(CONCATENATE($C$2,$C$4))," - ",INDIRECT(CONCATENATE($C$2,$G$4))," ",$B$4)</f>
        <v>ינואר - מרץ 2018</v>
      </c>
      <c r="D78" s="48"/>
      <c r="E78" s="45" t="str">
        <f ca="1">CONCATENATE(INDIRECT(CONCATENATE($C$2,$C$4))," - ",INDIRECT(CONCATENATE($C$2,$M$4))," ",$B$4)</f>
        <v>ינואר - יוני 2018</v>
      </c>
      <c r="F78" s="46"/>
      <c r="G78" s="47" t="str">
        <f ca="1">CONCATENATE(INDIRECT(CONCATENATE($C$2,$C$4))," - ",INDIRECT(CONCATENATE($C$2,$S$4))," ",$B$4)</f>
        <v>ינואר - ספטמבר 2018</v>
      </c>
      <c r="H78" s="48"/>
      <c r="I78" s="45" t="str">
        <f ca="1">CONCATENATE(INDIRECT(CONCATENATE($C$2,$C$4))," - ",INDIRECT(CONCATENATE($C$2,$Y$4))," ",$B$4)</f>
        <v>ינואר - דצמבר 2018</v>
      </c>
      <c r="J78" s="46"/>
    </row>
    <row r="79" spans="2:10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</row>
    <row r="80" spans="2:10">
      <c r="B80" s="9" t="s">
        <v>37</v>
      </c>
      <c r="C80" s="18">
        <v>-7.4860518339997517E-3</v>
      </c>
      <c r="D80" s="19">
        <v>1.0015576150136301</v>
      </c>
      <c r="E80" s="33">
        <v>1.11E-2</v>
      </c>
      <c r="F80" s="34">
        <v>1.00346912186029</v>
      </c>
      <c r="G80" s="18">
        <v>3.3911440048784547E-2</v>
      </c>
      <c r="H80" s="19">
        <f>T41</f>
        <v>1.0020714933690069</v>
      </c>
      <c r="I80" s="33">
        <f t="shared" ref="I80:I82" si="6">G80+U41+W41+Y41</f>
        <v>-4.0884428924765868E-3</v>
      </c>
      <c r="J80" s="34">
        <f t="shared" ref="J80:J82" si="7">Z41</f>
        <v>1.0089318276741821</v>
      </c>
    </row>
    <row r="81" spans="2:10">
      <c r="B81" s="12" t="s">
        <v>38</v>
      </c>
      <c r="C81" s="10">
        <v>-5.0777396800016916E-4</v>
      </c>
      <c r="D81" s="11">
        <v>-1.55761501363034E-3</v>
      </c>
      <c r="E81" s="29">
        <v>-6.0038418220221823E-3</v>
      </c>
      <c r="F81" s="30">
        <v>-3.4691218602928E-3</v>
      </c>
      <c r="G81" s="10">
        <v>-4.5699487084426282E-3</v>
      </c>
      <c r="H81" s="19">
        <f>T42</f>
        <v>-2.0714933690069016E-3</v>
      </c>
      <c r="I81" s="33">
        <f t="shared" si="6"/>
        <v>-1.1370065767181491E-2</v>
      </c>
      <c r="J81" s="34">
        <f t="shared" si="7"/>
        <v>-8.9318276741820572E-3</v>
      </c>
    </row>
    <row r="82" spans="2:10">
      <c r="B82" s="13" t="s">
        <v>44</v>
      </c>
      <c r="C82" s="14">
        <v>-7.9938258019999209E-3</v>
      </c>
      <c r="D82" s="15">
        <v>1</v>
      </c>
      <c r="E82" s="31">
        <v>5.0961581779778182E-3</v>
      </c>
      <c r="F82" s="32">
        <v>0.99999999999999722</v>
      </c>
      <c r="G82" s="14">
        <v>2.9338447624305264E-2</v>
      </c>
      <c r="H82" s="15">
        <v>0.99999999999999589</v>
      </c>
      <c r="I82" s="37">
        <f t="shared" si="6"/>
        <v>-1.5461552375694736E-2</v>
      </c>
      <c r="J82" s="38">
        <f t="shared" si="7"/>
        <v>1</v>
      </c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sheetProtection sheet="1" objects="1" scenarios="1"/>
  <mergeCells count="34">
    <mergeCell ref="C77:J77"/>
    <mergeCell ref="C78:D78"/>
    <mergeCell ref="E78:F78"/>
    <mergeCell ref="G78:H78"/>
    <mergeCell ref="I78:J78"/>
    <mergeCell ref="C70:J70"/>
    <mergeCell ref="C71:D71"/>
    <mergeCell ref="E71:F71"/>
    <mergeCell ref="G71:H71"/>
    <mergeCell ref="I71:J71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68:D68"/>
    <mergeCell ref="E68:F68"/>
    <mergeCell ref="G68:H68"/>
    <mergeCell ref="I68:J68"/>
    <mergeCell ref="I46:J46"/>
    <mergeCell ref="E46:F46"/>
    <mergeCell ref="G46:H46"/>
    <mergeCell ref="C46:D4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2019-02-03T06:48:47+00:00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86C569D-58F9-4E5E-8CE3-BAD53997A94B}"/>
</file>

<file path=customXml/itemProps2.xml><?xml version="1.0" encoding="utf-8"?>
<ds:datastoreItem xmlns:ds="http://schemas.openxmlformats.org/officeDocument/2006/customXml" ds:itemID="{FAEC1A1F-4BCD-450B-8DE4-65D0C4A1582D}"/>
</file>

<file path=customXml/itemProps3.xml><?xml version="1.0" encoding="utf-8"?>
<ds:datastoreItem xmlns:ds="http://schemas.openxmlformats.org/officeDocument/2006/customXml" ds:itemID="{7BBAFAB7-AD6B-4A86-A31A-222B417820AA}"/>
</file>

<file path=customXml/itemProps4.xml><?xml version="1.0" encoding="utf-8"?>
<ds:datastoreItem xmlns:ds="http://schemas.openxmlformats.org/officeDocument/2006/customXml" ds:itemID="{DB823833-3B29-4E9B-B7CA-956653F3E8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2019-01-31T15:54:28Z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0x0101003AD5DD09B7E788449783873D031F677A</vt:lpwstr>
  </property>
  <property fmtid="{D5CDD505-2E9C-101B-9397-08002B2CF9AE}" pid="14" name="o80fb9e8b9d445b0bb174fdcd68ee89c">
    <vt:lpwstr/>
  </property>
  <property fmtid="{D5CDD505-2E9C-101B-9397-08002B2CF9AE}" pid="15" name="j92457fac7d145f98e698f5712f6a6a4">
    <vt:lpwstr/>
  </property>
  <property fmtid="{D5CDD505-2E9C-101B-9397-08002B2CF9AE}" pid="16" name="b76e59bb9f5947a781773f53cc6e9460">
    <vt:lpwstr/>
  </property>
  <property fmtid="{D5CDD505-2E9C-101B-9397-08002B2CF9AE}" pid="17" name="n612d9597dc7466f957352ce79be86f3">
    <vt:lpwstr/>
  </property>
  <property fmtid="{D5CDD505-2E9C-101B-9397-08002B2CF9AE}" pid="18" name="l34dc5595392493c8311535275827f74">
    <vt:lpwstr/>
  </property>
  <property fmtid="{D5CDD505-2E9C-101B-9397-08002B2CF9AE}" pid="19" name="o68cd33f8d3a45abb273b6e406faee3d">
    <vt:lpwstr/>
  </property>
  <property fmtid="{D5CDD505-2E9C-101B-9397-08002B2CF9AE}" pid="20" name="ia53b9f18d984e01914f4b79710425b7">
    <vt:lpwstr/>
  </property>
  <property fmtid="{D5CDD505-2E9C-101B-9397-08002B2CF9AE}" pid="22" name="aa1c885e8039426686f6c49672b09953">
    <vt:lpwstr/>
  </property>
  <property fmtid="{D5CDD505-2E9C-101B-9397-08002B2CF9AE}" pid="23" name="e09eddfac2354f9ab04a226e27f86f1f">
    <vt:lpwstr/>
  </property>
  <property fmtid="{D5CDD505-2E9C-101B-9397-08002B2CF9AE}" pid="24" name="e4b5484c9c824b148c38bfcb2bd74c0d">
    <vt:lpwstr/>
  </property>
  <property fmtid="{D5CDD505-2E9C-101B-9397-08002B2CF9AE}" pid="25" name="kb4cc1381c4248d7a2dfa3f1be0c86c0">
    <vt:lpwstr/>
  </property>
</Properties>
</file>