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J82" i="5" l="1"/>
  <c r="I82" i="5"/>
  <c r="J81" i="5"/>
  <c r="I81" i="5"/>
  <c r="J80" i="5"/>
  <c r="I80" i="5"/>
  <c r="J75" i="5"/>
  <c r="I75" i="5"/>
  <c r="J74" i="5"/>
  <c r="I74" i="5"/>
  <c r="I73" i="5"/>
  <c r="J73" i="5"/>
  <c r="I68" i="5"/>
  <c r="J67" i="5"/>
  <c r="I67" i="5"/>
  <c r="J66" i="5"/>
  <c r="I66" i="5"/>
  <c r="J65" i="5"/>
  <c r="I65" i="5"/>
  <c r="J64" i="5"/>
  <c r="I64" i="5"/>
  <c r="J63" i="5"/>
  <c r="I63" i="5"/>
  <c r="J62" i="5"/>
  <c r="I62" i="5"/>
  <c r="J61" i="5"/>
  <c r="I61" i="5"/>
  <c r="J60" i="5"/>
  <c r="I60" i="5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I48" i="5"/>
  <c r="J48" i="5"/>
  <c r="H81" i="5" l="1"/>
  <c r="H80" i="5"/>
  <c r="H74" i="5"/>
  <c r="H73" i="5"/>
  <c r="G68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E4" i="5" l="1"/>
  <c r="C32" i="5"/>
  <c r="E32" i="5"/>
  <c r="C6" i="5"/>
  <c r="C39" i="5"/>
  <c r="E39" i="5"/>
  <c r="G4" i="5" l="1"/>
  <c r="G32" i="5"/>
  <c r="C46" i="5"/>
  <c r="G6" i="5"/>
  <c r="E6" i="5"/>
  <c r="C71" i="5"/>
  <c r="G39" i="5"/>
  <c r="I4" i="5" l="1"/>
  <c r="I39" i="5"/>
  <c r="C78" i="5"/>
  <c r="I6" i="5"/>
  <c r="I32" i="5"/>
  <c r="K4" i="5" l="1"/>
  <c r="K39" i="5"/>
  <c r="K6" i="5"/>
  <c r="K32" i="5"/>
  <c r="M4" i="5" l="1"/>
  <c r="M32" i="5"/>
  <c r="E71" i="5"/>
  <c r="E46" i="5"/>
  <c r="E78" i="5"/>
  <c r="M6" i="5"/>
  <c r="O4" i="5" l="1"/>
  <c r="M39" i="5"/>
  <c r="O6" i="5"/>
  <c r="O32" i="5"/>
  <c r="Q4" i="5" l="1"/>
  <c r="S4" i="5" s="1"/>
  <c r="S32" i="5"/>
  <c r="G46" i="5"/>
  <c r="O39" i="5"/>
  <c r="Q6" i="5"/>
  <c r="S39" i="5"/>
  <c r="Q32" i="5"/>
  <c r="G71" i="5"/>
  <c r="U4" i="5" l="1"/>
  <c r="U32" i="5"/>
  <c r="G78" i="5"/>
  <c r="Q39" i="5"/>
  <c r="S6" i="5"/>
  <c r="U39" i="5"/>
  <c r="W4" i="5" l="1"/>
  <c r="U6" i="5"/>
  <c r="W39" i="5"/>
  <c r="W32" i="5"/>
  <c r="Y4" i="5" l="1"/>
  <c r="Y39" i="5"/>
  <c r="Y6" i="5"/>
  <c r="I46" i="5"/>
  <c r="I78" i="5"/>
  <c r="Y32" i="5"/>
  <c r="W6" i="5"/>
  <c r="I71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<sst xmlns="http://schemas.openxmlformats.org/spreadsheetml/2006/main" count="179" uniqueCount="47">
  <si>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</si>
  <si>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</si>
  <si>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</si>
  <si>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</si>
  <si>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</si>
  <si>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</si>
  <si>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</si>
  <si>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</si>
  <si>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</si>
  <si>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</si>
  <si>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</si>
  <si>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</si>
  <si>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</si>
  <si>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</si>
  <si>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</si>
  <si>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</si>
  <si>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</si>
  <si>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</si>
  <si>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</si>
  <si>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</si>
  <si>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</si>
  <si>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</si>
  <si>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</si>
  <si>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</si>
  <si>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</si>
  <si>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</si>
  <si>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</si>
  <si>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</si>
  <si>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</si>
  <si>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</si>
  <si>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</si>
  <si>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</si>
  <si>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</si>
  <si>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</si>
  <si>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</si>
  <si>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</si>
  <si>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</si>
  <si>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</si>
  <si>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</si>
  <si>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</si>
  <si>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</si>
  <si>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</si>
  <si>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</si>
  <si>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</si>
  <si>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</si>
  <si>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</si>
  <si>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גמל להשקעה- מסלול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</si>
</sst>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I68" sqref="I68:J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2018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2018</v>
      </c>
      <c r="D6" s="4"/>
      <c r="E6" s="25" t="str">
        <f ca="1">CONCATENATE(INDIRECT(CONCATENATE($C$2,E4))," ",$B$4)</f>
        <v>פברואר 2018</v>
      </c>
      <c r="F6" s="26"/>
      <c r="G6" s="3" t="str">
        <f ca="1">CONCATENATE(INDIRECT(CONCATENATE($C$2,G4))," ",$B$4)</f>
        <v>מרץ 2018</v>
      </c>
      <c r="H6" s="4"/>
      <c r="I6" s="25" t="str">
        <f ca="1">CONCATENATE(INDIRECT(CONCATENATE($C$2,I4))," ",$B$4)</f>
        <v>אפריל 2018</v>
      </c>
      <c r="J6" s="26"/>
      <c r="K6" s="3" t="str">
        <f ca="1">CONCATENATE(INDIRECT(CONCATENATE($C$2,K4))," ",$B$4)</f>
        <v>מאי 2018</v>
      </c>
      <c r="L6" s="4"/>
      <c r="M6" s="25" t="str">
        <f ca="1">CONCATENATE(INDIRECT(CONCATENATE($C$2,M4))," ",$B$4)</f>
        <v>יוני 2018</v>
      </c>
      <c r="N6" s="26"/>
      <c r="O6" s="3" t="str">
        <f ca="1">CONCATENATE(INDIRECT(CONCATENATE($C$2,O4))," ",$B$4)</f>
        <v>יולי 2018</v>
      </c>
      <c r="P6" s="4"/>
      <c r="Q6" s="25" t="str">
        <f ca="1">CONCATENATE(INDIRECT(CONCATENATE($C$2,Q4))," ",$B$4)</f>
        <v>אוגוסט 2018</v>
      </c>
      <c r="R6" s="26"/>
      <c r="S6" s="3" t="str">
        <f ca="1">CONCATENATE(INDIRECT(CONCATENATE($C$2,S4))," ",$B$4)</f>
        <v>ספטמבר 2018</v>
      </c>
      <c r="T6" s="4"/>
      <c r="U6" s="25" t="str">
        <f ca="1">CONCATENATE(INDIRECT(CONCATENATE($C$2,U4))," ",$B$4)</f>
        <v>אוקטובר 2018</v>
      </c>
      <c r="V6" s="26"/>
      <c r="W6" s="3" t="str">
        <f ca="1">CONCATENATE(INDIRECT(CONCATENATE($C$2,W4))," ",$B$4)</f>
        <v>נובמבר 2018</v>
      </c>
      <c r="X6" s="4"/>
      <c r="Y6" s="25" t="str">
        <f ca="1">CONCATENATE(INDIRECT(CONCATENATE($C$2,Y4))," ",$B$4)</f>
        <v>דצמבר 2018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0</v>
      </c>
      <c r="D8" s="11">
        <v>4.0674852593445401E-2</v>
      </c>
      <c r="E8" s="29">
        <v>0</v>
      </c>
      <c r="F8" s="30">
        <v>4.3620618047345301E-2</v>
      </c>
      <c r="G8" s="10">
        <v>0</v>
      </c>
      <c r="H8" s="11">
        <v>2.38648454216524E-2</v>
      </c>
      <c r="I8" s="29">
        <v>-1E-4</v>
      </c>
      <c r="J8" s="30">
        <v>3.67381056121985E-2</v>
      </c>
      <c r="K8" s="10">
        <v>0</v>
      </c>
      <c r="L8" s="11">
        <v>4.8280992278948699E-2</v>
      </c>
      <c r="M8" s="29">
        <v>-1E-4</v>
      </c>
      <c r="N8" s="30">
        <v>3.8481367219660202E-2</v>
      </c>
      <c r="O8" s="10">
        <v>0</v>
      </c>
      <c r="P8" s="11">
        <v>3.9640206753519099E-2</v>
      </c>
      <c r="Q8" s="29">
        <v>1E-4</v>
      </c>
      <c r="R8" s="30">
        <v>4.7077378382569299E-2</v>
      </c>
      <c r="S8" s="10">
        <v>0</v>
      </c>
      <c r="T8" s="11">
        <v>5.0927271751791785E-2</v>
      </c>
      <c r="U8" s="29">
        <v>2.8130703091436521E-4</v>
      </c>
      <c r="V8" s="30">
        <v>5.6153202601145147E-2</v>
      </c>
      <c r="W8" s="10">
        <v>-2.9968288872030566E-5</v>
      </c>
      <c r="X8" s="11">
        <v>6.2686413277229611E-2</v>
      </c>
      <c r="Y8" s="29">
        <v>2.4059224779486395E-4</v>
      </c>
      <c r="Z8" s="30">
        <v>6.9715139551248126E-2</v>
      </c>
      <c r="AE8" s="5" t="s">
        <v>8</v>
      </c>
    </row>
    <row r="9" spans="2:31">
      <c r="B9" s="12" t="s">
        <v>7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>
        <v>0</v>
      </c>
      <c r="P11" s="11">
        <v>0</v>
      </c>
      <c r="Q11" s="29">
        <v>0</v>
      </c>
      <c r="R11" s="30">
        <v>0</v>
      </c>
      <c r="S11" s="10">
        <v>0</v>
      </c>
      <c r="T11" s="11">
        <v>0</v>
      </c>
      <c r="U11" s="29">
        <v>0</v>
      </c>
      <c r="V11" s="30">
        <v>0</v>
      </c>
      <c r="W11" s="10">
        <v>0</v>
      </c>
      <c r="X11" s="11">
        <v>0</v>
      </c>
      <c r="Y11" s="29">
        <v>0</v>
      </c>
      <c r="Z11" s="30">
        <v>0</v>
      </c>
      <c r="AE11" s="5" t="s">
        <v>14</v>
      </c>
    </row>
    <row r="12" spans="2:31">
      <c r="B12" s="12" t="s">
        <v>13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>
        <v>0</v>
      </c>
      <c r="P12" s="11">
        <v>0</v>
      </c>
      <c r="Q12" s="29">
        <v>0</v>
      </c>
      <c r="R12" s="30">
        <v>0</v>
      </c>
      <c r="S12" s="10">
        <v>0</v>
      </c>
      <c r="T12" s="11">
        <v>0</v>
      </c>
      <c r="U12" s="29">
        <v>0</v>
      </c>
      <c r="V12" s="30">
        <v>0</v>
      </c>
      <c r="W12" s="10">
        <v>0</v>
      </c>
      <c r="X12" s="11">
        <v>0</v>
      </c>
      <c r="Y12" s="29">
        <v>0</v>
      </c>
      <c r="Z12" s="30">
        <v>0</v>
      </c>
      <c r="AE12" s="5" t="s">
        <v>16</v>
      </c>
    </row>
    <row r="13" spans="2:31">
      <c r="B13" s="12" t="s">
        <v>15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>
        <v>0</v>
      </c>
      <c r="P13" s="11">
        <v>0</v>
      </c>
      <c r="Q13" s="29">
        <v>0</v>
      </c>
      <c r="R13" s="30">
        <v>0</v>
      </c>
      <c r="S13" s="10">
        <v>0</v>
      </c>
      <c r="T13" s="11">
        <v>0</v>
      </c>
      <c r="U13" s="29">
        <v>0</v>
      </c>
      <c r="V13" s="30">
        <v>0</v>
      </c>
      <c r="W13" s="10">
        <v>0</v>
      </c>
      <c r="X13" s="11">
        <v>0</v>
      </c>
      <c r="Y13" s="29">
        <v>0</v>
      </c>
      <c r="Z13" s="30">
        <v>0</v>
      </c>
      <c r="AE13" s="5" t="s">
        <v>18</v>
      </c>
    </row>
    <row r="14" spans="2:31">
      <c r="B14" s="12" t="s">
        <v>17</v>
      </c>
      <c r="C14" s="10">
        <v>8.6E-3</v>
      </c>
      <c r="D14" s="11">
        <v>0.31974495260331298</v>
      </c>
      <c r="E14" s="29">
        <v>-9.7999999999999997E-3</v>
      </c>
      <c r="F14" s="30">
        <v>0.35481437582119202</v>
      </c>
      <c r="G14" s="10">
        <v>-1.5900000000000001E-2</v>
      </c>
      <c r="H14" s="11">
        <v>0.35334899269154002</v>
      </c>
      <c r="I14" s="29">
        <v>3.7000000000000002E-3</v>
      </c>
      <c r="J14" s="30">
        <v>0.34874158145791201</v>
      </c>
      <c r="K14" s="10">
        <v>7.4000000000000003E-3</v>
      </c>
      <c r="L14" s="11">
        <v>0.355018707801878</v>
      </c>
      <c r="M14" s="29">
        <v>-2E-3</v>
      </c>
      <c r="N14" s="30">
        <v>0.34139672641179097</v>
      </c>
      <c r="O14" s="10">
        <v>9.4000000000000004E-3</v>
      </c>
      <c r="P14" s="11">
        <v>0.358654661397386</v>
      </c>
      <c r="Q14" s="29">
        <v>1.7000000000000001E-2</v>
      </c>
      <c r="R14" s="30">
        <v>0.34888818142606998</v>
      </c>
      <c r="S14" s="10">
        <v>2.9119689938879507E-3</v>
      </c>
      <c r="T14" s="11">
        <v>0.34065294440004529</v>
      </c>
      <c r="U14" s="29">
        <v>-8.5352392974794664E-3</v>
      </c>
      <c r="V14" s="30">
        <v>0.32773941873125034</v>
      </c>
      <c r="W14" s="10">
        <v>8.2384287230630009E-3</v>
      </c>
      <c r="X14" s="11">
        <v>0.33687854168838172</v>
      </c>
      <c r="Y14" s="29">
        <v>-2.3839177234662359E-2</v>
      </c>
      <c r="Z14" s="30">
        <v>0.34408448365032135</v>
      </c>
      <c r="AE14" s="5" t="s">
        <v>20</v>
      </c>
    </row>
    <row r="15" spans="2:31">
      <c r="B15" s="12" t="s">
        <v>19</v>
      </c>
      <c r="C15" s="10">
        <v>1.9699999999999999E-2</v>
      </c>
      <c r="D15" s="11">
        <v>0.63300294105785004</v>
      </c>
      <c r="E15" s="29">
        <v>-8.5000000000000006E-3</v>
      </c>
      <c r="F15" s="30">
        <v>0.601620618290159</v>
      </c>
      <c r="G15" s="10">
        <v>-7.4000000000000003E-3</v>
      </c>
      <c r="H15" s="11">
        <v>0.62622859792775898</v>
      </c>
      <c r="I15" s="29">
        <v>2.41E-2</v>
      </c>
      <c r="J15" s="30">
        <v>0.62549404748188098</v>
      </c>
      <c r="K15" s="10">
        <v>1.6000000000000001E-3</v>
      </c>
      <c r="L15" s="11">
        <v>0.60546887602516097</v>
      </c>
      <c r="M15" s="29">
        <v>5.1000000000000004E-3</v>
      </c>
      <c r="N15" s="30">
        <v>0.63139191019365504</v>
      </c>
      <c r="O15" s="10">
        <v>2.63E-2</v>
      </c>
      <c r="P15" s="11">
        <v>0.61396394846247204</v>
      </c>
      <c r="Q15" s="29">
        <v>8.0000000000000004E-4</v>
      </c>
      <c r="R15" s="30">
        <v>0.61120064822318798</v>
      </c>
      <c r="S15" s="10">
        <v>3.7061747161557385E-3</v>
      </c>
      <c r="T15" s="11">
        <v>0.61416696055259046</v>
      </c>
      <c r="U15" s="29">
        <v>-2.6234267135000443E-2</v>
      </c>
      <c r="V15" s="30">
        <v>0.62931544863603606</v>
      </c>
      <c r="W15" s="10">
        <v>5.8032191968132888E-3</v>
      </c>
      <c r="X15" s="11">
        <v>0.61873023859558296</v>
      </c>
      <c r="Y15" s="29">
        <v>-3.7918328936109622E-2</v>
      </c>
      <c r="Z15" s="30">
        <v>0.60978260904667592</v>
      </c>
      <c r="AE15" s="5" t="s">
        <v>22</v>
      </c>
    </row>
    <row r="16" spans="2:31">
      <c r="B16" s="12" t="s">
        <v>21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0</v>
      </c>
      <c r="W16" s="10">
        <v>0</v>
      </c>
      <c r="X16" s="11">
        <v>0</v>
      </c>
      <c r="Y16" s="29">
        <v>0</v>
      </c>
      <c r="Z16" s="30">
        <v>0</v>
      </c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</row>
    <row r="18" spans="2:31">
      <c r="B18" s="12" t="s">
        <v>25</v>
      </c>
      <c r="C18" s="10">
        <v>0</v>
      </c>
      <c r="D18" s="11">
        <v>0</v>
      </c>
      <c r="E18" s="29">
        <v>0</v>
      </c>
      <c r="F18" s="30">
        <v>4.9985012884161501E-5</v>
      </c>
      <c r="G18" s="10">
        <v>5.0000000000000001E-4</v>
      </c>
      <c r="H18" s="11">
        <v>3.4498228881585398E-5</v>
      </c>
      <c r="I18" s="29">
        <v>0</v>
      </c>
      <c r="J18" s="30">
        <v>2.6718123123762E-5</v>
      </c>
      <c r="K18" s="10">
        <v>2.9999999999999997E-4</v>
      </c>
      <c r="L18" s="11">
        <v>2.4912835988084501E-5</v>
      </c>
      <c r="M18" s="29">
        <v>-1E-4</v>
      </c>
      <c r="N18" s="30">
        <v>2.3608083018335199E-5</v>
      </c>
      <c r="O18" s="10">
        <v>2.0000000000000001E-4</v>
      </c>
      <c r="P18" s="11">
        <v>3.0620488107228797E-5</v>
      </c>
      <c r="Q18" s="29">
        <v>2.9999999999999997E-4</v>
      </c>
      <c r="R18" s="30">
        <v>2.7826473312812799E-5</v>
      </c>
      <c r="S18" s="10">
        <v>-8.1293439256227168E-6</v>
      </c>
      <c r="T18" s="11">
        <v>2.159080230555283E-5</v>
      </c>
      <c r="U18" s="29">
        <v>-1.0830817285532597E-5</v>
      </c>
      <c r="V18" s="30">
        <v>1.4697817581397894E-5</v>
      </c>
      <c r="W18" s="10">
        <v>-1.6103503435884783E-6</v>
      </c>
      <c r="X18" s="11">
        <v>2.0239869912781929E-5</v>
      </c>
      <c r="Y18" s="29">
        <v>-2.4326841615088629E-5</v>
      </c>
      <c r="Z18" s="30">
        <v>1.4580622093386481E-5</v>
      </c>
      <c r="AE18" s="5"/>
    </row>
    <row r="19" spans="2:31">
      <c r="B19" s="12" t="s">
        <v>26</v>
      </c>
      <c r="C19" s="10">
        <v>4.1999999999999997E-3</v>
      </c>
      <c r="D19" s="11">
        <v>6.7054121399263604E-3</v>
      </c>
      <c r="E19" s="29">
        <v>-7.7999999999999996E-3</v>
      </c>
      <c r="F19" s="30">
        <v>0</v>
      </c>
      <c r="G19" s="10">
        <v>-4.1999999999999997E-3</v>
      </c>
      <c r="H19" s="11">
        <v>-3.4273499077038302E-3</v>
      </c>
      <c r="I19" s="29">
        <v>-7.9000000000000008E-3</v>
      </c>
      <c r="J19" s="30">
        <v>-1.10062640229356E-2</v>
      </c>
      <c r="K19" s="10">
        <v>1.8E-3</v>
      </c>
      <c r="L19" s="11">
        <v>-8.6958239452977794E-3</v>
      </c>
      <c r="M19" s="29">
        <v>-8.9999999999999993E-3</v>
      </c>
      <c r="N19" s="30">
        <v>-1.12033390613352E-2</v>
      </c>
      <c r="O19" s="10">
        <v>-1.5E-3</v>
      </c>
      <c r="P19" s="11">
        <v>-1.2238326861426301E-2</v>
      </c>
      <c r="Q19" s="29">
        <v>3.8E-3</v>
      </c>
      <c r="R19" s="30">
        <v>-7.0513728105664197E-3</v>
      </c>
      <c r="S19" s="10">
        <v>8.9985633881933989E-5</v>
      </c>
      <c r="T19" s="11">
        <v>-5.7687675067331513E-3</v>
      </c>
      <c r="U19" s="29">
        <v>-1.2600969781148932E-2</v>
      </c>
      <c r="V19" s="30">
        <v>-1.3222767786012973E-2</v>
      </c>
      <c r="W19" s="10">
        <v>-1.1006928066067152E-4</v>
      </c>
      <c r="X19" s="11">
        <v>-1.8315433431107028E-2</v>
      </c>
      <c r="Y19" s="29">
        <v>-4.5587592354077913E-3</v>
      </c>
      <c r="Z19" s="30">
        <v>-2.359681287033881E-2</v>
      </c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0</v>
      </c>
      <c r="R21" s="30">
        <v>0</v>
      </c>
      <c r="S21" s="10">
        <v>0</v>
      </c>
      <c r="T21" s="11">
        <v>0</v>
      </c>
      <c r="U21" s="29">
        <v>0</v>
      </c>
      <c r="V21" s="30">
        <v>0</v>
      </c>
      <c r="W21" s="10">
        <v>0</v>
      </c>
      <c r="X21" s="11">
        <v>0</v>
      </c>
      <c r="Y21" s="29">
        <v>0</v>
      </c>
      <c r="Z21" s="30">
        <v>0</v>
      </c>
    </row>
    <row r="22" spans="2:31">
      <c r="B22" s="12" t="s">
        <v>29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0</v>
      </c>
      <c r="P22" s="11">
        <v>0</v>
      </c>
      <c r="Q22" s="29">
        <v>0</v>
      </c>
      <c r="R22" s="30">
        <v>0</v>
      </c>
      <c r="S22" s="10">
        <v>0</v>
      </c>
      <c r="T22" s="11">
        <v>0</v>
      </c>
      <c r="U22" s="29">
        <v>0</v>
      </c>
      <c r="V22" s="30">
        <v>0</v>
      </c>
      <c r="W22" s="10">
        <v>0</v>
      </c>
      <c r="X22" s="11">
        <v>0</v>
      </c>
      <c r="Y22" s="29">
        <v>0</v>
      </c>
      <c r="Z22" s="30">
        <v>0</v>
      </c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>
        <v>0</v>
      </c>
      <c r="J25" s="30">
        <v>0</v>
      </c>
      <c r="K25" s="10">
        <v>0</v>
      </c>
      <c r="L25" s="11">
        <v>0</v>
      </c>
      <c r="M25" s="29">
        <v>0</v>
      </c>
      <c r="N25" s="30">
        <v>0</v>
      </c>
      <c r="O25" s="10">
        <v>0</v>
      </c>
      <c r="P25" s="11">
        <v>0</v>
      </c>
      <c r="Q25" s="29">
        <v>0</v>
      </c>
      <c r="R25" s="30">
        <v>0</v>
      </c>
      <c r="S25" s="10">
        <v>0</v>
      </c>
      <c r="T25" s="11">
        <v>0</v>
      </c>
      <c r="U25" s="29">
        <v>0</v>
      </c>
      <c r="V25" s="30">
        <v>0</v>
      </c>
      <c r="W25" s="10">
        <v>0</v>
      </c>
      <c r="X25" s="11">
        <v>0</v>
      </c>
      <c r="Y25" s="29">
        <v>0</v>
      </c>
      <c r="Z25" s="30">
        <v>0</v>
      </c>
    </row>
    <row r="26" spans="2:31">
      <c r="B26" s="12" t="s">
        <v>33</v>
      </c>
      <c r="C26" s="10">
        <v>0</v>
      </c>
      <c r="D26" s="11">
        <v>-1.28158394535082E-4</v>
      </c>
      <c r="E26" s="29">
        <v>0</v>
      </c>
      <c r="F26" s="30">
        <v>-1.0901838017830001E-4</v>
      </c>
      <c r="G26" s="10">
        <v>0</v>
      </c>
      <c r="H26" s="11">
        <v>-4.9584362129049801E-5</v>
      </c>
      <c r="I26" s="29">
        <v>0</v>
      </c>
      <c r="J26" s="30">
        <v>5.8113478199504198E-6</v>
      </c>
      <c r="K26" s="10">
        <v>0</v>
      </c>
      <c r="L26" s="11">
        <v>-9.7664996677410395E-5</v>
      </c>
      <c r="M26" s="29">
        <v>0</v>
      </c>
      <c r="N26" s="30">
        <v>-9.0272846788787696E-5</v>
      </c>
      <c r="O26" s="10">
        <v>0</v>
      </c>
      <c r="P26" s="11">
        <v>-5.1110240058443403E-5</v>
      </c>
      <c r="Q26" s="29">
        <v>0</v>
      </c>
      <c r="R26" s="30">
        <v>-1.4266169457364801E-4</v>
      </c>
      <c r="S26" s="10">
        <v>0</v>
      </c>
      <c r="T26" s="11">
        <v>0</v>
      </c>
      <c r="U26" s="29">
        <v>0</v>
      </c>
      <c r="V26" s="30">
        <v>0</v>
      </c>
      <c r="W26" s="10">
        <v>0</v>
      </c>
      <c r="X26" s="11">
        <v>0</v>
      </c>
      <c r="Y26" s="29">
        <v>0</v>
      </c>
      <c r="Z26" s="30">
        <v>0</v>
      </c>
    </row>
    <row r="27" spans="2:31">
      <c r="B27" s="13" t="s">
        <v>34</v>
      </c>
      <c r="C27" s="14">
        <v>3.2500000000000001E-2</v>
      </c>
      <c r="D27" s="15">
        <v>1</v>
      </c>
      <c r="E27" s="31">
        <v>-2.6100000000000002E-2</v>
      </c>
      <c r="F27" s="32">
        <v>1</v>
      </c>
      <c r="G27" s="14">
        <v>-2.7E-2</v>
      </c>
      <c r="H27" s="15">
        <v>1</v>
      </c>
      <c r="I27" s="31">
        <v>1.9800000000000002E-2</v>
      </c>
      <c r="J27" s="32">
        <v>1</v>
      </c>
      <c r="K27" s="14">
        <v>1.11E-2</v>
      </c>
      <c r="L27" s="15">
        <v>1</v>
      </c>
      <c r="M27" s="31">
        <v>-6.1000000000000004E-3</v>
      </c>
      <c r="N27" s="32">
        <v>1</v>
      </c>
      <c r="O27" s="14">
        <v>3.44E-2</v>
      </c>
      <c r="P27" s="15">
        <v>1</v>
      </c>
      <c r="Q27" s="31">
        <v>2.1999999999999999E-2</v>
      </c>
      <c r="R27" s="32">
        <v>1</v>
      </c>
      <c r="S27" s="14">
        <v>6.7000000000000002E-3</v>
      </c>
      <c r="T27" s="15">
        <v>0.99999999999999989</v>
      </c>
      <c r="U27" s="31">
        <v>-4.7100000000000003E-2</v>
      </c>
      <c r="V27" s="32">
        <v>1</v>
      </c>
      <c r="W27" s="14">
        <v>1.3899999999999999E-2</v>
      </c>
      <c r="X27" s="15">
        <v>1</v>
      </c>
      <c r="Y27" s="31">
        <v>-6.6100000000000006E-2</v>
      </c>
      <c r="Z27" s="32">
        <v>1</v>
      </c>
    </row>
    <row r="28" spans="2:31">
      <c r="B28" s="35" t="s">
        <v>40</v>
      </c>
      <c r="C28" s="41">
        <v>548.27226000000303</v>
      </c>
      <c r="D28" s="42"/>
      <c r="E28" s="43">
        <v>-503.40189000000299</v>
      </c>
      <c r="F28" s="44"/>
      <c r="G28" s="41">
        <v>-580.47063000000003</v>
      </c>
      <c r="H28" s="42"/>
      <c r="I28" s="43">
        <v>431.31337999999897</v>
      </c>
      <c r="J28" s="44"/>
      <c r="K28" s="41">
        <v>251.435810000001</v>
      </c>
      <c r="L28" s="42"/>
      <c r="M28" s="43">
        <v>-168.51493000000201</v>
      </c>
      <c r="N28" s="44"/>
      <c r="O28" s="41">
        <v>885.356870000002</v>
      </c>
      <c r="P28" s="42"/>
      <c r="Q28" s="43">
        <v>616.05083999999999</v>
      </c>
      <c r="R28" s="44"/>
      <c r="S28" s="41">
        <v>209.69404</v>
      </c>
      <c r="T28" s="42"/>
      <c r="U28" s="43">
        <v>-1449</v>
      </c>
      <c r="V28" s="44"/>
      <c r="W28" s="41">
        <v>437</v>
      </c>
      <c r="X28" s="42"/>
      <c r="Y28" s="43">
        <v>-2173</v>
      </c>
      <c r="Z28" s="44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>
      <c r="B32" s="23" t="s">
        <v>42</v>
      </c>
      <c r="C32" s="3" t="str">
        <f ca="1">CONCATENATE(INDIRECT(CONCATENATE($C$2,$C$4))," ",$B$4)</f>
        <v>ינואר 2018</v>
      </c>
      <c r="D32" s="4"/>
      <c r="E32" s="25" t="str">
        <f ca="1">CONCATENATE(INDIRECT(CONCATENATE($C$2,$E$4))," ",$B$4)</f>
        <v>פברואר 2018</v>
      </c>
      <c r="F32" s="26"/>
      <c r="G32" s="3" t="str">
        <f ca="1">CONCATENATE(INDIRECT(CONCATENATE($C$2,$G$4))," ",$B$4)</f>
        <v>מרץ 2018</v>
      </c>
      <c r="H32" s="4"/>
      <c r="I32" s="25" t="str">
        <f ca="1">CONCATENATE(INDIRECT(CONCATENATE($C$2,$I$4))," ",$B$4)</f>
        <v>אפריל 2018</v>
      </c>
      <c r="J32" s="26"/>
      <c r="K32" s="3" t="str">
        <f ca="1">CONCATENATE(INDIRECT(CONCATENATE($C$2,$K$4))," ",$B$4)</f>
        <v>מאי 2018</v>
      </c>
      <c r="L32" s="4"/>
      <c r="M32" s="25" t="str">
        <f ca="1">CONCATENATE(INDIRECT(CONCATENATE($C$2,$M$4))," ",$B$4)</f>
        <v>יוני 2018</v>
      </c>
      <c r="N32" s="26"/>
      <c r="O32" s="3" t="str">
        <f ca="1">CONCATENATE(INDIRECT(CONCATENATE($C$2,$O$4))," ",$B$4)</f>
        <v>יולי 2018</v>
      </c>
      <c r="P32" s="4"/>
      <c r="Q32" s="25" t="str">
        <f ca="1">CONCATENATE(INDIRECT(CONCATENATE($C$2,$Q$4))," ",$B$4)</f>
        <v>אוגוסט 2018</v>
      </c>
      <c r="R32" s="26"/>
      <c r="S32" s="3" t="str">
        <f ca="1">CONCATENATE(INDIRECT(CONCATENATE($C$2,$S$4))," ",$B$4)</f>
        <v>ספטמבר 2018</v>
      </c>
      <c r="T32" s="4"/>
      <c r="U32" s="25" t="str">
        <f ca="1">CONCATENATE(INDIRECT(CONCATENATE($C$2,$U$4))," ",$B$4)</f>
        <v>אוקטובר 2018</v>
      </c>
      <c r="V32" s="26"/>
      <c r="W32" s="3" t="str">
        <f ca="1">CONCATENATE(INDIRECT(CONCATENATE($C$2,$W$4))," ",$B$4)</f>
        <v>נובמבר 2018</v>
      </c>
      <c r="X32" s="4"/>
      <c r="Y32" s="25" t="str">
        <f ca="1">CONCATENATE(INDIRECT(CONCATENATE($C$2,$Y$4))," ",$B$4)</f>
        <v>דצמבר 2018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6.4000000000000003E-3</v>
      </c>
      <c r="D34" s="19">
        <v>0.41134472262053001</v>
      </c>
      <c r="E34" s="33">
        <v>-2.2100000000000002E-2</v>
      </c>
      <c r="F34" s="34">
        <v>0.40951499996226198</v>
      </c>
      <c r="G34" s="18">
        <v>-2.3800000000000002E-2</v>
      </c>
      <c r="H34" s="19">
        <v>0.387622627637706</v>
      </c>
      <c r="I34" s="33">
        <v>-5.1000000000000004E-3</v>
      </c>
      <c r="J34" s="34">
        <v>0.38737623630186002</v>
      </c>
      <c r="K34" s="18">
        <v>9.5999999999999992E-3</v>
      </c>
      <c r="L34" s="19">
        <v>0.402877280165441</v>
      </c>
      <c r="M34" s="33">
        <v>-1.35E-2</v>
      </c>
      <c r="N34" s="34">
        <v>0.392109793342103</v>
      </c>
      <c r="O34" s="18">
        <v>5.1000000000000004E-3</v>
      </c>
      <c r="P34" s="19">
        <v>0.39210554848332901</v>
      </c>
      <c r="Q34" s="33">
        <v>2.1899999999999999E-2</v>
      </c>
      <c r="R34" s="34">
        <v>0.407893044010951</v>
      </c>
      <c r="S34" s="18">
        <v>2.2569419917326475E-3</v>
      </c>
      <c r="T34" s="19">
        <v>0.38850450207615372</v>
      </c>
      <c r="U34" s="33">
        <v>-2.1132498674375666E-2</v>
      </c>
      <c r="V34" s="34">
        <v>0.38164147466783255</v>
      </c>
      <c r="W34" s="18">
        <v>7.8706216734931791E-3</v>
      </c>
      <c r="X34" s="19">
        <v>0.37151068189361031</v>
      </c>
      <c r="Y34" s="33">
        <v>-2.4259513836815044E-2</v>
      </c>
      <c r="Z34" s="34">
        <v>0.35797851549127696</v>
      </c>
    </row>
    <row r="35" spans="2:26">
      <c r="B35" s="12" t="s">
        <v>36</v>
      </c>
      <c r="C35" s="10">
        <v>2.6100000000000002E-2</v>
      </c>
      <c r="D35" s="11">
        <v>0.58865527737946999</v>
      </c>
      <c r="E35" s="29">
        <v>-4.0000000000000001E-3</v>
      </c>
      <c r="F35" s="30">
        <v>0.59048500003773796</v>
      </c>
      <c r="G35" s="10">
        <v>-3.2000000000000002E-3</v>
      </c>
      <c r="H35" s="11">
        <v>0.61237737236229395</v>
      </c>
      <c r="I35" s="29">
        <v>2.4899999999999999E-2</v>
      </c>
      <c r="J35" s="30">
        <v>0.61262376369813998</v>
      </c>
      <c r="K35" s="10">
        <v>1.5E-3</v>
      </c>
      <c r="L35" s="11">
        <v>0.59712271983456</v>
      </c>
      <c r="M35" s="29">
        <v>7.4000000000000003E-3</v>
      </c>
      <c r="N35" s="30">
        <v>0.60789020665789695</v>
      </c>
      <c r="O35" s="10">
        <v>2.93E-2</v>
      </c>
      <c r="P35" s="11">
        <v>0.60789445151667099</v>
      </c>
      <c r="Q35" s="29">
        <v>1.00000000000002E-4</v>
      </c>
      <c r="R35" s="30">
        <v>0.59210695598905005</v>
      </c>
      <c r="S35" s="10">
        <v>4.4430580082673535E-3</v>
      </c>
      <c r="T35" s="11">
        <v>0.61149549792384639</v>
      </c>
      <c r="U35" s="29">
        <v>-2.596750132562433E-2</v>
      </c>
      <c r="V35" s="30">
        <v>0.6183585253321674</v>
      </c>
      <c r="W35" s="10">
        <v>6.02937832650682E-3</v>
      </c>
      <c r="X35" s="11">
        <v>0.62848931810638964</v>
      </c>
      <c r="Y35" s="29">
        <v>-4.1840486163184962E-2</v>
      </c>
      <c r="Z35" s="30">
        <v>0.64202148450872309</v>
      </c>
    </row>
    <row r="36" spans="2:26">
      <c r="B36" s="13" t="s">
        <v>34</v>
      </c>
      <c r="C36" s="14">
        <v>3.2500000000000001E-2</v>
      </c>
      <c r="D36" s="15">
        <v>1</v>
      </c>
      <c r="E36" s="31">
        <v>-2.6100000000000002E-2</v>
      </c>
      <c r="F36" s="32">
        <v>1</v>
      </c>
      <c r="G36" s="14">
        <v>-2.7E-2</v>
      </c>
      <c r="H36" s="15">
        <v>1</v>
      </c>
      <c r="I36" s="31">
        <v>1.9800000000000002E-2</v>
      </c>
      <c r="J36" s="32">
        <v>1</v>
      </c>
      <c r="K36" s="14">
        <v>1.11E-2</v>
      </c>
      <c r="L36" s="15">
        <v>1</v>
      </c>
      <c r="M36" s="31">
        <v>-6.1000000000000004E-3</v>
      </c>
      <c r="N36" s="32">
        <v>1</v>
      </c>
      <c r="O36" s="14">
        <v>3.44E-2</v>
      </c>
      <c r="P36" s="15">
        <v>1</v>
      </c>
      <c r="Q36" s="31">
        <v>2.1999999999999999E-2</v>
      </c>
      <c r="R36" s="32">
        <v>1</v>
      </c>
      <c r="S36" s="14">
        <v>6.7000000000000002E-3</v>
      </c>
      <c r="T36" s="15">
        <v>1</v>
      </c>
      <c r="U36" s="31">
        <v>-4.7100000000000003E-2</v>
      </c>
      <c r="V36" s="32">
        <v>1</v>
      </c>
      <c r="W36" s="14">
        <v>1.3899999999999999E-2</v>
      </c>
      <c r="X36" s="15">
        <v>1</v>
      </c>
      <c r="Y36" s="31">
        <v>-6.6100000000000006E-2</v>
      </c>
      <c r="Z36" s="32">
        <v>1</v>
      </c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>
      <c r="B39" s="23" t="s">
        <v>42</v>
      </c>
      <c r="C39" s="3" t="str">
        <f ca="1">CONCATENATE(INDIRECT(CONCATENATE($C$2,$C$4))," ",$B$4)</f>
        <v>ינואר 2018</v>
      </c>
      <c r="D39" s="4"/>
      <c r="E39" s="25" t="str">
        <f ca="1">CONCATENATE(INDIRECT(CONCATENATE($C$2,$E$4))," ",$B$4)</f>
        <v>פברואר 2018</v>
      </c>
      <c r="F39" s="26"/>
      <c r="G39" s="3" t="str">
        <f ca="1">CONCATENATE(INDIRECT(CONCATENATE($C$2,$G$4))," ",$B$4)</f>
        <v>מרץ 2018</v>
      </c>
      <c r="H39" s="4"/>
      <c r="I39" s="25" t="str">
        <f ca="1">CONCATENATE(INDIRECT(CONCATENATE($C$2,$I$4))," ",$B$4)</f>
        <v>אפריל 2018</v>
      </c>
      <c r="J39" s="26"/>
      <c r="K39" s="3" t="str">
        <f ca="1">CONCATENATE(INDIRECT(CONCATENATE($C$2,$K$4))," ",$B$4)</f>
        <v>מאי 2018</v>
      </c>
      <c r="L39" s="4"/>
      <c r="M39" s="25" t="str">
        <f ca="1">CONCATENATE(INDIRECT(CONCATENATE($C$2,$M$4))," ",$B$4)</f>
        <v>יוני 2018</v>
      </c>
      <c r="N39" s="26"/>
      <c r="O39" s="3" t="str">
        <f ca="1">CONCATENATE(INDIRECT(CONCATENATE($C$2,$O$4))," ",$B$4)</f>
        <v>יולי 2018</v>
      </c>
      <c r="P39" s="4"/>
      <c r="Q39" s="25" t="str">
        <f ca="1">CONCATENATE(INDIRECT(CONCATENATE($C$2,$Q$4))," ",$B$4)</f>
        <v>אוגוסט 2018</v>
      </c>
      <c r="R39" s="26"/>
      <c r="S39" s="3" t="str">
        <f ca="1">CONCATENATE(INDIRECT(CONCATENATE($C$2,$S$4))," ",$B$4)</f>
        <v>ספטמבר 2018</v>
      </c>
      <c r="T39" s="4"/>
      <c r="U39" s="25" t="str">
        <f ca="1">CONCATENATE(INDIRECT(CONCATENATE($C$2,$U$4))," ",$B$4)</f>
        <v>אוקטובר 2018</v>
      </c>
      <c r="V39" s="26"/>
      <c r="W39" s="3" t="str">
        <f ca="1">CONCATENATE(INDIRECT(CONCATENATE($C$2,$W$4))," ",$B$4)</f>
        <v>נובמבר 2018</v>
      </c>
      <c r="X39" s="4"/>
      <c r="Y39" s="25" t="str">
        <f ca="1">CONCATENATE(INDIRECT(CONCATENATE($C$2,$Y$4))," ",$B$4)</f>
        <v>דצמבר 2018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2.7300000000000001E-2</v>
      </c>
      <c r="D41" s="19">
        <v>0.99342274625460902</v>
      </c>
      <c r="E41" s="33">
        <v>-1.84E-2</v>
      </c>
      <c r="F41" s="34">
        <v>1.00010559717158</v>
      </c>
      <c r="G41" s="18">
        <v>-2.4799999999999999E-2</v>
      </c>
      <c r="H41" s="19">
        <v>1.00347693426983</v>
      </c>
      <c r="I41" s="33">
        <v>2.7699999999999999E-2</v>
      </c>
      <c r="J41" s="34">
        <v>1.01100045267512</v>
      </c>
      <c r="K41" s="18">
        <v>8.8000000000000005E-3</v>
      </c>
      <c r="L41" s="19">
        <v>1.0087934889419801</v>
      </c>
      <c r="M41" s="33">
        <v>3.0000000000000001E-3</v>
      </c>
      <c r="N41" s="34">
        <v>1.0112936119081199</v>
      </c>
      <c r="O41" s="18">
        <v>3.61E-2</v>
      </c>
      <c r="P41" s="19">
        <v>1.0122894371014799</v>
      </c>
      <c r="Q41" s="33">
        <v>1.7100000000000001E-2</v>
      </c>
      <c r="R41" s="34">
        <v>1.00719403450514</v>
      </c>
      <c r="S41" s="18">
        <v>7.1215949861879535E-3</v>
      </c>
      <c r="T41" s="19">
        <v>1.0057687675067331</v>
      </c>
      <c r="U41" s="33">
        <v>-3.4499030218851076E-2</v>
      </c>
      <c r="V41" s="34">
        <v>1.0132227677860128</v>
      </c>
      <c r="W41" s="18">
        <v>1.401006928066067E-2</v>
      </c>
      <c r="X41" s="19">
        <v>1.0183154334311071</v>
      </c>
      <c r="Y41" s="33">
        <v>-6.1541240764592213E-2</v>
      </c>
      <c r="Z41" s="34">
        <v>1.0235968128703388</v>
      </c>
    </row>
    <row r="42" spans="2:26">
      <c r="B42" s="12" t="s">
        <v>38</v>
      </c>
      <c r="C42" s="10">
        <v>5.1999999999999998E-3</v>
      </c>
      <c r="D42" s="11">
        <v>6.5772537453909798E-3</v>
      </c>
      <c r="E42" s="29">
        <v>-7.7000000000000002E-3</v>
      </c>
      <c r="F42" s="30">
        <v>-1.05597171580484E-4</v>
      </c>
      <c r="G42" s="10">
        <v>-2.2000000000000001E-3</v>
      </c>
      <c r="H42" s="11">
        <v>-3.4769342698331399E-3</v>
      </c>
      <c r="I42" s="29">
        <v>-7.9000000000000008E-3</v>
      </c>
      <c r="J42" s="30">
        <v>-1.1000452675115501E-2</v>
      </c>
      <c r="K42" s="10">
        <v>2.3E-3</v>
      </c>
      <c r="L42" s="11">
        <v>-8.7934889419752603E-3</v>
      </c>
      <c r="M42" s="29">
        <v>-9.1000000000000004E-3</v>
      </c>
      <c r="N42" s="30">
        <v>-1.12936119081237E-2</v>
      </c>
      <c r="O42" s="10">
        <v>-1.6999999999999999E-3</v>
      </c>
      <c r="P42" s="11">
        <v>-1.2289437101484601E-2</v>
      </c>
      <c r="Q42" s="29">
        <v>4.8999999999999998E-3</v>
      </c>
      <c r="R42" s="30">
        <v>-7.1940345051402796E-3</v>
      </c>
      <c r="S42" s="10">
        <v>-4.2159498618795396E-4</v>
      </c>
      <c r="T42" s="11">
        <v>-5.768767506733153E-3</v>
      </c>
      <c r="U42" s="29">
        <v>-1.260096978114893E-2</v>
      </c>
      <c r="V42" s="30">
        <v>-1.3222767786012972E-2</v>
      </c>
      <c r="W42" s="10">
        <v>-1.1006928066067147E-4</v>
      </c>
      <c r="X42" s="11">
        <v>-1.8315433431107038E-2</v>
      </c>
      <c r="Y42" s="29">
        <v>-4.5587592354077921E-3</v>
      </c>
      <c r="Z42" s="30">
        <v>-2.359681287033881E-2</v>
      </c>
    </row>
    <row r="43" spans="2:26">
      <c r="B43" s="13" t="s">
        <v>34</v>
      </c>
      <c r="C43" s="14">
        <v>3.2500000000000001E-2</v>
      </c>
      <c r="D43" s="15">
        <v>1</v>
      </c>
      <c r="E43" s="31">
        <v>-2.6100000000000002E-2</v>
      </c>
      <c r="F43" s="32">
        <v>1</v>
      </c>
      <c r="G43" s="14">
        <v>-2.7E-2</v>
      </c>
      <c r="H43" s="15">
        <v>1</v>
      </c>
      <c r="I43" s="31">
        <v>1.9800000000000002E-2</v>
      </c>
      <c r="J43" s="32">
        <v>1</v>
      </c>
      <c r="K43" s="14">
        <v>1.11E-2</v>
      </c>
      <c r="L43" s="15">
        <v>1</v>
      </c>
      <c r="M43" s="31">
        <v>-6.1000000000000004E-3</v>
      </c>
      <c r="N43" s="32">
        <v>1</v>
      </c>
      <c r="O43" s="14">
        <v>3.44E-2</v>
      </c>
      <c r="P43" s="15">
        <v>1</v>
      </c>
      <c r="Q43" s="31">
        <v>2.1999999999999999E-2</v>
      </c>
      <c r="R43" s="32">
        <v>1</v>
      </c>
      <c r="S43" s="14">
        <v>6.7000000000000002E-3</v>
      </c>
      <c r="T43" s="15">
        <v>0.99999999999999989</v>
      </c>
      <c r="U43" s="31">
        <v>-4.7100000000000003E-2</v>
      </c>
      <c r="V43" s="32">
        <v>0.99999999999999989</v>
      </c>
      <c r="W43" s="14">
        <v>1.3899999999999999E-2</v>
      </c>
      <c r="X43" s="15">
        <v>1</v>
      </c>
      <c r="Y43" s="31">
        <v>-6.6100000000000006E-2</v>
      </c>
      <c r="Z43" s="32">
        <v>1</v>
      </c>
    </row>
    <row r="45" spans="2:26" ht="15.7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>
      <c r="B46" s="23" t="s">
        <v>39</v>
      </c>
      <c r="C46" s="47" t="str">
        <f ca="1">CONCATENATE(INDIRECT(CONCATENATE($C$2,C4))," - ",INDIRECT(CONCATENATE($C$2,G4))," ",$B$4)</f>
        <v>ינואר - מרץ 2018</v>
      </c>
      <c r="D46" s="48"/>
      <c r="E46" s="45" t="str">
        <f ca="1">CONCATENATE(INDIRECT(CONCATENATE($C$2,C4))," - ",INDIRECT(CONCATENATE($C$2,M4))," ",$B$4)</f>
        <v>ינואר - יוני 2018</v>
      </c>
      <c r="F46" s="46"/>
      <c r="G46" s="47" t="str">
        <f ca="1">CONCATENATE(INDIRECT(CONCATENATE($C$2,C4))," - ",INDIRECT(CONCATENATE($C$2,S4))," ",$B$4)</f>
        <v>ינואר - ספטמבר 2018</v>
      </c>
      <c r="H46" s="48"/>
      <c r="I46" s="45" t="str">
        <f ca="1">CONCATENATE(INDIRECT(CONCATENATE($C$2,C4))," - ",INDIRECT(CONCATENATE($C$2,Y4))," ",$B$4)</f>
        <v>ינואר - דצמבר 2018</v>
      </c>
      <c r="J46" s="46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v>0</v>
      </c>
      <c r="D48" s="11">
        <v>2.38648454216524E-2</v>
      </c>
      <c r="E48" s="29">
        <v>-1.9998999999992773E-4</v>
      </c>
      <c r="F48" s="30">
        <v>3.8481367219660202E-2</v>
      </c>
      <c r="G48" s="10">
        <v>-1.0000999899995033E-4</v>
      </c>
      <c r="H48" s="11">
        <f>T8</f>
        <v>5.0927271751791785E-2</v>
      </c>
      <c r="I48" s="29">
        <f>G48+U8+W8+Y8</f>
        <v>3.9192099083724822E-4</v>
      </c>
      <c r="J48" s="30">
        <f>Z8</f>
        <v>6.9715139551248126E-2</v>
      </c>
    </row>
    <row r="49" spans="2:10">
      <c r="B49" s="12" t="s">
        <v>7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f t="shared" ref="H49:H66" si="0">T9</f>
        <v>0</v>
      </c>
      <c r="I49" s="29">
        <f t="shared" ref="I49:I67" si="1">G49+U9+W9+Y9</f>
        <v>0</v>
      </c>
      <c r="J49" s="30">
        <f t="shared" ref="J49:J67" si="2">Z9</f>
        <v>0</v>
      </c>
    </row>
    <row r="50" spans="2:10">
      <c r="B50" s="12" t="s">
        <v>9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f t="shared" si="0"/>
        <v>0</v>
      </c>
      <c r="I50" s="29">
        <f t="shared" si="1"/>
        <v>0</v>
      </c>
      <c r="J50" s="30">
        <f t="shared" si="2"/>
        <v>0</v>
      </c>
    </row>
    <row r="51" spans="2:10">
      <c r="B51" s="12" t="s">
        <v>11</v>
      </c>
      <c r="C51" s="10">
        <v>0</v>
      </c>
      <c r="D51" s="11">
        <v>0</v>
      </c>
      <c r="E51" s="29">
        <v>0</v>
      </c>
      <c r="F51" s="30">
        <v>0</v>
      </c>
      <c r="G51" s="10">
        <v>0</v>
      </c>
      <c r="H51" s="11">
        <f t="shared" si="0"/>
        <v>0</v>
      </c>
      <c r="I51" s="29">
        <f t="shared" si="1"/>
        <v>0</v>
      </c>
      <c r="J51" s="30">
        <f t="shared" si="2"/>
        <v>0</v>
      </c>
    </row>
    <row r="52" spans="2:10">
      <c r="B52" s="12" t="s">
        <v>13</v>
      </c>
      <c r="C52" s="10">
        <v>0</v>
      </c>
      <c r="D52" s="11">
        <v>0</v>
      </c>
      <c r="E52" s="29">
        <v>0</v>
      </c>
      <c r="F52" s="30">
        <v>0</v>
      </c>
      <c r="G52" s="10">
        <v>0</v>
      </c>
      <c r="H52" s="11">
        <f t="shared" si="0"/>
        <v>0</v>
      </c>
      <c r="I52" s="29">
        <f t="shared" si="1"/>
        <v>0</v>
      </c>
      <c r="J52" s="30">
        <f t="shared" si="2"/>
        <v>0</v>
      </c>
    </row>
    <row r="53" spans="2:10">
      <c r="B53" s="12" t="s">
        <v>15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f t="shared" si="0"/>
        <v>0</v>
      </c>
      <c r="I53" s="29">
        <f t="shared" si="1"/>
        <v>0</v>
      </c>
      <c r="J53" s="30">
        <f t="shared" si="2"/>
        <v>0</v>
      </c>
    </row>
    <row r="54" spans="2:10">
      <c r="B54" s="12" t="s">
        <v>17</v>
      </c>
      <c r="C54" s="10">
        <v>-1.7600000000000001E-2</v>
      </c>
      <c r="D54" s="11">
        <v>0.35334899269154002</v>
      </c>
      <c r="E54" s="29">
        <v>-8.6E-3</v>
      </c>
      <c r="F54" s="30">
        <v>0.34139672641179097</v>
      </c>
      <c r="G54" s="10">
        <v>2.0694987959323008E-2</v>
      </c>
      <c r="H54" s="11">
        <f t="shared" si="0"/>
        <v>0.34065294440004529</v>
      </c>
      <c r="I54" s="29">
        <f t="shared" si="1"/>
        <v>-3.4409998497558179E-3</v>
      </c>
      <c r="J54" s="30">
        <f t="shared" si="2"/>
        <v>0.34408448365032135</v>
      </c>
    </row>
    <row r="55" spans="2:10">
      <c r="B55" s="12" t="s">
        <v>19</v>
      </c>
      <c r="C55" s="10">
        <v>3.3E-3</v>
      </c>
      <c r="D55" s="11">
        <v>0.62622859792775898</v>
      </c>
      <c r="E55" s="29">
        <v>3.4372027083964918E-2</v>
      </c>
      <c r="F55" s="30">
        <v>0.63139191019365504</v>
      </c>
      <c r="G55" s="10">
        <v>6.6463176504514054E-2</v>
      </c>
      <c r="H55" s="11">
        <f t="shared" si="0"/>
        <v>0.61416696055259046</v>
      </c>
      <c r="I55" s="29">
        <f t="shared" si="1"/>
        <v>8.1137996302172721E-3</v>
      </c>
      <c r="J55" s="30">
        <f t="shared" si="2"/>
        <v>0.60978260904667592</v>
      </c>
    </row>
    <row r="56" spans="2:10">
      <c r="B56" s="12" t="s">
        <v>21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f t="shared" si="0"/>
        <v>0</v>
      </c>
      <c r="I56" s="29">
        <f t="shared" si="1"/>
        <v>0</v>
      </c>
      <c r="J56" s="30">
        <f t="shared" si="2"/>
        <v>0</v>
      </c>
    </row>
    <row r="57" spans="2:10">
      <c r="B57" s="12" t="s">
        <v>23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f t="shared" si="0"/>
        <v>0</v>
      </c>
      <c r="I57" s="29">
        <f t="shared" si="1"/>
        <v>0</v>
      </c>
      <c r="J57" s="30">
        <f t="shared" si="2"/>
        <v>0</v>
      </c>
    </row>
    <row r="58" spans="2:10">
      <c r="B58" s="12" t="s">
        <v>25</v>
      </c>
      <c r="C58" s="10">
        <v>4.9999999999994493E-4</v>
      </c>
      <c r="D58" s="11">
        <v>3.4498228881585398E-5</v>
      </c>
      <c r="E58" s="29">
        <v>7.0006998499994033E-4</v>
      </c>
      <c r="F58" s="30">
        <v>2.3608083018335199E-5</v>
      </c>
      <c r="G58" s="10">
        <v>1.1923409589558176E-3</v>
      </c>
      <c r="H58" s="11">
        <f t="shared" si="0"/>
        <v>2.159080230555283E-5</v>
      </c>
      <c r="I58" s="29">
        <f t="shared" si="1"/>
        <v>1.1555729497116079E-3</v>
      </c>
      <c r="J58" s="30">
        <f t="shared" si="2"/>
        <v>1.4580622093386481E-5</v>
      </c>
    </row>
    <row r="59" spans="2:10">
      <c r="B59" s="12" t="s">
        <v>26</v>
      </c>
      <c r="C59" s="10">
        <v>-7.9000000000000008E-3</v>
      </c>
      <c r="D59" s="11">
        <v>-3.4273499077038302E-3</v>
      </c>
      <c r="E59" s="29">
        <v>-2.3599999999999999E-2</v>
      </c>
      <c r="F59" s="30">
        <v>-1.12033390613352E-2</v>
      </c>
      <c r="G59" s="10">
        <v>-2.1271781925353062E-2</v>
      </c>
      <c r="H59" s="11">
        <f t="shared" si="0"/>
        <v>-5.7687675067331513E-3</v>
      </c>
      <c r="I59" s="29">
        <f t="shared" si="1"/>
        <v>-3.8541580222570461E-2</v>
      </c>
      <c r="J59" s="30">
        <f t="shared" si="2"/>
        <v>-2.359681287033881E-2</v>
      </c>
    </row>
    <row r="60" spans="2:10">
      <c r="B60" s="12" t="s">
        <v>27</v>
      </c>
      <c r="C60" s="10">
        <v>0</v>
      </c>
      <c r="D60" s="11">
        <v>0</v>
      </c>
      <c r="E60" s="29">
        <v>0</v>
      </c>
      <c r="F60" s="30">
        <v>0</v>
      </c>
      <c r="G60" s="10">
        <v>0</v>
      </c>
      <c r="H60" s="11">
        <f t="shared" si="0"/>
        <v>0</v>
      </c>
      <c r="I60" s="29">
        <f t="shared" si="1"/>
        <v>0</v>
      </c>
      <c r="J60" s="30">
        <f t="shared" si="2"/>
        <v>0</v>
      </c>
    </row>
    <row r="61" spans="2:10">
      <c r="B61" s="12" t="s">
        <v>28</v>
      </c>
      <c r="C61" s="10">
        <v>0</v>
      </c>
      <c r="D61" s="11">
        <v>0</v>
      </c>
      <c r="E61" s="29">
        <v>0</v>
      </c>
      <c r="F61" s="30">
        <v>0</v>
      </c>
      <c r="G61" s="10">
        <v>0</v>
      </c>
      <c r="H61" s="11">
        <f t="shared" si="0"/>
        <v>0</v>
      </c>
      <c r="I61" s="29">
        <f t="shared" si="1"/>
        <v>0</v>
      </c>
      <c r="J61" s="30">
        <f t="shared" si="2"/>
        <v>0</v>
      </c>
    </row>
    <row r="62" spans="2:10">
      <c r="B62" s="12" t="s">
        <v>29</v>
      </c>
      <c r="C62" s="10">
        <v>0</v>
      </c>
      <c r="D62" s="11">
        <v>0</v>
      </c>
      <c r="E62" s="29">
        <v>0</v>
      </c>
      <c r="F62" s="30">
        <v>0</v>
      </c>
      <c r="G62" s="10">
        <v>0</v>
      </c>
      <c r="H62" s="11">
        <f t="shared" si="0"/>
        <v>0</v>
      </c>
      <c r="I62" s="29">
        <f t="shared" si="1"/>
        <v>0</v>
      </c>
      <c r="J62" s="30">
        <f t="shared" si="2"/>
        <v>0</v>
      </c>
    </row>
    <row r="63" spans="2:10">
      <c r="B63" s="12" t="s">
        <v>30</v>
      </c>
      <c r="C63" s="10">
        <v>0</v>
      </c>
      <c r="D63" s="11">
        <v>0</v>
      </c>
      <c r="E63" s="29">
        <v>0</v>
      </c>
      <c r="F63" s="30">
        <v>0</v>
      </c>
      <c r="G63" s="10">
        <v>0</v>
      </c>
      <c r="H63" s="11">
        <f t="shared" si="0"/>
        <v>0</v>
      </c>
      <c r="I63" s="29">
        <f t="shared" si="1"/>
        <v>0</v>
      </c>
      <c r="J63" s="30">
        <f t="shared" si="2"/>
        <v>0</v>
      </c>
    </row>
    <row r="64" spans="2:10">
      <c r="B64" s="12" t="s">
        <v>31</v>
      </c>
      <c r="C64" s="10">
        <v>0</v>
      </c>
      <c r="D64" s="11">
        <v>0</v>
      </c>
      <c r="E64" s="29">
        <v>0</v>
      </c>
      <c r="F64" s="30">
        <v>0</v>
      </c>
      <c r="G64" s="10">
        <v>0</v>
      </c>
      <c r="H64" s="11">
        <f t="shared" si="0"/>
        <v>0</v>
      </c>
      <c r="I64" s="29">
        <f t="shared" si="1"/>
        <v>0</v>
      </c>
      <c r="J64" s="30">
        <f t="shared" si="2"/>
        <v>0</v>
      </c>
    </row>
    <row r="65" spans="2:10">
      <c r="B65" s="12" t="s">
        <v>32</v>
      </c>
      <c r="C65" s="10">
        <v>0</v>
      </c>
      <c r="D65" s="11">
        <v>0</v>
      </c>
      <c r="E65" s="29">
        <v>0</v>
      </c>
      <c r="F65" s="30">
        <v>0</v>
      </c>
      <c r="G65" s="10">
        <v>0</v>
      </c>
      <c r="H65" s="11">
        <f t="shared" si="0"/>
        <v>0</v>
      </c>
      <c r="I65" s="29">
        <f t="shared" si="1"/>
        <v>0</v>
      </c>
      <c r="J65" s="30">
        <f t="shared" si="2"/>
        <v>0</v>
      </c>
    </row>
    <row r="66" spans="2:10">
      <c r="B66" s="12" t="s">
        <v>33</v>
      </c>
      <c r="C66" s="10">
        <v>0</v>
      </c>
      <c r="D66" s="11">
        <v>-4.9584362129049801E-5</v>
      </c>
      <c r="E66" s="29">
        <v>0</v>
      </c>
      <c r="F66" s="30">
        <v>-9.0272846788787696E-5</v>
      </c>
      <c r="G66" s="10">
        <v>0</v>
      </c>
      <c r="H66" s="11">
        <f t="shared" si="0"/>
        <v>0</v>
      </c>
      <c r="I66" s="29">
        <f t="shared" si="1"/>
        <v>0</v>
      </c>
      <c r="J66" s="30">
        <f t="shared" si="2"/>
        <v>0</v>
      </c>
    </row>
    <row r="67" spans="2:10">
      <c r="B67" s="13" t="s">
        <v>44</v>
      </c>
      <c r="C67" s="14">
        <v>-2.1700295041999971E-2</v>
      </c>
      <c r="D67" s="15">
        <v>1</v>
      </c>
      <c r="E67" s="31">
        <v>2.7000000000000001E-3</v>
      </c>
      <c r="F67" s="32">
        <v>1</v>
      </c>
      <c r="G67" s="14">
        <v>6.7099264301192951E-2</v>
      </c>
      <c r="H67" s="15">
        <v>1</v>
      </c>
      <c r="I67" s="37">
        <f t="shared" si="1"/>
        <v>-3.2200735698807062E-2</v>
      </c>
      <c r="J67" s="38">
        <f t="shared" si="2"/>
        <v>1</v>
      </c>
    </row>
    <row r="68" spans="2:10">
      <c r="B68" s="35" t="s">
        <v>40</v>
      </c>
      <c r="C68" s="41">
        <v>-535.60025999999993</v>
      </c>
      <c r="D68" s="42"/>
      <c r="E68" s="43">
        <v>-21.366000000001975</v>
      </c>
      <c r="F68" s="44"/>
      <c r="G68" s="41">
        <f>1480.04171+S28</f>
        <v>1689.7357500000001</v>
      </c>
      <c r="H68" s="42"/>
      <c r="I68" s="43">
        <f>G68+U28+W28+Y28</f>
        <v>-1495.2642499999999</v>
      </c>
      <c r="J68" s="44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>
      <c r="B71" s="23" t="s">
        <v>39</v>
      </c>
      <c r="C71" s="47" t="str">
        <f ca="1">CONCATENATE(INDIRECT(CONCATENATE($C$2,$C$4))," - ",INDIRECT(CONCATENATE($C$2,$G$4))," ",$B$4)</f>
        <v>ינואר - מרץ 2018</v>
      </c>
      <c r="D71" s="48"/>
      <c r="E71" s="45" t="str">
        <f ca="1">CONCATENATE(INDIRECT(CONCATENATE($C$2,$C$4))," - ",INDIRECT(CONCATENATE($C$2,$M4))," ",$B$4)</f>
        <v>ינואר - יוני 2018</v>
      </c>
      <c r="F71" s="46"/>
      <c r="G71" s="47" t="str">
        <f ca="1">CONCATENATE(INDIRECT(CONCATENATE($C$2,$C$4))," - ",INDIRECT(CONCATENATE($C$2,$S$4))," ",$B$4)</f>
        <v>ינואר - ספטמבר 2018</v>
      </c>
      <c r="H71" s="48"/>
      <c r="I71" s="45" t="str">
        <f ca="1">CONCATENATE(INDIRECT(CONCATENATE($C$2,$C$4))," - ",INDIRECT(CONCATENATE($C$2,$Y4))," ",$B$4)</f>
        <v>ינואר - דצמבר 2018</v>
      </c>
      <c r="J71" s="46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v>-4.0464413728000158E-2</v>
      </c>
      <c r="D73" s="19">
        <v>0.387622627637706</v>
      </c>
      <c r="E73" s="33">
        <v>-4.9204870438976811E-2</v>
      </c>
      <c r="F73" s="34">
        <v>0.392109793342103</v>
      </c>
      <c r="G73" s="18">
        <v>-2.1123139489731203E-2</v>
      </c>
      <c r="H73" s="19">
        <f>T34</f>
        <v>0.38850450207615372</v>
      </c>
      <c r="I73" s="33">
        <f>G73+U34+W34+Y34</f>
        <v>-5.864453032742873E-2</v>
      </c>
      <c r="J73" s="34">
        <f>Z34</f>
        <v>0.35797851549127696</v>
      </c>
    </row>
    <row r="74" spans="2:10">
      <c r="B74" s="12" t="s">
        <v>36</v>
      </c>
      <c r="C74" s="10">
        <v>1.8725214080000052E-2</v>
      </c>
      <c r="D74" s="11">
        <v>0.61237737236229395</v>
      </c>
      <c r="E74" s="29">
        <v>5.1900000000000002E-2</v>
      </c>
      <c r="F74" s="30">
        <v>0.60789020665789695</v>
      </c>
      <c r="G74" s="10">
        <v>8.8242679704439553E-2</v>
      </c>
      <c r="H74" s="19">
        <f>T35</f>
        <v>0.61149549792384639</v>
      </c>
      <c r="I74" s="33">
        <f t="shared" ref="I74:I75" si="3">G74+U35+W35+Y35</f>
        <v>2.6464070542137078E-2</v>
      </c>
      <c r="J74" s="34">
        <f t="shared" ref="J74:J75" si="4">Z35</f>
        <v>0.64202148450872309</v>
      </c>
    </row>
    <row r="75" spans="2:10">
      <c r="B75" s="13" t="s">
        <v>44</v>
      </c>
      <c r="C75" s="14">
        <v>-2.1739199648000106E-2</v>
      </c>
      <c r="D75" s="15">
        <v>1</v>
      </c>
      <c r="E75" s="31">
        <v>2.6951295610231907E-3</v>
      </c>
      <c r="F75" s="32">
        <v>1</v>
      </c>
      <c r="G75" s="14">
        <v>6.7103746054900881E-2</v>
      </c>
      <c r="H75" s="15">
        <v>1.0000000000000011</v>
      </c>
      <c r="I75" s="39">
        <f t="shared" si="3"/>
        <v>-3.2196253945099132E-2</v>
      </c>
      <c r="J75" s="40">
        <f t="shared" si="4"/>
        <v>1</v>
      </c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>
      <c r="B78" s="23" t="s">
        <v>39</v>
      </c>
      <c r="C78" s="47" t="str">
        <f ca="1">CONCATENATE(INDIRECT(CONCATENATE($C$2,$C$4))," - ",INDIRECT(CONCATENATE($C$2,$G$4))," ",$B$4)</f>
        <v>ינואר - מרץ 2018</v>
      </c>
      <c r="D78" s="48"/>
      <c r="E78" s="45" t="str">
        <f ca="1">CONCATENATE(INDIRECT(CONCATENATE($C$2,$C$4))," - ",INDIRECT(CONCATENATE($C$2,$M$4))," ",$B$4)</f>
        <v>ינואר - יוני 2018</v>
      </c>
      <c r="F78" s="46"/>
      <c r="G78" s="47" t="str">
        <f ca="1">CONCATENATE(INDIRECT(CONCATENATE($C$2,$C$4))," - ",INDIRECT(CONCATENATE($C$2,$S$4))," ",$B$4)</f>
        <v>ינואר - ספטמבר 2018</v>
      </c>
      <c r="H78" s="48"/>
      <c r="I78" s="45" t="str">
        <f ca="1">CONCATENATE(INDIRECT(CONCATENATE($C$2,$C$4))," - ",INDIRECT(CONCATENATE($C$2,$Y$4))," ",$B$4)</f>
        <v>ינואר - דצמבר 2018</v>
      </c>
      <c r="J78" s="46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v>-1.7010582463999935E-2</v>
      </c>
      <c r="D80" s="19">
        <v>1.00347693426983</v>
      </c>
      <c r="E80" s="33">
        <v>2.1999999999999999E-2</v>
      </c>
      <c r="F80" s="34">
        <v>1.0112936119081199</v>
      </c>
      <c r="G80" s="18">
        <v>8.36655605368328E-2</v>
      </c>
      <c r="H80" s="19">
        <f>T41</f>
        <v>1.0057687675067331</v>
      </c>
      <c r="I80" s="33">
        <f t="shared" ref="I80:I82" si="5">G80+U41+W41+Y41</f>
        <v>1.6353588340501865E-3</v>
      </c>
      <c r="J80" s="34">
        <f t="shared" ref="J80:J82" si="6">Z41</f>
        <v>1.0235968128703388</v>
      </c>
    </row>
    <row r="81" spans="2:10">
      <c r="B81" s="12" t="s">
        <v>38</v>
      </c>
      <c r="C81" s="10">
        <v>-4.7344519119999484E-3</v>
      </c>
      <c r="D81" s="11">
        <v>-3.4769342698331399E-3</v>
      </c>
      <c r="E81" s="29">
        <v>-1.9332056147399079E-2</v>
      </c>
      <c r="F81" s="30">
        <v>-1.12936119081237E-2</v>
      </c>
      <c r="G81" s="10">
        <v>-1.6616851958294765E-2</v>
      </c>
      <c r="H81" s="19">
        <f>T42</f>
        <v>-5.768767506733153E-3</v>
      </c>
      <c r="I81" s="33">
        <f t="shared" si="5"/>
        <v>-3.3886650255512157E-2</v>
      </c>
      <c r="J81" s="34">
        <f t="shared" si="6"/>
        <v>-2.359681287033881E-2</v>
      </c>
    </row>
    <row r="82" spans="2:10">
      <c r="B82" s="13" t="s">
        <v>44</v>
      </c>
      <c r="C82" s="14">
        <v>-2.1745034375999884E-2</v>
      </c>
      <c r="D82" s="15">
        <v>1</v>
      </c>
      <c r="E82" s="31">
        <v>2.6679438526009194E-3</v>
      </c>
      <c r="F82" s="32">
        <v>0.99999999999999623</v>
      </c>
      <c r="G82" s="14">
        <v>6.7101197789920741E-2</v>
      </c>
      <c r="H82" s="15">
        <v>0.99999999999999967</v>
      </c>
      <c r="I82" s="39">
        <f t="shared" si="5"/>
        <v>-3.2198802210079272E-2</v>
      </c>
      <c r="J82" s="40">
        <f t="shared" si="6"/>
        <v>1</v>
      </c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2019-02-03T06:48:46+00:00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86C569D-58F9-4E5E-8CE3-BAD53997A94B}"/>
</file>

<file path=customXml/itemProps2.xml><?xml version="1.0" encoding="utf-8"?>
<ds:datastoreItem xmlns:ds="http://schemas.openxmlformats.org/officeDocument/2006/customXml" ds:itemID="{FAEC1A1F-4BCD-450B-8DE4-65D0C4A1582D}"/>
</file>

<file path=customXml/itemProps3.xml><?xml version="1.0" encoding="utf-8"?>
<ds:datastoreItem xmlns:ds="http://schemas.openxmlformats.org/officeDocument/2006/customXml" ds:itemID="{7BBAFAB7-AD6B-4A86-A31A-222B417820AA}"/>
</file>

<file path=customXml/itemProps4.xml><?xml version="1.0" encoding="utf-8"?>
<ds:datastoreItem xmlns:ds="http://schemas.openxmlformats.org/officeDocument/2006/customXml" ds:itemID="{9F09CE1B-8DCA-4341-8092-6019053150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2019-01-31T15:54:05Z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o80fb9e8b9d445b0bb174fdcd68ee89c">
    <vt:lpwstr/>
  </property>
  <property fmtid="{D5CDD505-2E9C-101B-9397-08002B2CF9AE}" pid="15" name="j92457fac7d145f98e698f5712f6a6a4">
    <vt:lpwstr/>
  </property>
  <property fmtid="{D5CDD505-2E9C-101B-9397-08002B2CF9AE}" pid="16" name="b76e59bb9f5947a781773f53cc6e9460">
    <vt:lpwstr/>
  </property>
  <property fmtid="{D5CDD505-2E9C-101B-9397-08002B2CF9AE}" pid="17" name="n612d9597dc7466f957352ce79be86f3">
    <vt:lpwstr/>
  </property>
  <property fmtid="{D5CDD505-2E9C-101B-9397-08002B2CF9AE}" pid="18" name="l34dc5595392493c8311535275827f74">
    <vt:lpwstr/>
  </property>
  <property fmtid="{D5CDD505-2E9C-101B-9397-08002B2CF9AE}" pid="19" name="o68cd33f8d3a45abb273b6e406faee3d">
    <vt:lpwstr/>
  </property>
  <property fmtid="{D5CDD505-2E9C-101B-9397-08002B2CF9AE}" pid="20" name="ia53b9f18d984e01914f4b79710425b7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e4b5484c9c824b148c38bfcb2bd74c0d">
    <vt:lpwstr/>
  </property>
  <property fmtid="{D5CDD505-2E9C-101B-9397-08002B2CF9AE}" pid="25" name="kb4cc1381c4248d7a2dfa3f1be0c86c0">
    <vt:lpwstr/>
  </property>
</Properties>
</file>