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49" i="5" l="1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48" i="5"/>
  <c r="I74" i="5"/>
  <c r="I73" i="5"/>
  <c r="J82" i="5"/>
  <c r="I82" i="5"/>
  <c r="J81" i="5"/>
  <c r="I81" i="5"/>
  <c r="J80" i="5"/>
  <c r="I80" i="5"/>
  <c r="J75" i="5"/>
  <c r="I75" i="5"/>
  <c r="J74" i="5"/>
  <c r="J73" i="5"/>
  <c r="I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C32" i="5"/>
  <c r="E32" i="5"/>
  <c r="C6" i="5"/>
  <c r="C39" i="5"/>
  <c r="E39" i="5"/>
  <c r="G4" i="5" l="1"/>
  <c r="C71" i="5"/>
  <c r="E6" i="5"/>
  <c r="G39" i="5"/>
  <c r="G6" i="5"/>
  <c r="C46" i="5"/>
  <c r="G32" i="5"/>
  <c r="I4" i="5" l="1"/>
  <c r="I39" i="5"/>
  <c r="I6" i="5"/>
  <c r="C78" i="5"/>
  <c r="I32" i="5"/>
  <c r="K4" i="5" l="1"/>
  <c r="K39" i="5"/>
  <c r="K32" i="5"/>
  <c r="K6" i="5"/>
  <c r="M4" i="5" l="1"/>
  <c r="E78" i="5"/>
  <c r="E71" i="5"/>
  <c r="M6" i="5"/>
  <c r="M32" i="5"/>
  <c r="E46" i="5"/>
  <c r="O4" i="5" l="1"/>
  <c r="O6" i="5"/>
  <c r="M39" i="5"/>
  <c r="O32" i="5"/>
  <c r="Q4" i="5" l="1"/>
  <c r="S4" i="5" s="1"/>
  <c r="S39" i="5"/>
  <c r="O39" i="5"/>
  <c r="S32" i="5"/>
  <c r="G46" i="5"/>
  <c r="Q6" i="5"/>
  <c r="Q32" i="5"/>
  <c r="G71" i="5"/>
  <c r="U4" i="5" l="1"/>
  <c r="U39" i="5"/>
  <c r="Q39" i="5"/>
  <c r="S6" i="5"/>
  <c r="U32" i="5"/>
  <c r="G78" i="5"/>
  <c r="W4" i="5" l="1"/>
  <c r="U6" i="5"/>
  <c r="W39" i="5"/>
  <c r="W32" i="5"/>
  <c r="Y4" i="5" l="1"/>
  <c r="I46" i="5"/>
  <c r="Y6" i="5"/>
  <c r="Y39" i="5"/>
  <c r="I78" i="5"/>
  <c r="I71" i="5"/>
  <c r="Y32" i="5"/>
  <c r="W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<sst xmlns="http://schemas.openxmlformats.org/spreadsheetml/2006/main" count="179" uniqueCount="47">
  <si>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</si>
  <si>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</si>
  <si>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</si>
  <si>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</si>
  <si>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</si>
  <si>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</si>
  <si>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</si>
  <si>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</si>
  <si>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</si>
  <si>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</si>
  <si>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</si>
  <si>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</si>
  <si>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</si>
  <si>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</si>
  <si>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</si>
  <si>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</si>
  <si>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</si>
  <si>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</si>
  <si>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</si>
  <si>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</si>
  <si>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</si>
  <si>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</si>
  <si>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</si>
  <si>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</si>
  <si>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</si>
  <si>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</si>
  <si>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</si>
  <si>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</si>
  <si>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</si>
  <si>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</si>
  <si>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</si>
  <si>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</si>
  <si>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</si>
  <si>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</si>
  <si>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</si>
  <si>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</si>
  <si>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</si>
  <si>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</si>
  <si>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</si>
  <si>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</si>
  <si>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</si>
  <si>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</si>
  <si>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</si>
  <si>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</si>
  <si>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</si>
  <si>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</si>
  <si>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עד 10%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</si>
</sst>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  <numFmt numFmtId="178" formatCode="#,##0.0"/>
  </numFmts>
  <fonts count="50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</fonts>
  <fills count="8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909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1" fillId="0" borderId="28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6" borderId="0" applyNumberFormat="0" applyBorder="0" applyAlignment="0" applyProtection="0"/>
    <xf numFmtId="0" fontId="41" fillId="41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3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1" fillId="51" borderId="0" applyNumberFormat="0" applyBorder="0" applyAlignment="0" applyProtection="0"/>
    <xf numFmtId="178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176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23" fillId="55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" fontId="23" fillId="56" borderId="18" applyNumberFormat="0" applyProtection="0">
      <alignment vertical="center"/>
    </xf>
    <xf numFmtId="4" fontId="23" fillId="56" borderId="18" applyNumberFormat="0" applyProtection="0">
      <alignment vertical="center"/>
    </xf>
    <xf numFmtId="4" fontId="43" fillId="57" borderId="18" applyNumberFormat="0" applyProtection="0">
      <alignment vertical="center"/>
    </xf>
    <xf numFmtId="4" fontId="23" fillId="57" borderId="18" applyNumberFormat="0" applyProtection="0">
      <alignment horizontal="left" vertical="center" indent="1"/>
    </xf>
    <xf numFmtId="4" fontId="23" fillId="57" borderId="18" applyNumberFormat="0" applyProtection="0">
      <alignment horizontal="left" vertical="center" indent="1"/>
    </xf>
    <xf numFmtId="0" fontId="44" fillId="56" borderId="29" applyNumberFormat="0" applyProtection="0">
      <alignment horizontal="left" vertical="top" indent="1"/>
    </xf>
    <xf numFmtId="4" fontId="23" fillId="58" borderId="18" applyNumberFormat="0" applyProtection="0">
      <alignment horizontal="left" vertical="center" indent="1"/>
    </xf>
    <xf numFmtId="4" fontId="23" fillId="58" borderId="18" applyNumberFormat="0" applyProtection="0">
      <alignment horizontal="left" vertical="center" indent="1"/>
    </xf>
    <xf numFmtId="4" fontId="23" fillId="59" borderId="18" applyNumberFormat="0" applyProtection="0">
      <alignment horizontal="right" vertical="center"/>
    </xf>
    <xf numFmtId="4" fontId="23" fillId="59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0" borderId="1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1" borderId="2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2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3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4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5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6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7" borderId="18" applyNumberFormat="0" applyProtection="0">
      <alignment horizontal="right" vertical="center"/>
    </xf>
    <xf numFmtId="4" fontId="23" fillId="68" borderId="28" applyNumberFormat="0" applyProtection="0">
      <alignment horizontal="left" vertical="center" indent="1"/>
    </xf>
    <xf numFmtId="4" fontId="23" fillId="68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1" fillId="69" borderId="28" applyNumberFormat="0" applyProtection="0">
      <alignment horizontal="left" vertical="center" indent="1"/>
    </xf>
    <xf numFmtId="4" fontId="23" fillId="70" borderId="18" applyNumberFormat="0" applyProtection="0">
      <alignment horizontal="right" vertical="center"/>
    </xf>
    <xf numFmtId="4" fontId="23" fillId="70" borderId="18" applyNumberFormat="0" applyProtection="0">
      <alignment horizontal="right" vertical="center"/>
    </xf>
    <xf numFmtId="4" fontId="23" fillId="71" borderId="28" applyNumberFormat="0" applyProtection="0">
      <alignment horizontal="left" vertical="center" indent="1"/>
    </xf>
    <xf numFmtId="4" fontId="23" fillId="71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4" fontId="23" fillId="70" borderId="2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72" borderId="18" applyNumberFormat="0" applyProtection="0">
      <alignment horizontal="left" vertical="center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69" borderId="29" applyNumberFormat="0" applyProtection="0">
      <alignment horizontal="left" vertical="top" indent="1"/>
    </xf>
    <xf numFmtId="0" fontId="23" fillId="73" borderId="18" applyNumberFormat="0" applyProtection="0">
      <alignment horizontal="left" vertical="center" indent="1"/>
    </xf>
    <xf numFmtId="0" fontId="23" fillId="73" borderId="18" applyNumberFormat="0" applyProtection="0">
      <alignment horizontal="left" vertical="center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0" borderId="29" applyNumberFormat="0" applyProtection="0">
      <alignment horizontal="left" vertical="top" indent="1"/>
    </xf>
    <xf numFmtId="0" fontId="23" fillId="74" borderId="18" applyNumberFormat="0" applyProtection="0">
      <alignment horizontal="left" vertical="center" indent="1"/>
    </xf>
    <xf numFmtId="0" fontId="23" fillId="74" borderId="18" applyNumberFormat="0" applyProtection="0">
      <alignment horizontal="left" vertical="center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4" borderId="29" applyNumberFormat="0" applyProtection="0">
      <alignment horizontal="left" vertical="top" indent="1"/>
    </xf>
    <xf numFmtId="0" fontId="23" fillId="71" borderId="18" applyNumberFormat="0" applyProtection="0">
      <alignment horizontal="left" vertical="center" indent="1"/>
    </xf>
    <xf numFmtId="0" fontId="23" fillId="71" borderId="18" applyNumberFormat="0" applyProtection="0">
      <alignment horizontal="left" vertical="center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1" borderId="29" applyNumberFormat="0" applyProtection="0">
      <alignment horizontal="left" vertical="top" indent="1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23" fillId="75" borderId="30" applyNumberFormat="0">
      <protection locked="0"/>
    </xf>
    <xf numFmtId="0" fontId="45" fillId="69" borderId="31" applyBorder="0"/>
    <xf numFmtId="4" fontId="46" fillId="76" borderId="29" applyNumberFormat="0" applyProtection="0">
      <alignment vertical="center"/>
    </xf>
    <xf numFmtId="4" fontId="43" fillId="77" borderId="12" applyNumberFormat="0" applyProtection="0">
      <alignment vertical="center"/>
    </xf>
    <xf numFmtId="4" fontId="46" fillId="72" borderId="29" applyNumberFormat="0" applyProtection="0">
      <alignment horizontal="left" vertical="center" indent="1"/>
    </xf>
    <xf numFmtId="0" fontId="46" fillId="76" borderId="29" applyNumberFormat="0" applyProtection="0">
      <alignment horizontal="left" vertical="top" indent="1"/>
    </xf>
    <xf numFmtId="4" fontId="23" fillId="0" borderId="18" applyNumberFormat="0" applyProtection="0">
      <alignment horizontal="right" vertical="center"/>
    </xf>
    <xf numFmtId="4" fontId="43" fillId="78" borderId="18" applyNumberFormat="0" applyProtection="0">
      <alignment horizontal="right" vertical="center"/>
    </xf>
    <xf numFmtId="4" fontId="23" fillId="58" borderId="18" applyNumberFormat="0" applyProtection="0">
      <alignment horizontal="left" vertical="center" indent="1"/>
    </xf>
    <xf numFmtId="4" fontId="23" fillId="58" borderId="18" applyNumberFormat="0" applyProtection="0">
      <alignment horizontal="left" vertical="center" indent="1"/>
    </xf>
    <xf numFmtId="0" fontId="46" fillId="70" borderId="29" applyNumberFormat="0" applyProtection="0">
      <alignment horizontal="left" vertical="top" indent="1"/>
    </xf>
    <xf numFmtId="4" fontId="47" fillId="79" borderId="28" applyNumberFormat="0" applyProtection="0">
      <alignment horizontal="left" vertical="center" indent="1"/>
    </xf>
    <xf numFmtId="0" fontId="23" fillId="80" borderId="12"/>
    <xf numFmtId="0" fontId="23" fillId="80" borderId="12"/>
    <xf numFmtId="4" fontId="48" fillId="75" borderId="18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13" fillId="12" borderId="26" applyNumberFormat="0" applyFont="0" applyAlignment="0" applyProtection="0"/>
    <xf numFmtId="0" fontId="23" fillId="49" borderId="18" applyNumberFormat="0" applyFont="0" applyAlignment="0" applyProtection="0"/>
    <xf numFmtId="0" fontId="23" fillId="49" borderId="18" applyNumberFormat="0" applyFont="0" applyAlignment="0" applyProtection="0"/>
    <xf numFmtId="0" fontId="23" fillId="49" borderId="18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13" fillId="12" borderId="26" applyNumberFormat="0" applyFon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33" fillId="10" borderId="2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3" fillId="0" borderId="0" applyAlignment="0">
      <alignment horizontal="right" indent="2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2" fillId="10" borderId="23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31" fillId="9" borderId="22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5" fillId="11" borderId="25" applyNumberForma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0" applyNumberFormat="1" applyFont="1" applyFill="1" applyBorder="1"/>
    <xf numFmtId="10" fontId="2" fillId="2" borderId="6" xfId="420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0" applyNumberFormat="1" applyFont="1" applyFill="1" applyBorder="1"/>
    <xf numFmtId="10" fontId="3" fillId="2" borderId="11" xfId="420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0" applyNumberFormat="1" applyFont="1" applyFill="1" applyBorder="1"/>
    <xf numFmtId="10" fontId="2" fillId="2" borderId="3" xfId="42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0" applyNumberFormat="1" applyFont="1" applyFill="1" applyBorder="1"/>
    <xf numFmtId="10" fontId="2" fillId="4" borderId="6" xfId="420" applyNumberFormat="1" applyFont="1" applyFill="1" applyBorder="1"/>
    <xf numFmtId="10" fontId="3" fillId="4" borderId="10" xfId="420" applyNumberFormat="1" applyFont="1" applyFill="1" applyBorder="1"/>
    <xf numFmtId="10" fontId="3" fillId="4" borderId="11" xfId="420" applyNumberFormat="1" applyFont="1" applyFill="1" applyBorder="1"/>
    <xf numFmtId="10" fontId="2" fillId="4" borderId="2" xfId="420" applyNumberFormat="1" applyFont="1" applyFill="1" applyBorder="1"/>
    <xf numFmtId="10" fontId="2" fillId="4" borderId="3" xfId="420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0" applyNumberFormat="1" applyFont="1" applyFill="1" applyBorder="1"/>
    <xf numFmtId="10" fontId="3" fillId="4" borderId="6" xfId="420" applyNumberFormat="1" applyFont="1" applyFill="1" applyBorder="1"/>
    <xf numFmtId="10" fontId="3" fillId="4" borderId="2" xfId="420" applyNumberFormat="1" applyFont="1" applyFill="1" applyBorder="1"/>
    <xf numFmtId="10" fontId="3" fillId="4" borderId="3" xfId="420" applyNumberFormat="1" applyFont="1" applyFill="1" applyBorder="1"/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4" borderId="15" xfId="420" applyNumberFormat="1" applyFont="1" applyFill="1" applyBorder="1" applyAlignment="1">
      <alignment horizontal="center"/>
    </xf>
    <xf numFmtId="3" fontId="3" fillId="4" borderId="16" xfId="420" applyNumberFormat="1" applyFont="1" applyFill="1" applyBorder="1" applyAlignment="1">
      <alignment horizontal="center"/>
    </xf>
    <xf numFmtId="3" fontId="3" fillId="2" borderId="15" xfId="420" applyNumberFormat="1" applyFont="1" applyFill="1" applyBorder="1" applyAlignment="1">
      <alignment horizontal="center"/>
    </xf>
    <xf numFmtId="3" fontId="3" fillId="2" borderId="16" xfId="420" applyNumberFormat="1" applyFont="1" applyFill="1" applyBorder="1" applyAlignment="1">
      <alignment horizontal="center"/>
    </xf>
  </cellXfs>
  <cellStyles count="909">
    <cellStyle name="% 1" xfId="1"/>
    <cellStyle name="% 2" xfId="2"/>
    <cellStyle name="% 3" xfId="3"/>
    <cellStyle name="=C:\WINNT\SYSTEM32\COMMAND.COM" xfId="4"/>
    <cellStyle name="0" xfId="504"/>
    <cellStyle name="0_Anafim" xfId="505"/>
    <cellStyle name="0_משקל בתא100" xfId="506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1 2" xfId="507"/>
    <cellStyle name="1_Anafim" xfId="508"/>
    <cellStyle name="1_משקל בתא100" xfId="509"/>
    <cellStyle name="10" xfId="510"/>
    <cellStyle name="11" xfId="511"/>
    <cellStyle name="12" xfId="512"/>
    <cellStyle name="2" xfId="11"/>
    <cellStyle name="2 2" xfId="513"/>
    <cellStyle name="2_Anafim" xfId="514"/>
    <cellStyle name="2_משקל בתא100" xfId="515"/>
    <cellStyle name="20% - הדגשה1 2" xfId="516"/>
    <cellStyle name="20% - הדגשה1 3" xfId="517"/>
    <cellStyle name="20% - הדגשה1 4" xfId="518"/>
    <cellStyle name="20% - הדגשה1 5" xfId="519"/>
    <cellStyle name="20% - הדגשה1 6" xfId="520"/>
    <cellStyle name="20% - הדגשה1 7" xfId="521"/>
    <cellStyle name="20% - הדגשה2 2" xfId="522"/>
    <cellStyle name="20% - הדגשה2 3" xfId="523"/>
    <cellStyle name="20% - הדגשה2 4" xfId="524"/>
    <cellStyle name="20% - הדגשה2 5" xfId="525"/>
    <cellStyle name="20% - הדגשה2 6" xfId="526"/>
    <cellStyle name="20% - הדגשה2 7" xfId="527"/>
    <cellStyle name="20% - הדגשה3 2" xfId="528"/>
    <cellStyle name="20% - הדגשה3 3" xfId="529"/>
    <cellStyle name="20% - הדגשה3 4" xfId="530"/>
    <cellStyle name="20% - הדגשה3 5" xfId="531"/>
    <cellStyle name="20% - הדגשה3 6" xfId="532"/>
    <cellStyle name="20% - הדגשה3 7" xfId="533"/>
    <cellStyle name="20% - הדגשה4 2" xfId="534"/>
    <cellStyle name="20% - הדגשה4 3" xfId="535"/>
    <cellStyle name="20% - הדגשה4 4" xfId="536"/>
    <cellStyle name="20% - הדגשה4 5" xfId="537"/>
    <cellStyle name="20% - הדגשה4 6" xfId="538"/>
    <cellStyle name="20% - הדגשה4 7" xfId="539"/>
    <cellStyle name="20% - הדגשה5 2" xfId="540"/>
    <cellStyle name="20% - הדגשה5 3" xfId="541"/>
    <cellStyle name="20% - הדגשה5 4" xfId="542"/>
    <cellStyle name="20% - הדגשה5 5" xfId="543"/>
    <cellStyle name="20% - הדגשה5 6" xfId="544"/>
    <cellStyle name="20% - הדגשה5 7" xfId="545"/>
    <cellStyle name="20% - הדגשה6 2" xfId="546"/>
    <cellStyle name="20% - הדגשה6 3" xfId="547"/>
    <cellStyle name="20% - הדגשה6 4" xfId="548"/>
    <cellStyle name="20% - הדגשה6 5" xfId="549"/>
    <cellStyle name="20% - הדגשה6 6" xfId="550"/>
    <cellStyle name="20% - הדגשה6 7" xfId="551"/>
    <cellStyle name="3" xfId="12"/>
    <cellStyle name="3 2" xfId="552"/>
    <cellStyle name="3_Anafim" xfId="553"/>
    <cellStyle name="3_משקל בתא100" xfId="554"/>
    <cellStyle name="4" xfId="13"/>
    <cellStyle name="4 2" xfId="555"/>
    <cellStyle name="4_Anafim" xfId="556"/>
    <cellStyle name="4_משקל בתא100" xfId="557"/>
    <cellStyle name="40% - הדגשה1 2" xfId="558"/>
    <cellStyle name="40% - הדגשה1 3" xfId="559"/>
    <cellStyle name="40% - הדגשה1 4" xfId="560"/>
    <cellStyle name="40% - הדגשה1 5" xfId="561"/>
    <cellStyle name="40% - הדגשה1 6" xfId="562"/>
    <cellStyle name="40% - הדגשה1 7" xfId="563"/>
    <cellStyle name="40% - הדגשה2 2" xfId="564"/>
    <cellStyle name="40% - הדגשה2 3" xfId="565"/>
    <cellStyle name="40% - הדגשה2 4" xfId="566"/>
    <cellStyle name="40% - הדגשה2 5" xfId="567"/>
    <cellStyle name="40% - הדגשה2 6" xfId="568"/>
    <cellStyle name="40% - הדגשה2 7" xfId="569"/>
    <cellStyle name="40% - הדגשה3 2" xfId="570"/>
    <cellStyle name="40% - הדגשה3 3" xfId="571"/>
    <cellStyle name="40% - הדגשה3 4" xfId="572"/>
    <cellStyle name="40% - הדגשה3 5" xfId="573"/>
    <cellStyle name="40% - הדגשה3 6" xfId="574"/>
    <cellStyle name="40% - הדגשה3 7" xfId="575"/>
    <cellStyle name="40% - הדגשה4 2" xfId="576"/>
    <cellStyle name="40% - הדגשה4 3" xfId="577"/>
    <cellStyle name="40% - הדגשה4 4" xfId="578"/>
    <cellStyle name="40% - הדגשה4 5" xfId="579"/>
    <cellStyle name="40% - הדגשה4 6" xfId="580"/>
    <cellStyle name="40% - הדגשה4 7" xfId="581"/>
    <cellStyle name="40% - הדגשה5 2" xfId="582"/>
    <cellStyle name="40% - הדגשה5 3" xfId="583"/>
    <cellStyle name="40% - הדגשה5 4" xfId="584"/>
    <cellStyle name="40% - הדגשה5 5" xfId="585"/>
    <cellStyle name="40% - הדגשה5 6" xfId="586"/>
    <cellStyle name="40% - הדגשה5 7" xfId="587"/>
    <cellStyle name="40% - הדגשה6 2" xfId="588"/>
    <cellStyle name="40% - הדגשה6 3" xfId="589"/>
    <cellStyle name="40% - הדגשה6 4" xfId="590"/>
    <cellStyle name="40% - הדגשה6 5" xfId="591"/>
    <cellStyle name="40% - הדגשה6 6" xfId="592"/>
    <cellStyle name="40% - הדגשה6 7" xfId="593"/>
    <cellStyle name="5" xfId="14"/>
    <cellStyle name="5 2" xfId="594"/>
    <cellStyle name="5_Anafim" xfId="595"/>
    <cellStyle name="5_משקל בתא100" xfId="596"/>
    <cellStyle name="6" xfId="597"/>
    <cellStyle name="6_Anafim" xfId="598"/>
    <cellStyle name="6_משקל בתא100" xfId="599"/>
    <cellStyle name="60% - הדגשה1 2" xfId="600"/>
    <cellStyle name="60% - הדגשה1 3" xfId="601"/>
    <cellStyle name="60% - הדגשה1 4" xfId="602"/>
    <cellStyle name="60% - הדגשה1 5" xfId="603"/>
    <cellStyle name="60% - הדגשה1 6" xfId="604"/>
    <cellStyle name="60% - הדגשה1 7" xfId="605"/>
    <cellStyle name="60% - הדגשה2 2" xfId="606"/>
    <cellStyle name="60% - הדגשה2 3" xfId="607"/>
    <cellStyle name="60% - הדגשה2 4" xfId="608"/>
    <cellStyle name="60% - הדגשה2 5" xfId="609"/>
    <cellStyle name="60% - הדגשה2 6" xfId="610"/>
    <cellStyle name="60% - הדגשה2 7" xfId="611"/>
    <cellStyle name="60% - הדגשה3 2" xfId="612"/>
    <cellStyle name="60% - הדגשה3 3" xfId="613"/>
    <cellStyle name="60% - הדגשה3 4" xfId="614"/>
    <cellStyle name="60% - הדגשה3 5" xfId="615"/>
    <cellStyle name="60% - הדגשה3 6" xfId="616"/>
    <cellStyle name="60% - הדגשה3 7" xfId="617"/>
    <cellStyle name="60% - הדגשה4 2" xfId="618"/>
    <cellStyle name="60% - הדגשה4 3" xfId="619"/>
    <cellStyle name="60% - הדגשה4 4" xfId="620"/>
    <cellStyle name="60% - הדגשה4 5" xfId="621"/>
    <cellStyle name="60% - הדגשה4 6" xfId="622"/>
    <cellStyle name="60% - הדגשה4 7" xfId="623"/>
    <cellStyle name="60% - הדגשה5 2" xfId="624"/>
    <cellStyle name="60% - הדגשה5 3" xfId="625"/>
    <cellStyle name="60% - הדגשה5 4" xfId="626"/>
    <cellStyle name="60% - הדגשה5 5" xfId="627"/>
    <cellStyle name="60% - הדגשה5 6" xfId="628"/>
    <cellStyle name="60% - הדגשה5 7" xfId="629"/>
    <cellStyle name="60% - הדגשה6 2" xfId="630"/>
    <cellStyle name="60% - הדגשה6 3" xfId="631"/>
    <cellStyle name="60% - הדגשה6 4" xfId="632"/>
    <cellStyle name="60% - הדגשה6 5" xfId="633"/>
    <cellStyle name="60% - הדגשה6 6" xfId="634"/>
    <cellStyle name="60% - הדגשה6 7" xfId="635"/>
    <cellStyle name="7" xfId="636"/>
    <cellStyle name="7_Anafim" xfId="637"/>
    <cellStyle name="7_משקל בתא100" xfId="638"/>
    <cellStyle name="8" xfId="639"/>
    <cellStyle name="8_Anafim" xfId="640"/>
    <cellStyle name="8_משקל בתא100" xfId="641"/>
    <cellStyle name="9" xfId="642"/>
    <cellStyle name="9_Anafim" xfId="643"/>
    <cellStyle name="9_משקל בתא100" xfId="644"/>
    <cellStyle name="97" xfId="15"/>
    <cellStyle name="98" xfId="16"/>
    <cellStyle name="99" xfId="17"/>
    <cellStyle name="Accent1 - 20%" xfId="645"/>
    <cellStyle name="Accent1 - 40%" xfId="646"/>
    <cellStyle name="Accent1 - 60%" xfId="647"/>
    <cellStyle name="Accent2 - 20%" xfId="648"/>
    <cellStyle name="Accent2 - 40%" xfId="649"/>
    <cellStyle name="Accent2 - 60%" xfId="650"/>
    <cellStyle name="Accent3 - 20%" xfId="651"/>
    <cellStyle name="Accent3 - 40%" xfId="652"/>
    <cellStyle name="Accent3 - 60%" xfId="653"/>
    <cellStyle name="Accent4 - 20%" xfId="654"/>
    <cellStyle name="Accent4 - 40%" xfId="655"/>
    <cellStyle name="Accent4 - 60%" xfId="656"/>
    <cellStyle name="Accent5 - 20%" xfId="657"/>
    <cellStyle name="Accent5 - 40%" xfId="658"/>
    <cellStyle name="Accent5 - 60%" xfId="659"/>
    <cellStyle name="Accent6 - 20%" xfId="660"/>
    <cellStyle name="Accent6 - 40%" xfId="661"/>
    <cellStyle name="Accent6 - 60%" xfId="662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10" xfId="663"/>
    <cellStyle name="Comma 2 2" xfId="25"/>
    <cellStyle name="Comma 2 2 2" xfId="26"/>
    <cellStyle name="Comma 2 2 2 2" xfId="665"/>
    <cellStyle name="Comma 2 2 3" xfId="27"/>
    <cellStyle name="Comma 2 2 4" xfId="28"/>
    <cellStyle name="Comma 2 2 5" xfId="29"/>
    <cellStyle name="Comma 2 2 6" xfId="30"/>
    <cellStyle name="Comma 2 2 7" xfId="31"/>
    <cellStyle name="Comma 2 2 8" xfId="664"/>
    <cellStyle name="Comma 2 3" xfId="32"/>
    <cellStyle name="Comma 2 3 2" xfId="667"/>
    <cellStyle name="Comma 2 3 3" xfId="666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3 2 2" xfId="668"/>
    <cellStyle name="Comma 4" xfId="41"/>
    <cellStyle name="Comma 4 2" xfId="669"/>
    <cellStyle name="Comma 5" xfId="42"/>
    <cellStyle name="Comma 6" xfId="43"/>
    <cellStyle name="Comma 7" xfId="44"/>
    <cellStyle name="Currency [0] _1" xfId="45"/>
    <cellStyle name="Emphasis 1" xfId="670"/>
    <cellStyle name="Emphasis 2" xfId="671"/>
    <cellStyle name="Emphasis 3" xfId="672"/>
    <cellStyle name="Euro" xfId="46"/>
    <cellStyle name="Euro 2" xfId="673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0 2" xfId="674"/>
    <cellStyle name="Normal 11" xfId="59"/>
    <cellStyle name="Normal 11 2" xfId="675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3 9" xfId="676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4 9" xfId="677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10" xfId="678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4 3" xfId="679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30B" xfId="680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10" xfId="681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2 2" xfId="683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 9" xfId="682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49" xfId="288"/>
    <cellStyle name="Normal 5" xfId="289"/>
    <cellStyle name="Normal 5 2" xfId="290"/>
    <cellStyle name="Normal 5 3" xfId="291"/>
    <cellStyle name="Normal 5 4" xfId="292"/>
    <cellStyle name="Normal 5 5" xfId="293"/>
    <cellStyle name="Normal 5 6" xfId="294"/>
    <cellStyle name="Normal 5 7" xfId="295"/>
    <cellStyle name="Normal 5 8" xfId="296"/>
    <cellStyle name="Normal 50" xfId="297"/>
    <cellStyle name="Normal 6" xfId="298"/>
    <cellStyle name="Normal 6 10" xfId="299"/>
    <cellStyle name="Normal 6 11" xfId="300"/>
    <cellStyle name="Normal 6 12" xfId="301"/>
    <cellStyle name="Normal 6 13" xfId="302"/>
    <cellStyle name="Normal 6 14" xfId="303"/>
    <cellStyle name="Normal 6 15" xfId="684"/>
    <cellStyle name="Normal 6 2" xfId="304"/>
    <cellStyle name="Normal 6 2 2" xfId="305"/>
    <cellStyle name="Normal 6 2 3" xfId="306"/>
    <cellStyle name="Normal 6 2 4" xfId="307"/>
    <cellStyle name="Normal 6 2 5" xfId="308"/>
    <cellStyle name="Normal 6 2 6" xfId="309"/>
    <cellStyle name="Normal 6 2 7" xfId="310"/>
    <cellStyle name="Normal 6 3" xfId="311"/>
    <cellStyle name="Normal 6 4" xfId="312"/>
    <cellStyle name="Normal 6 5" xfId="313"/>
    <cellStyle name="Normal 6 6" xfId="314"/>
    <cellStyle name="Normal 6 7" xfId="315"/>
    <cellStyle name="Normal 6 8" xfId="316"/>
    <cellStyle name="Normal 6 9" xfId="317"/>
    <cellStyle name="Normal 6_Data" xfId="318"/>
    <cellStyle name="Normal 60" xfId="319"/>
    <cellStyle name="Normal 64" xfId="320"/>
    <cellStyle name="Normal 64 2" xfId="321"/>
    <cellStyle name="Normal 64 2 2" xfId="322"/>
    <cellStyle name="Normal 64 3" xfId="323"/>
    <cellStyle name="Normal 64 3 2" xfId="324"/>
    <cellStyle name="Normal 64 4" xfId="325"/>
    <cellStyle name="Normal 64 4 2" xfId="326"/>
    <cellStyle name="Normal 64 5" xfId="327"/>
    <cellStyle name="Normal 65" xfId="328"/>
    <cellStyle name="Normal 65 2" xfId="329"/>
    <cellStyle name="Normal 65 2 2" xfId="330"/>
    <cellStyle name="Normal 65 3" xfId="331"/>
    <cellStyle name="Normal 65 3 2" xfId="332"/>
    <cellStyle name="Normal 65 4" xfId="333"/>
    <cellStyle name="Normal 65 4 2" xfId="334"/>
    <cellStyle name="Normal 65 5" xfId="335"/>
    <cellStyle name="Normal 7" xfId="336"/>
    <cellStyle name="Normal 7 10" xfId="337"/>
    <cellStyle name="Normal 7 11" xfId="338"/>
    <cellStyle name="Normal 7 12" xfId="339"/>
    <cellStyle name="Normal 7 13" xfId="340"/>
    <cellStyle name="Normal 7 14" xfId="341"/>
    <cellStyle name="Normal 7 2" xfId="342"/>
    <cellStyle name="Normal 7 2 2" xfId="343"/>
    <cellStyle name="Normal 7 2 3" xfId="344"/>
    <cellStyle name="Normal 7 2 4" xfId="345"/>
    <cellStyle name="Normal 7 2 5" xfId="346"/>
    <cellStyle name="Normal 7 2 6" xfId="347"/>
    <cellStyle name="Normal 7 2 7" xfId="348"/>
    <cellStyle name="Normal 7 3" xfId="349"/>
    <cellStyle name="Normal 7 4" xfId="350"/>
    <cellStyle name="Normal 7 5" xfId="351"/>
    <cellStyle name="Normal 7 6" xfId="352"/>
    <cellStyle name="Normal 7 7" xfId="353"/>
    <cellStyle name="Normal 7 8" xfId="354"/>
    <cellStyle name="Normal 7 9" xfId="355"/>
    <cellStyle name="Normal 7_Data" xfId="356"/>
    <cellStyle name="Normal 71" xfId="357"/>
    <cellStyle name="Normal 71 2" xfId="358"/>
    <cellStyle name="Normal 71 2 2" xfId="359"/>
    <cellStyle name="Normal 71 3" xfId="360"/>
    <cellStyle name="Normal 71 3 2" xfId="361"/>
    <cellStyle name="Normal 71 4" xfId="362"/>
    <cellStyle name="Normal 71 4 2" xfId="363"/>
    <cellStyle name="Normal 71 5" xfId="364"/>
    <cellStyle name="Normal 72" xfId="365"/>
    <cellStyle name="Normal 72 2" xfId="366"/>
    <cellStyle name="Normal 72 2 2" xfId="367"/>
    <cellStyle name="Normal 72 3" xfId="368"/>
    <cellStyle name="Normal 72 3 2" xfId="369"/>
    <cellStyle name="Normal 72 4" xfId="370"/>
    <cellStyle name="Normal 72 4 2" xfId="371"/>
    <cellStyle name="Normal 72 5" xfId="372"/>
    <cellStyle name="Normal 73" xfId="373"/>
    <cellStyle name="Normal 74" xfId="374"/>
    <cellStyle name="Normal 76" xfId="375"/>
    <cellStyle name="Normal 77" xfId="376"/>
    <cellStyle name="Normal 79" xfId="377"/>
    <cellStyle name="Normal 8" xfId="378"/>
    <cellStyle name="Normal 8 2" xfId="379"/>
    <cellStyle name="Normal 8 3" xfId="380"/>
    <cellStyle name="Normal 8 4" xfId="381"/>
    <cellStyle name="Normal 8 5" xfId="382"/>
    <cellStyle name="Normal 8 6" xfId="383"/>
    <cellStyle name="Normal 8 7" xfId="384"/>
    <cellStyle name="Normal 8 8" xfId="385"/>
    <cellStyle name="Normal 8 9" xfId="685"/>
    <cellStyle name="Normal 8_ירידות ערך שנזקפו" xfId="386"/>
    <cellStyle name="Normal 80" xfId="387"/>
    <cellStyle name="Normal 80 2" xfId="388"/>
    <cellStyle name="Normal 80 2 2" xfId="389"/>
    <cellStyle name="Normal 80 3" xfId="390"/>
    <cellStyle name="Normal 80 3 2" xfId="391"/>
    <cellStyle name="Normal 80 4" xfId="392"/>
    <cellStyle name="Normal 80 4 2" xfId="393"/>
    <cellStyle name="Normal 80 5" xfId="394"/>
    <cellStyle name="Normal 81" xfId="395"/>
    <cellStyle name="Normal 81 2" xfId="396"/>
    <cellStyle name="Normal 81 2 2" xfId="397"/>
    <cellStyle name="Normal 81 3" xfId="398"/>
    <cellStyle name="Normal 81 3 2" xfId="399"/>
    <cellStyle name="Normal 81 4" xfId="400"/>
    <cellStyle name="Normal 81 4 2" xfId="401"/>
    <cellStyle name="Normal 81 5" xfId="402"/>
    <cellStyle name="Normal 82" xfId="403"/>
    <cellStyle name="Normal 82 2" xfId="404"/>
    <cellStyle name="Normal 82 2 2" xfId="405"/>
    <cellStyle name="Normal 82 3" xfId="406"/>
    <cellStyle name="Normal 82 3 2" xfId="407"/>
    <cellStyle name="Normal 82 4" xfId="408"/>
    <cellStyle name="Normal 82 4 2" xfId="409"/>
    <cellStyle name="Normal 82 5" xfId="410"/>
    <cellStyle name="Normal 9" xfId="411"/>
    <cellStyle name="Normal 9 2" xfId="412"/>
    <cellStyle name="Normal 9 3" xfId="413"/>
    <cellStyle name="Normal 9 4" xfId="414"/>
    <cellStyle name="Normal 9 5" xfId="415"/>
    <cellStyle name="Normal 9 6" xfId="416"/>
    <cellStyle name="Normal 9 7" xfId="417"/>
    <cellStyle name="Normal 9 8" xfId="418"/>
    <cellStyle name="Normal 9 9" xfId="686"/>
    <cellStyle name="Normal 9_ירידות ערך שנזקפו" xfId="419"/>
    <cellStyle name="Percent" xfId="420" builtinId="5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13" xfId="68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SAPBEXaggData" xfId="688"/>
    <cellStyle name="SAPBEXaggData 2" xfId="689"/>
    <cellStyle name="SAPBEXaggDataEmph" xfId="690"/>
    <cellStyle name="SAPBEXaggItem" xfId="691"/>
    <cellStyle name="SAPBEXaggItem 2" xfId="692"/>
    <cellStyle name="SAPBEXaggItemX" xfId="693"/>
    <cellStyle name="SAPBEXchaText" xfId="694"/>
    <cellStyle name="SAPBEXchaText 2" xfId="695"/>
    <cellStyle name="SAPBEXexcBad7" xfId="696"/>
    <cellStyle name="SAPBEXexcBad7 2" xfId="697"/>
    <cellStyle name="SAPBEXexcBad8" xfId="698"/>
    <cellStyle name="SAPBEXexcBad8 2" xfId="699"/>
    <cellStyle name="SAPBEXexcBad9" xfId="700"/>
    <cellStyle name="SAPBEXexcBad9 2" xfId="701"/>
    <cellStyle name="SAPBEXexcCritical4" xfId="702"/>
    <cellStyle name="SAPBEXexcCritical4 2" xfId="703"/>
    <cellStyle name="SAPBEXexcCritical5" xfId="704"/>
    <cellStyle name="SAPBEXexcCritical5 2" xfId="705"/>
    <cellStyle name="SAPBEXexcCritical6" xfId="706"/>
    <cellStyle name="SAPBEXexcCritical6 2" xfId="707"/>
    <cellStyle name="SAPBEXexcGood1" xfId="708"/>
    <cellStyle name="SAPBEXexcGood1 2" xfId="709"/>
    <cellStyle name="SAPBEXexcGood2" xfId="710"/>
    <cellStyle name="SAPBEXexcGood2 2" xfId="711"/>
    <cellStyle name="SAPBEXexcGood3" xfId="712"/>
    <cellStyle name="SAPBEXexcGood3 2" xfId="713"/>
    <cellStyle name="SAPBEXfilterDrill" xfId="714"/>
    <cellStyle name="SAPBEXfilterDrill 2" xfId="715"/>
    <cellStyle name="SAPBEXfilterItem" xfId="716"/>
    <cellStyle name="SAPBEXfilterText" xfId="717"/>
    <cellStyle name="SAPBEXformats" xfId="718"/>
    <cellStyle name="SAPBEXformats 2" xfId="719"/>
    <cellStyle name="SAPBEXheaderItem" xfId="720"/>
    <cellStyle name="SAPBEXheaderItem 2" xfId="721"/>
    <cellStyle name="SAPBEXheaderText" xfId="722"/>
    <cellStyle name="SAPBEXheaderText 2" xfId="723"/>
    <cellStyle name="SAPBEXHLevel0" xfId="724"/>
    <cellStyle name="SAPBEXHLevel0 2" xfId="725"/>
    <cellStyle name="SAPBEXHLevel0X" xfId="726"/>
    <cellStyle name="SAPBEXHLevel0X 2" xfId="727"/>
    <cellStyle name="SAPBEXHLevel0X 3" xfId="728"/>
    <cellStyle name="SAPBEXHLevel0X 4" xfId="729"/>
    <cellStyle name="SAPBEXHLevel1" xfId="730"/>
    <cellStyle name="SAPBEXHLevel1 2" xfId="731"/>
    <cellStyle name="SAPBEXHLevel1X" xfId="732"/>
    <cellStyle name="SAPBEXHLevel1X 2" xfId="733"/>
    <cellStyle name="SAPBEXHLevel1X 3" xfId="734"/>
    <cellStyle name="SAPBEXHLevel1X 4" xfId="735"/>
    <cellStyle name="SAPBEXHLevel2" xfId="736"/>
    <cellStyle name="SAPBEXHLevel2 2" xfId="737"/>
    <cellStyle name="SAPBEXHLevel2X" xfId="738"/>
    <cellStyle name="SAPBEXHLevel2X 2" xfId="739"/>
    <cellStyle name="SAPBEXHLevel2X 3" xfId="740"/>
    <cellStyle name="SAPBEXHLevel2X 4" xfId="741"/>
    <cellStyle name="SAPBEXHLevel3" xfId="742"/>
    <cellStyle name="SAPBEXHLevel3 2" xfId="743"/>
    <cellStyle name="SAPBEXHLevel3X" xfId="744"/>
    <cellStyle name="SAPBEXHLevel3X 2" xfId="745"/>
    <cellStyle name="SAPBEXHLevel3X 3" xfId="746"/>
    <cellStyle name="SAPBEXHLevel3X 4" xfId="747"/>
    <cellStyle name="SAPBEXinputData" xfId="748"/>
    <cellStyle name="SAPBEXinputData 2" xfId="749"/>
    <cellStyle name="SAPBEXinputData 3" xfId="750"/>
    <cellStyle name="SAPBEXinputData 4" xfId="751"/>
    <cellStyle name="SAPBEXItemHeader" xfId="752"/>
    <cellStyle name="SAPBEXresData" xfId="753"/>
    <cellStyle name="SAPBEXresDataEmph" xfId="754"/>
    <cellStyle name="SAPBEXresItem" xfId="755"/>
    <cellStyle name="SAPBEXresItemX" xfId="756"/>
    <cellStyle name="SAPBEXstdData" xfId="757"/>
    <cellStyle name="SAPBEXstdData 2" xfId="503"/>
    <cellStyle name="SAPBEXstdDataEmph" xfId="758"/>
    <cellStyle name="SAPBEXstdItem" xfId="759"/>
    <cellStyle name="SAPBEXstdItem 2" xfId="760"/>
    <cellStyle name="SAPBEXstdItemX" xfId="761"/>
    <cellStyle name="SAPBEXtitle" xfId="762"/>
    <cellStyle name="SAPBEXunassignedItem" xfId="763"/>
    <cellStyle name="SAPBEXunassignedItem 2" xfId="764"/>
    <cellStyle name="SAPBEXundefined" xfId="765"/>
    <cellStyle name="Sheet Title" xfId="766"/>
    <cellStyle name="Spelling 1033,0_DORN0897 (2)_3" xfId="489"/>
    <cellStyle name="Yellow" xfId="490"/>
    <cellStyle name="בולט" xfId="491"/>
    <cellStyle name="הדגשה" xfId="492"/>
    <cellStyle name="הדגשה 1" xfId="493"/>
    <cellStyle name="הדגשה1 2" xfId="767"/>
    <cellStyle name="הדגשה1 3" xfId="768"/>
    <cellStyle name="הדגשה1 4" xfId="769"/>
    <cellStyle name="הדגשה1 5" xfId="770"/>
    <cellStyle name="הדגשה1 6" xfId="771"/>
    <cellStyle name="הדגשה1 7" xfId="772"/>
    <cellStyle name="הדגשה2 2" xfId="773"/>
    <cellStyle name="הדגשה2 3" xfId="774"/>
    <cellStyle name="הדגשה2 4" xfId="775"/>
    <cellStyle name="הדגשה2 5" xfId="776"/>
    <cellStyle name="הדגשה2 6" xfId="777"/>
    <cellStyle name="הדגשה2 7" xfId="778"/>
    <cellStyle name="הדגשה3 2" xfId="779"/>
    <cellStyle name="הדגשה3 3" xfId="780"/>
    <cellStyle name="הדגשה3 4" xfId="781"/>
    <cellStyle name="הדגשה3 5" xfId="782"/>
    <cellStyle name="הדגשה3 6" xfId="783"/>
    <cellStyle name="הדגשה3 7" xfId="784"/>
    <cellStyle name="הדגשה4 2" xfId="785"/>
    <cellStyle name="הדגשה4 3" xfId="786"/>
    <cellStyle name="הדגשה4 4" xfId="787"/>
    <cellStyle name="הדגשה4 5" xfId="788"/>
    <cellStyle name="הדגשה4 6" xfId="789"/>
    <cellStyle name="הדגשה4 7" xfId="790"/>
    <cellStyle name="הדגשה5 2" xfId="791"/>
    <cellStyle name="הדגשה5 3" xfId="792"/>
    <cellStyle name="הדגשה5 4" xfId="793"/>
    <cellStyle name="הדגשה5 5" xfId="794"/>
    <cellStyle name="הדגשה5 6" xfId="795"/>
    <cellStyle name="הדגשה5 7" xfId="796"/>
    <cellStyle name="הדגשה6 2" xfId="797"/>
    <cellStyle name="הדגשה6 3" xfId="798"/>
    <cellStyle name="הדגשה6 4" xfId="799"/>
    <cellStyle name="הדגשה6 5" xfId="800"/>
    <cellStyle name="הדגשה6 6" xfId="801"/>
    <cellStyle name="הדגשה6 7" xfId="802"/>
    <cellStyle name="הערה 2" xfId="803"/>
    <cellStyle name="הערה 2 2" xfId="804"/>
    <cellStyle name="הערה 2 3" xfId="805"/>
    <cellStyle name="הערה 2_גיליון2" xfId="806"/>
    <cellStyle name="הערה 3" xfId="807"/>
    <cellStyle name="הערה 4" xfId="808"/>
    <cellStyle name="הערה 5" xfId="809"/>
    <cellStyle name="הערה 6" xfId="810"/>
    <cellStyle name="הערה 7" xfId="811"/>
    <cellStyle name="חישוב 2" xfId="812"/>
    <cellStyle name="חישוב 3" xfId="813"/>
    <cellStyle name="חישוב 4" xfId="814"/>
    <cellStyle name="חישוב 5" xfId="815"/>
    <cellStyle name="חישוב 6" xfId="816"/>
    <cellStyle name="חישוב 7" xfId="817"/>
    <cellStyle name="טוב 2" xfId="818"/>
    <cellStyle name="טוב 3" xfId="819"/>
    <cellStyle name="טוב 4" xfId="820"/>
    <cellStyle name="טוב 5" xfId="821"/>
    <cellStyle name="טוב 6" xfId="822"/>
    <cellStyle name="טוב 7" xfId="823"/>
    <cellStyle name="טקסט" xfId="494"/>
    <cellStyle name="טקסט אזהרה 2" xfId="824"/>
    <cellStyle name="טקסט אזהרה 3" xfId="825"/>
    <cellStyle name="טקסט אזהרה 4" xfId="826"/>
    <cellStyle name="טקסט אזהרה 5" xfId="827"/>
    <cellStyle name="טקסט אזהרה 6" xfId="828"/>
    <cellStyle name="טקסט אזהרה 7" xfId="829"/>
    <cellStyle name="טקסט הסברי 2" xfId="830"/>
    <cellStyle name="טקסט הסברי 3" xfId="831"/>
    <cellStyle name="טקסט הסברי 4" xfId="832"/>
    <cellStyle name="טקסט הסברי 5" xfId="833"/>
    <cellStyle name="טקסט הסברי 6" xfId="834"/>
    <cellStyle name="טקסט הסברי 7" xfId="835"/>
    <cellStyle name="ינואר 2000" xfId="495"/>
    <cellStyle name="כותרת 1 2" xfId="836"/>
    <cellStyle name="כותרת 1 3" xfId="837"/>
    <cellStyle name="כותרת 1 4" xfId="838"/>
    <cellStyle name="כותרת 1 5" xfId="839"/>
    <cellStyle name="כותרת 1 6" xfId="840"/>
    <cellStyle name="כותרת 1 7" xfId="841"/>
    <cellStyle name="כותרת 10" xfId="842"/>
    <cellStyle name="כותרת 2 2" xfId="843"/>
    <cellStyle name="כותרת 2 3" xfId="844"/>
    <cellStyle name="כותרת 2 4" xfId="845"/>
    <cellStyle name="כותרת 2 5" xfId="846"/>
    <cellStyle name="כותרת 2 6" xfId="847"/>
    <cellStyle name="כותרת 2 7" xfId="848"/>
    <cellStyle name="כותרת 3 2" xfId="849"/>
    <cellStyle name="כותרת 3 3" xfId="850"/>
    <cellStyle name="כותרת 3 4" xfId="851"/>
    <cellStyle name="כותרת 3 5" xfId="852"/>
    <cellStyle name="כותרת 3 6" xfId="853"/>
    <cellStyle name="כותרת 3 7" xfId="854"/>
    <cellStyle name="כותרת 4 2" xfId="855"/>
    <cellStyle name="כותרת 4 3" xfId="856"/>
    <cellStyle name="כותרת 4 4" xfId="857"/>
    <cellStyle name="כותרת 4 5" xfId="858"/>
    <cellStyle name="כותרת 4 6" xfId="859"/>
    <cellStyle name="כותרת 4 7" xfId="860"/>
    <cellStyle name="כותרת 5" xfId="861"/>
    <cellStyle name="כותרת 6" xfId="862"/>
    <cellStyle name="כותרת 7" xfId="863"/>
    <cellStyle name="כותרת 8" xfId="864"/>
    <cellStyle name="כותרת 9" xfId="865"/>
    <cellStyle name="כותרת סעיף" xfId="496"/>
    <cellStyle name="כותרת ראשית" xfId="497"/>
    <cellStyle name="לינק" xfId="498"/>
    <cellStyle name="ניטראלי 2" xfId="866"/>
    <cellStyle name="ניטראלי 3" xfId="867"/>
    <cellStyle name="ניטראלי 4" xfId="868"/>
    <cellStyle name="ניטראלי 5" xfId="869"/>
    <cellStyle name="ניטראלי 6" xfId="870"/>
    <cellStyle name="ניטראלי 7" xfId="871"/>
    <cellStyle name="סגנון 1" xfId="872"/>
    <cellStyle name="סה&quot;כ 2" xfId="873"/>
    <cellStyle name="סה&quot;כ 3" xfId="874"/>
    <cellStyle name="סה&quot;כ 4" xfId="875"/>
    <cellStyle name="סה&quot;כ 5" xfId="876"/>
    <cellStyle name="סה&quot;כ 6" xfId="877"/>
    <cellStyle name="סה&quot;כ 7" xfId="878"/>
    <cellStyle name="סיכום" xfId="499"/>
    <cellStyle name="פלט 2" xfId="879"/>
    <cellStyle name="פלט 3" xfId="880"/>
    <cellStyle name="פלט 4" xfId="881"/>
    <cellStyle name="פלט 5" xfId="882"/>
    <cellStyle name="פלט 6" xfId="883"/>
    <cellStyle name="פלט 7" xfId="884"/>
    <cellStyle name="קלט 2" xfId="885"/>
    <cellStyle name="קלט 3" xfId="886"/>
    <cellStyle name="קלט 4" xfId="887"/>
    <cellStyle name="קלט 5" xfId="888"/>
    <cellStyle name="קלט 6" xfId="889"/>
    <cellStyle name="קלט 7" xfId="890"/>
    <cellStyle name="רע 2" xfId="891"/>
    <cellStyle name="רע 3" xfId="892"/>
    <cellStyle name="רע 4" xfId="893"/>
    <cellStyle name="רע 5" xfId="894"/>
    <cellStyle name="רע 6" xfId="895"/>
    <cellStyle name="רע 7" xfId="896"/>
    <cellStyle name="שקוע" xfId="500"/>
    <cellStyle name="תא מסומן 2" xfId="897"/>
    <cellStyle name="תא מסומן 3" xfId="898"/>
    <cellStyle name="תא מסומן 4" xfId="899"/>
    <cellStyle name="תא מסומן 5" xfId="900"/>
    <cellStyle name="תא מסומן 6" xfId="901"/>
    <cellStyle name="תא מסומן 7" xfId="902"/>
    <cellStyle name="תא מקושר 2" xfId="903"/>
    <cellStyle name="תא מקושר 3" xfId="904"/>
    <cellStyle name="תא מקושר 4" xfId="905"/>
    <cellStyle name="תא מקושר 5" xfId="906"/>
    <cellStyle name="תא מקושר 6" xfId="907"/>
    <cellStyle name="תא מקושר 7" xfId="908"/>
    <cellStyle name="תאריך מלא" xfId="501"/>
    <cellStyle name="תוכן - מיכון דוחות" xfId="5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3.1388566354016899E-2</v>
      </c>
      <c r="E8" s="29">
        <v>0</v>
      </c>
      <c r="F8" s="30">
        <v>1.9550872675687201E-2</v>
      </c>
      <c r="G8" s="10">
        <v>0</v>
      </c>
      <c r="H8" s="11">
        <v>3.5552570944337301E-2</v>
      </c>
      <c r="I8" s="29">
        <v>-1E-4</v>
      </c>
      <c r="J8" s="30">
        <v>4.3639655542583103E-2</v>
      </c>
      <c r="K8" s="10">
        <v>1E-4</v>
      </c>
      <c r="L8" s="11">
        <v>3.2616230197130898E-2</v>
      </c>
      <c r="M8" s="29">
        <v>0</v>
      </c>
      <c r="N8" s="30">
        <v>3.6777020294822001E-2</v>
      </c>
      <c r="O8" s="10">
        <v>2.0000000000000001E-4</v>
      </c>
      <c r="P8" s="11">
        <v>2.95408439536806E-2</v>
      </c>
      <c r="Q8" s="29">
        <v>-5.0000000000000001E-4</v>
      </c>
      <c r="R8" s="30">
        <v>3.6131691111945599E-2</v>
      </c>
      <c r="S8" s="10">
        <v>0</v>
      </c>
      <c r="T8" s="11">
        <v>3.3423144278815473E-2</v>
      </c>
      <c r="U8" s="29">
        <v>2.8529133104266351E-4</v>
      </c>
      <c r="V8" s="30">
        <v>4.2953171329866223E-2</v>
      </c>
      <c r="W8" s="10">
        <v>1.1508331913844913E-4</v>
      </c>
      <c r="X8" s="11">
        <v>4.5917538116095724E-2</v>
      </c>
      <c r="Y8" s="29">
        <v>5.0316898560846216E-4</v>
      </c>
      <c r="Z8" s="30">
        <v>5.5526266323371223E-2</v>
      </c>
      <c r="AE8" s="5" t="s">
        <v>8</v>
      </c>
    </row>
    <row r="9" spans="2:31">
      <c r="B9" s="12" t="s">
        <v>7</v>
      </c>
      <c r="C9" s="10">
        <v>1.1999999999999999E-3</v>
      </c>
      <c r="D9" s="11">
        <v>0.36925588501122703</v>
      </c>
      <c r="E9" s="29">
        <v>-1.9E-3</v>
      </c>
      <c r="F9" s="30">
        <v>0.37170124670940802</v>
      </c>
      <c r="G9" s="10">
        <v>5.0000000000000001E-4</v>
      </c>
      <c r="H9" s="11">
        <v>0.35090627865268398</v>
      </c>
      <c r="I9" s="29">
        <v>0</v>
      </c>
      <c r="J9" s="30">
        <v>0.347420237972904</v>
      </c>
      <c r="K9" s="10">
        <v>6.9999999999999999E-4</v>
      </c>
      <c r="L9" s="11">
        <v>0.345148435572254</v>
      </c>
      <c r="M9" s="29">
        <v>-1.2999999999999999E-3</v>
      </c>
      <c r="N9" s="30">
        <v>0.34775527277371998</v>
      </c>
      <c r="O9" s="10">
        <v>2.9999999999999997E-4</v>
      </c>
      <c r="P9" s="11">
        <v>0.35025074108097298</v>
      </c>
      <c r="Q9" s="29">
        <v>5.9999999999999995E-4</v>
      </c>
      <c r="R9" s="30">
        <v>0.34984608887222102</v>
      </c>
      <c r="S9" s="10">
        <v>-2.5347777553239248E-4</v>
      </c>
      <c r="T9" s="11">
        <v>0.34865501627364232</v>
      </c>
      <c r="U9" s="29">
        <v>-2.1557577635965657E-3</v>
      </c>
      <c r="V9" s="30">
        <v>0.34493871084351679</v>
      </c>
      <c r="W9" s="10">
        <v>-1.3202917996909013E-3</v>
      </c>
      <c r="X9" s="11">
        <v>0.33759197687624692</v>
      </c>
      <c r="Y9" s="29">
        <v>9.608498205233042E-4</v>
      </c>
      <c r="Z9" s="30">
        <v>0.34419966359405035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2.9999999999999997E-4</v>
      </c>
      <c r="D12" s="11">
        <v>0.13648549126242299</v>
      </c>
      <c r="E12" s="29">
        <v>-8.0000000000000004E-4</v>
      </c>
      <c r="F12" s="30">
        <v>0.17134288163807401</v>
      </c>
      <c r="G12" s="10">
        <v>4.0000000000000002E-4</v>
      </c>
      <c r="H12" s="11">
        <v>0.17884527281622301</v>
      </c>
      <c r="I12" s="29">
        <v>5.9999999999999995E-4</v>
      </c>
      <c r="J12" s="30">
        <v>0.18685161477637799</v>
      </c>
      <c r="K12" s="10">
        <v>-2.0000000000000001E-4</v>
      </c>
      <c r="L12" s="11">
        <v>0.20133568747522099</v>
      </c>
      <c r="M12" s="29">
        <v>2.9999999999999997E-4</v>
      </c>
      <c r="N12" s="30">
        <v>0.20914755429292101</v>
      </c>
      <c r="O12" s="10">
        <v>6.9999999999999999E-4</v>
      </c>
      <c r="P12" s="11">
        <v>0.218268917128983</v>
      </c>
      <c r="Q12" s="29">
        <v>2.3999999999999998E-3</v>
      </c>
      <c r="R12" s="30">
        <v>0.221897398490461</v>
      </c>
      <c r="S12" s="10">
        <v>-1.5956836109927623E-4</v>
      </c>
      <c r="T12" s="11">
        <v>0.22300240127908449</v>
      </c>
      <c r="U12" s="29">
        <v>-1.3714261871838605E-3</v>
      </c>
      <c r="V12" s="30">
        <v>0.22406918722827063</v>
      </c>
      <c r="W12" s="10">
        <v>-1.1921865350945603E-3</v>
      </c>
      <c r="X12" s="11">
        <v>0.22935541437772428</v>
      </c>
      <c r="Y12" s="29">
        <v>-1.52235265976869E-3</v>
      </c>
      <c r="Z12" s="30">
        <v>0.31282755097475001</v>
      </c>
      <c r="AE12" s="5" t="s">
        <v>16</v>
      </c>
    </row>
    <row r="13" spans="2:31">
      <c r="B13" s="12" t="s">
        <v>15</v>
      </c>
      <c r="C13" s="10">
        <v>2.0000000000000001E-4</v>
      </c>
      <c r="D13" s="11">
        <v>3.49499202878043E-3</v>
      </c>
      <c r="E13" s="29">
        <v>0</v>
      </c>
      <c r="F13" s="30">
        <v>3.3945067453415002E-3</v>
      </c>
      <c r="G13" s="10">
        <v>-2.0000000000000001E-4</v>
      </c>
      <c r="H13" s="11">
        <v>3.2778237504807002E-3</v>
      </c>
      <c r="I13" s="29">
        <v>0</v>
      </c>
      <c r="J13" s="30">
        <v>3.1629265678076099E-3</v>
      </c>
      <c r="K13" s="10">
        <v>1E-4</v>
      </c>
      <c r="L13" s="11">
        <v>3.0662054626162199E-3</v>
      </c>
      <c r="M13" s="29">
        <v>1E-4</v>
      </c>
      <c r="N13" s="30">
        <v>3.05273722770196E-3</v>
      </c>
      <c r="O13" s="10">
        <v>0</v>
      </c>
      <c r="P13" s="11">
        <v>3.4170815731750502E-3</v>
      </c>
      <c r="Q13" s="29">
        <v>1E-4</v>
      </c>
      <c r="R13" s="30">
        <v>3.3708411458915899E-3</v>
      </c>
      <c r="S13" s="10">
        <v>-2.7597270573855701E-6</v>
      </c>
      <c r="T13" s="11">
        <v>4.084506592795298E-3</v>
      </c>
      <c r="U13" s="29">
        <v>-5.4953453013249912E-5</v>
      </c>
      <c r="V13" s="30">
        <v>4.0954770472600814E-3</v>
      </c>
      <c r="W13" s="10">
        <v>-1.3314257219606007E-5</v>
      </c>
      <c r="X13" s="11">
        <v>3.9672005928950548E-3</v>
      </c>
      <c r="Y13" s="29">
        <v>-6.3624677322684633E-5</v>
      </c>
      <c r="Z13" s="30">
        <v>4.2283779532713258E-3</v>
      </c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-2.026777683187549E-4</v>
      </c>
      <c r="X14" s="11">
        <v>2.8914299444128131E-2</v>
      </c>
      <c r="Y14" s="29">
        <v>-2.2344672148411973E-3</v>
      </c>
      <c r="Z14" s="30">
        <v>2.9164150301005092E-2</v>
      </c>
      <c r="AE14" s="5" t="s">
        <v>20</v>
      </c>
    </row>
    <row r="15" spans="2:31">
      <c r="B15" s="12" t="s">
        <v>19</v>
      </c>
      <c r="C15" s="10">
        <v>2.5999999999999999E-3</v>
      </c>
      <c r="D15" s="11">
        <v>0.39840718086696802</v>
      </c>
      <c r="E15" s="29">
        <v>-2.8E-3</v>
      </c>
      <c r="F15" s="30">
        <v>0.380596163987513</v>
      </c>
      <c r="G15" s="10">
        <v>1.1999999999999999E-3</v>
      </c>
      <c r="H15" s="11">
        <v>0.36474985359791601</v>
      </c>
      <c r="I15" s="29">
        <v>4.0000000000000001E-3</v>
      </c>
      <c r="J15" s="30">
        <v>0.35567395713151301</v>
      </c>
      <c r="K15" s="10">
        <v>-2.0999999999999999E-3</v>
      </c>
      <c r="L15" s="11">
        <v>0.35258112880076498</v>
      </c>
      <c r="M15" s="29">
        <v>2.3E-3</v>
      </c>
      <c r="N15" s="30">
        <v>0.33645473254631802</v>
      </c>
      <c r="O15" s="10">
        <v>4.3E-3</v>
      </c>
      <c r="P15" s="11">
        <v>0.33466949504746302</v>
      </c>
      <c r="Q15" s="29">
        <v>1.4E-3</v>
      </c>
      <c r="R15" s="30">
        <v>0.32454116088328799</v>
      </c>
      <c r="S15" s="10">
        <v>1.4352713490043605E-4</v>
      </c>
      <c r="T15" s="11">
        <v>0.32522054454630894</v>
      </c>
      <c r="U15" s="29">
        <v>-2.5555820851446338E-3</v>
      </c>
      <c r="V15" s="30">
        <v>0.32267730455906579</v>
      </c>
      <c r="W15" s="10">
        <v>2.8594838843352434E-4</v>
      </c>
      <c r="X15" s="11">
        <v>0.29929021254995225</v>
      </c>
      <c r="Y15" s="29">
        <v>-3.2408180766038898E-3</v>
      </c>
      <c r="Z15" s="30">
        <v>0.20562181586448258</v>
      </c>
      <c r="AE15" s="5" t="s">
        <v>22</v>
      </c>
    </row>
    <row r="16" spans="2:31">
      <c r="B16" s="12" t="s">
        <v>21</v>
      </c>
      <c r="C16" s="10">
        <v>-5.0000000000000001E-4</v>
      </c>
      <c r="D16" s="11">
        <v>3.1785515185187997E-2</v>
      </c>
      <c r="E16" s="29">
        <v>-2.0000000000000001E-4</v>
      </c>
      <c r="F16" s="30">
        <v>2.6427882937631101E-2</v>
      </c>
      <c r="G16" s="10">
        <v>-1E-4</v>
      </c>
      <c r="H16" s="11">
        <v>2.8387303973464201E-2</v>
      </c>
      <c r="I16" s="29">
        <v>5.9999999999999995E-4</v>
      </c>
      <c r="J16" s="30">
        <v>2.88412121888959E-2</v>
      </c>
      <c r="K16" s="10">
        <v>0</v>
      </c>
      <c r="L16" s="11">
        <v>2.9991382886430999E-2</v>
      </c>
      <c r="M16" s="29">
        <v>8.0000000000000004E-4</v>
      </c>
      <c r="N16" s="30">
        <v>3.0447578174989699E-2</v>
      </c>
      <c r="O16" s="10">
        <v>4.0000000000000002E-4</v>
      </c>
      <c r="P16" s="11">
        <v>3.0233390294948599E-2</v>
      </c>
      <c r="Q16" s="29">
        <v>-2.0000000000000001E-4</v>
      </c>
      <c r="R16" s="30">
        <v>2.9099491774504001E-2</v>
      </c>
      <c r="S16" s="10">
        <v>-1.5016432981843162E-6</v>
      </c>
      <c r="T16" s="11">
        <v>2.9430275389757891E-2</v>
      </c>
      <c r="U16" s="29">
        <v>4.6952852420689022E-4</v>
      </c>
      <c r="V16" s="30">
        <v>2.812748390811488E-2</v>
      </c>
      <c r="W16" s="10">
        <v>-2.8910952816513566E-4</v>
      </c>
      <c r="X16" s="11">
        <v>2.457116435012776E-2</v>
      </c>
      <c r="Y16" s="29">
        <v>1.5833336592997125E-4</v>
      </c>
      <c r="Z16" s="30">
        <v>2.2095976800160188E-2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>
        <v>0</v>
      </c>
      <c r="J18" s="30">
        <v>0</v>
      </c>
      <c r="K18" s="10">
        <v>0</v>
      </c>
      <c r="L18" s="11">
        <v>0</v>
      </c>
      <c r="M18" s="29">
        <v>0</v>
      </c>
      <c r="N18" s="30">
        <v>0</v>
      </c>
      <c r="O18" s="10">
        <v>0</v>
      </c>
      <c r="P18" s="11">
        <v>0</v>
      </c>
      <c r="Q18" s="29">
        <v>0</v>
      </c>
      <c r="R18" s="30">
        <v>0</v>
      </c>
      <c r="S18" s="10">
        <v>0</v>
      </c>
      <c r="T18" s="11">
        <v>0</v>
      </c>
      <c r="U18" s="29">
        <v>0</v>
      </c>
      <c r="V18" s="30">
        <v>0</v>
      </c>
      <c r="W18" s="10">
        <v>-1.7259354840378687E-7</v>
      </c>
      <c r="X18" s="11">
        <v>2.700134462178832E-6</v>
      </c>
      <c r="Y18" s="29">
        <v>-2.2632542894828834E-6</v>
      </c>
      <c r="Z18" s="30">
        <v>1.2321735051390459E-6</v>
      </c>
      <c r="AE18" s="5"/>
    </row>
    <row r="19" spans="2:31">
      <c r="B19" s="12" t="s">
        <v>26</v>
      </c>
      <c r="C19" s="10">
        <v>1E-3</v>
      </c>
      <c r="D19" s="11">
        <v>1.36025099517075E-3</v>
      </c>
      <c r="E19" s="29">
        <v>-2.0999999999999999E-3</v>
      </c>
      <c r="F19" s="30">
        <v>-4.6523732354063999E-4</v>
      </c>
      <c r="G19" s="10">
        <v>-1.5E-3</v>
      </c>
      <c r="H19" s="11">
        <v>-1.1629798470346E-3</v>
      </c>
      <c r="I19" s="29">
        <v>-2.5999999999999999E-3</v>
      </c>
      <c r="J19" s="30">
        <v>-3.6995173394488599E-3</v>
      </c>
      <c r="K19" s="10">
        <v>1.6000000000000001E-3</v>
      </c>
      <c r="L19" s="11">
        <v>-2.3419207771097901E-3</v>
      </c>
      <c r="M19" s="29">
        <v>-3.0999999999999999E-3</v>
      </c>
      <c r="N19" s="30">
        <v>-2.5912664580245602E-3</v>
      </c>
      <c r="O19" s="10">
        <v>-8.9999999999999998E-4</v>
      </c>
      <c r="P19" s="11">
        <v>-4.6506282299081103E-3</v>
      </c>
      <c r="Q19" s="29">
        <v>1.8E-3</v>
      </c>
      <c r="R19" s="30">
        <v>-2.75389650972092E-3</v>
      </c>
      <c r="S19" s="10">
        <v>8.7162454735166883E-5</v>
      </c>
      <c r="T19" s="11">
        <v>-2.1507169956623022E-3</v>
      </c>
      <c r="U19" s="29">
        <v>-4.324541431945105E-3</v>
      </c>
      <c r="V19" s="30">
        <v>-4.6680997948192393E-3</v>
      </c>
      <c r="W19" s="10">
        <v>-5.1118812718948429E-5</v>
      </c>
      <c r="X19" s="11">
        <v>-6.586653105857548E-3</v>
      </c>
      <c r="Y19" s="29">
        <v>-2.0225049636570466E-3</v>
      </c>
      <c r="Z19" s="30">
        <v>-8.7683828053368388E-3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2.0000000000000001E-4</v>
      </c>
      <c r="D21" s="11">
        <v>1.2474237266043599E-2</v>
      </c>
      <c r="E21" s="29">
        <v>-1E-4</v>
      </c>
      <c r="F21" s="30">
        <v>1.22348144170635E-2</v>
      </c>
      <c r="G21" s="10">
        <v>0</v>
      </c>
      <c r="H21" s="11">
        <v>1.17964863723393E-2</v>
      </c>
      <c r="I21" s="29">
        <v>0</v>
      </c>
      <c r="J21" s="30">
        <v>1.13686053938186E-2</v>
      </c>
      <c r="K21" s="10">
        <v>1E-4</v>
      </c>
      <c r="L21" s="11">
        <v>1.1115460765322801E-2</v>
      </c>
      <c r="M21" s="29">
        <v>1E-4</v>
      </c>
      <c r="N21" s="30">
        <v>1.1032809898827701E-2</v>
      </c>
      <c r="O21" s="10">
        <v>1E-4</v>
      </c>
      <c r="P21" s="11">
        <v>1.08399088503456E-2</v>
      </c>
      <c r="Q21" s="29">
        <v>1E-4</v>
      </c>
      <c r="R21" s="30">
        <v>1.0589345483263801E-2</v>
      </c>
      <c r="S21" s="10">
        <v>-1.1187677029029227E-5</v>
      </c>
      <c r="T21" s="11">
        <v>1.0553017066648402E-2</v>
      </c>
      <c r="U21" s="29">
        <v>-4.4273197704901286E-5</v>
      </c>
      <c r="V21" s="30">
        <v>1.0405514506061392E-2</v>
      </c>
      <c r="W21" s="10">
        <v>-7.02845658792999E-5</v>
      </c>
      <c r="X21" s="11">
        <v>1.0051643807039313E-2</v>
      </c>
      <c r="Y21" s="29">
        <v>-2.5477952896699613E-5</v>
      </c>
      <c r="Z21" s="30">
        <v>7.9418881202730305E-3</v>
      </c>
    </row>
    <row r="22" spans="2:31">
      <c r="B22" s="12" t="s">
        <v>29</v>
      </c>
      <c r="C22" s="10">
        <v>5.0000000000000001E-4</v>
      </c>
      <c r="D22" s="11">
        <v>1.5310070928661001E-2</v>
      </c>
      <c r="E22" s="29">
        <v>-2.99999999999999E-4</v>
      </c>
      <c r="F22" s="30">
        <v>1.52193448913602E-2</v>
      </c>
      <c r="G22" s="10">
        <v>0</v>
      </c>
      <c r="H22" s="11">
        <v>2.7523592162685399E-2</v>
      </c>
      <c r="I22" s="29">
        <v>2.0000000000000101E-4</v>
      </c>
      <c r="J22" s="30">
        <v>2.6557584163722499E-2</v>
      </c>
      <c r="K22" s="10">
        <v>-1E-4</v>
      </c>
      <c r="L22" s="11">
        <v>2.62963760998388E-2</v>
      </c>
      <c r="M22" s="29">
        <v>5.0000000000000001E-4</v>
      </c>
      <c r="N22" s="30">
        <v>2.7790713933149101E-2</v>
      </c>
      <c r="O22" s="10">
        <v>1E-4</v>
      </c>
      <c r="P22" s="11">
        <v>2.7278633172293499E-2</v>
      </c>
      <c r="Q22" s="29">
        <v>9.9999999999999503E-5</v>
      </c>
      <c r="R22" s="30">
        <v>2.7124964704387002E-2</v>
      </c>
      <c r="S22" s="10">
        <v>-2.1944056193351644E-6</v>
      </c>
      <c r="T22" s="11">
        <v>2.7781811568609562E-2</v>
      </c>
      <c r="U22" s="29">
        <v>3.5171426333876105E-4</v>
      </c>
      <c r="V22" s="30">
        <v>2.7401250372663402E-2</v>
      </c>
      <c r="W22" s="10">
        <v>3.8124153063636902E-5</v>
      </c>
      <c r="X22" s="11">
        <v>2.6924502857185915E-2</v>
      </c>
      <c r="Y22" s="29">
        <v>1.8915662731795326E-4</v>
      </c>
      <c r="Z22" s="30">
        <v>2.7161460700467946E-2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3.7810101521846003E-5</v>
      </c>
      <c r="E26" s="29">
        <v>0</v>
      </c>
      <c r="F26" s="30">
        <v>-2.4766785375784002E-6</v>
      </c>
      <c r="G26" s="10">
        <v>0</v>
      </c>
      <c r="H26" s="11">
        <v>1.2379757690433901E-4</v>
      </c>
      <c r="I26" s="29">
        <v>0</v>
      </c>
      <c r="J26" s="30">
        <v>1.8372360182606099E-4</v>
      </c>
      <c r="K26" s="10">
        <v>0</v>
      </c>
      <c r="L26" s="11">
        <v>1.91013517530865E-4</v>
      </c>
      <c r="M26" s="29">
        <v>0</v>
      </c>
      <c r="N26" s="30">
        <v>1.3284731557518901E-4</v>
      </c>
      <c r="O26" s="10">
        <v>0</v>
      </c>
      <c r="P26" s="11">
        <v>1.51617128045488E-4</v>
      </c>
      <c r="Q26" s="29">
        <v>0</v>
      </c>
      <c r="R26" s="30">
        <v>1.52914043758688E-4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5.4999999999999997E-3</v>
      </c>
      <c r="D27" s="15">
        <v>1</v>
      </c>
      <c r="E27" s="31">
        <v>-8.2000000000000007E-3</v>
      </c>
      <c r="F27" s="32">
        <v>1</v>
      </c>
      <c r="G27" s="14">
        <v>2.9999999999999997E-4</v>
      </c>
      <c r="H27" s="15">
        <v>1</v>
      </c>
      <c r="I27" s="31">
        <v>2.7000000000000001E-3</v>
      </c>
      <c r="J27" s="32">
        <v>1</v>
      </c>
      <c r="K27" s="14">
        <v>2.0000000000000001E-4</v>
      </c>
      <c r="L27" s="15">
        <v>1</v>
      </c>
      <c r="M27" s="31">
        <v>-2.9999999999999997E-4</v>
      </c>
      <c r="N27" s="32">
        <v>1</v>
      </c>
      <c r="O27" s="14">
        <v>5.1999999999999998E-3</v>
      </c>
      <c r="P27" s="15">
        <v>1</v>
      </c>
      <c r="Q27" s="31">
        <v>5.7999999999999996E-3</v>
      </c>
      <c r="R27" s="32">
        <v>1</v>
      </c>
      <c r="S27" s="14">
        <v>-2.0000000000000001E-4</v>
      </c>
      <c r="T27" s="15">
        <v>1</v>
      </c>
      <c r="U27" s="31">
        <v>-9.4000000000000004E-3</v>
      </c>
      <c r="V27" s="32">
        <v>1</v>
      </c>
      <c r="W27" s="14">
        <v>-2.7000000000000001E-3</v>
      </c>
      <c r="X27" s="15">
        <v>0.99999999999999989</v>
      </c>
      <c r="Y27" s="31">
        <v>-7.3000000000000001E-3</v>
      </c>
      <c r="Z27" s="32">
        <v>1</v>
      </c>
    </row>
    <row r="28" spans="2:31">
      <c r="B28" s="35" t="s">
        <v>40</v>
      </c>
      <c r="C28" s="50">
        <v>115.388399999999</v>
      </c>
      <c r="D28" s="51"/>
      <c r="E28" s="48">
        <v>-189.97752999999901</v>
      </c>
      <c r="F28" s="49"/>
      <c r="G28" s="50">
        <v>8.3420099999995898</v>
      </c>
      <c r="H28" s="51"/>
      <c r="I28" s="48">
        <v>66.537099999999199</v>
      </c>
      <c r="J28" s="49"/>
      <c r="K28" s="50">
        <v>4.4624799999980898</v>
      </c>
      <c r="L28" s="51"/>
      <c r="M28" s="48">
        <v>-7.9122499999967504</v>
      </c>
      <c r="N28" s="49"/>
      <c r="O28" s="50">
        <v>138.148599999997</v>
      </c>
      <c r="P28" s="51"/>
      <c r="Q28" s="48">
        <v>157.39481999999899</v>
      </c>
      <c r="R28" s="49"/>
      <c r="S28" s="50">
        <v>-6.1683000000000003</v>
      </c>
      <c r="T28" s="51"/>
      <c r="U28" s="48">
        <v>-261</v>
      </c>
      <c r="V28" s="49"/>
      <c r="W28" s="50">
        <v>-67</v>
      </c>
      <c r="X28" s="51"/>
      <c r="Y28" s="48">
        <v>-195</v>
      </c>
      <c r="Z28" s="4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4.1999999999999997E-3</v>
      </c>
      <c r="D34" s="19">
        <v>0.82262310626014801</v>
      </c>
      <c r="E34" s="33">
        <v>-9.2999999999999992E-3</v>
      </c>
      <c r="F34" s="34">
        <v>0.812678098568825</v>
      </c>
      <c r="G34" s="18">
        <v>-3.5999999999999999E-3</v>
      </c>
      <c r="H34" s="19">
        <v>0.80155675117033998</v>
      </c>
      <c r="I34" s="33">
        <v>-1.5E-3</v>
      </c>
      <c r="J34" s="34">
        <v>0.80304178409080595</v>
      </c>
      <c r="K34" s="18">
        <v>2.7000000000000001E-3</v>
      </c>
      <c r="L34" s="19">
        <v>0.80261895525540605</v>
      </c>
      <c r="M34" s="33">
        <v>-3.7000000000000002E-3</v>
      </c>
      <c r="N34" s="34">
        <v>0.80193120786732697</v>
      </c>
      <c r="O34" s="18">
        <v>1.1000000000000001E-3</v>
      </c>
      <c r="P34" s="19">
        <v>0.80127598775806497</v>
      </c>
      <c r="Q34" s="33">
        <v>7.9000000000000008E-3</v>
      </c>
      <c r="R34" s="34">
        <v>0.80557252119252998</v>
      </c>
      <c r="S34" s="18">
        <v>-6.6715930791959018E-4</v>
      </c>
      <c r="T34" s="19">
        <v>0.79855531811737823</v>
      </c>
      <c r="U34" s="33">
        <v>-9.409912624329048E-3</v>
      </c>
      <c r="V34" s="34">
        <v>0.79966230824750129</v>
      </c>
      <c r="W34" s="18">
        <v>-2.5589635186822773E-3</v>
      </c>
      <c r="X34" s="19">
        <v>0.80117332015398501</v>
      </c>
      <c r="Y34" s="33">
        <v>-4.9224615748457955E-3</v>
      </c>
      <c r="Z34" s="34">
        <v>0.81290918125746459</v>
      </c>
    </row>
    <row r="35" spans="2:26">
      <c r="B35" s="12" t="s">
        <v>36</v>
      </c>
      <c r="C35" s="10">
        <v>1.2999999999999999E-3</v>
      </c>
      <c r="D35" s="11">
        <v>0.17737689373985199</v>
      </c>
      <c r="E35" s="29">
        <v>1.1000000000000001E-3</v>
      </c>
      <c r="F35" s="30">
        <v>0.187321901431175</v>
      </c>
      <c r="G35" s="10">
        <v>3.8999999999999998E-3</v>
      </c>
      <c r="H35" s="11">
        <v>0.198443248829661</v>
      </c>
      <c r="I35" s="29">
        <v>4.1999999999999997E-3</v>
      </c>
      <c r="J35" s="30">
        <v>0.19695821590919399</v>
      </c>
      <c r="K35" s="10">
        <v>-2.5000000000000001E-3</v>
      </c>
      <c r="L35" s="11">
        <v>0.197381044744594</v>
      </c>
      <c r="M35" s="29">
        <v>3.3999999999999998E-3</v>
      </c>
      <c r="N35" s="30">
        <v>0.198068792132673</v>
      </c>
      <c r="O35" s="10">
        <v>4.1000000000000003E-3</v>
      </c>
      <c r="P35" s="11">
        <v>0.19872401224193501</v>
      </c>
      <c r="Q35" s="29">
        <v>-2.0999999999999999E-3</v>
      </c>
      <c r="R35" s="30">
        <v>0.19442747880746999</v>
      </c>
      <c r="S35" s="10">
        <v>4.6715930791959019E-4</v>
      </c>
      <c r="T35" s="11">
        <v>0.20144468188262174</v>
      </c>
      <c r="U35" s="29">
        <v>9.9126243290479762E-6</v>
      </c>
      <c r="V35" s="30">
        <v>0.20033769175249874</v>
      </c>
      <c r="W35" s="10">
        <v>-1.4103648131772315E-4</v>
      </c>
      <c r="X35" s="11">
        <v>0.19882667984601504</v>
      </c>
      <c r="Y35" s="29">
        <v>-2.377538425154205E-3</v>
      </c>
      <c r="Z35" s="30">
        <v>0.18709081874253544</v>
      </c>
    </row>
    <row r="36" spans="2:26">
      <c r="B36" s="13" t="s">
        <v>34</v>
      </c>
      <c r="C36" s="14">
        <v>5.4999999999999997E-3</v>
      </c>
      <c r="D36" s="15">
        <v>1</v>
      </c>
      <c r="E36" s="31">
        <v>-8.2000000000000007E-3</v>
      </c>
      <c r="F36" s="32">
        <v>1</v>
      </c>
      <c r="G36" s="14">
        <v>2.9999999999999997E-4</v>
      </c>
      <c r="H36" s="15">
        <v>1</v>
      </c>
      <c r="I36" s="31">
        <v>2.7000000000000001E-3</v>
      </c>
      <c r="J36" s="32">
        <v>1</v>
      </c>
      <c r="K36" s="14">
        <v>2.0000000000000001E-4</v>
      </c>
      <c r="L36" s="15">
        <v>1</v>
      </c>
      <c r="M36" s="31">
        <v>-2.9999999999999997E-4</v>
      </c>
      <c r="N36" s="32">
        <v>1</v>
      </c>
      <c r="O36" s="14">
        <v>5.1999999999999998E-3</v>
      </c>
      <c r="P36" s="15">
        <v>1</v>
      </c>
      <c r="Q36" s="31">
        <v>5.7999999999999996E-3</v>
      </c>
      <c r="R36" s="32">
        <v>1</v>
      </c>
      <c r="S36" s="14">
        <v>-2.0000000000000001E-4</v>
      </c>
      <c r="T36" s="15">
        <v>1</v>
      </c>
      <c r="U36" s="31">
        <v>-9.4000000000000004E-3</v>
      </c>
      <c r="V36" s="32">
        <v>1</v>
      </c>
      <c r="W36" s="14">
        <v>-2.7000000000000001E-3</v>
      </c>
      <c r="X36" s="15">
        <v>1</v>
      </c>
      <c r="Y36" s="31">
        <v>-7.3000000000000001E-3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3.0000000000000001E-3</v>
      </c>
      <c r="D41" s="19">
        <v>0.97979687594586595</v>
      </c>
      <c r="E41" s="33">
        <v>-5.7999999999999996E-3</v>
      </c>
      <c r="F41" s="34">
        <v>0.98185386236537697</v>
      </c>
      <c r="G41" s="18">
        <v>5.0000000000000001E-4</v>
      </c>
      <c r="H41" s="19">
        <v>0.97023776635696402</v>
      </c>
      <c r="I41" s="33">
        <v>5.1000000000000004E-3</v>
      </c>
      <c r="J41" s="34">
        <v>0.97379528300609197</v>
      </c>
      <c r="K41" s="18">
        <v>-1.4E-3</v>
      </c>
      <c r="L41" s="19">
        <v>0.97278832569712403</v>
      </c>
      <c r="M41" s="33">
        <v>2E-3</v>
      </c>
      <c r="N41" s="34">
        <v>0.97161496798159797</v>
      </c>
      <c r="O41" s="18">
        <v>6.0000000000000001E-3</v>
      </c>
      <c r="P41" s="19">
        <v>0.97380329635639395</v>
      </c>
      <c r="Q41" s="33">
        <v>3.7000000000000002E-3</v>
      </c>
      <c r="R41" s="34">
        <v>0.97210517661568396</v>
      </c>
      <c r="S41" s="18">
        <v>-1.1576684242287317E-4</v>
      </c>
      <c r="T41" s="19">
        <v>0.97028439883425743</v>
      </c>
      <c r="U41" s="33">
        <v>-5.3722193783804087E-3</v>
      </c>
      <c r="V41" s="34">
        <v>0.97317137237489582</v>
      </c>
      <c r="W41" s="18">
        <v>-2.6736910831250825E-3</v>
      </c>
      <c r="X41" s="19">
        <v>0.97535084921578497</v>
      </c>
      <c r="Y41" s="33">
        <v>-5.403026986338222E-3</v>
      </c>
      <c r="Z41" s="34">
        <v>0.97737854415159753</v>
      </c>
    </row>
    <row r="42" spans="2:26">
      <c r="B42" s="12" t="s">
        <v>38</v>
      </c>
      <c r="C42" s="10">
        <v>2.5000000000000001E-3</v>
      </c>
      <c r="D42" s="11">
        <v>2.0203124054133999E-2</v>
      </c>
      <c r="E42" s="29">
        <v>-2.3999999999999998E-3</v>
      </c>
      <c r="F42" s="30">
        <v>1.8146137634623201E-2</v>
      </c>
      <c r="G42" s="10">
        <v>-2.0000000000000001E-4</v>
      </c>
      <c r="H42" s="11">
        <v>2.9762233643035901E-2</v>
      </c>
      <c r="I42" s="29">
        <v>-2.3999999999999998E-3</v>
      </c>
      <c r="J42" s="30">
        <v>2.6204716993907601E-2</v>
      </c>
      <c r="K42" s="10">
        <v>1.6000000000000001E-3</v>
      </c>
      <c r="L42" s="11">
        <v>2.7211674302876201E-2</v>
      </c>
      <c r="M42" s="29">
        <v>-2.3E-3</v>
      </c>
      <c r="N42" s="30">
        <v>2.8385032018401701E-2</v>
      </c>
      <c r="O42" s="10">
        <v>-8.0000000000000004E-4</v>
      </c>
      <c r="P42" s="11">
        <v>2.6196703643605899E-2</v>
      </c>
      <c r="Q42" s="29">
        <v>2.0999999999999999E-3</v>
      </c>
      <c r="R42" s="30">
        <v>2.7894823384316501E-2</v>
      </c>
      <c r="S42" s="10">
        <v>-8.4233157577126808E-5</v>
      </c>
      <c r="T42" s="11">
        <v>2.9715601165742546E-2</v>
      </c>
      <c r="U42" s="29">
        <v>-4.0277806216195908E-3</v>
      </c>
      <c r="V42" s="30">
        <v>2.682862762510425E-2</v>
      </c>
      <c r="W42" s="10">
        <v>-2.6308916874917758E-5</v>
      </c>
      <c r="X42" s="11">
        <v>2.4649150784215031E-2</v>
      </c>
      <c r="Y42" s="29">
        <v>-1.8969730136617787E-3</v>
      </c>
      <c r="Z42" s="30">
        <v>2.2621455848402413E-2</v>
      </c>
    </row>
    <row r="43" spans="2:26">
      <c r="B43" s="13" t="s">
        <v>34</v>
      </c>
      <c r="C43" s="14">
        <v>5.4999999999999997E-3</v>
      </c>
      <c r="D43" s="15">
        <v>1</v>
      </c>
      <c r="E43" s="31">
        <v>-8.2000000000000007E-3</v>
      </c>
      <c r="F43" s="32">
        <v>1</v>
      </c>
      <c r="G43" s="14">
        <v>2.9999999999999997E-4</v>
      </c>
      <c r="H43" s="15">
        <v>1</v>
      </c>
      <c r="I43" s="31">
        <v>2.7000000000000001E-3</v>
      </c>
      <c r="J43" s="32">
        <v>1</v>
      </c>
      <c r="K43" s="14">
        <v>2.0000000000000001E-4</v>
      </c>
      <c r="L43" s="15">
        <v>1</v>
      </c>
      <c r="M43" s="31">
        <v>-2.9999999999999997E-4</v>
      </c>
      <c r="N43" s="32">
        <v>1</v>
      </c>
      <c r="O43" s="14">
        <v>5.1999999999999998E-3</v>
      </c>
      <c r="P43" s="15">
        <v>1</v>
      </c>
      <c r="Q43" s="31">
        <v>5.7999999999999996E-3</v>
      </c>
      <c r="R43" s="32">
        <v>1</v>
      </c>
      <c r="S43" s="14">
        <v>-2.0000000000000001E-4</v>
      </c>
      <c r="T43" s="15">
        <v>1</v>
      </c>
      <c r="U43" s="31">
        <v>-9.4000000000000004E-3</v>
      </c>
      <c r="V43" s="32">
        <v>1</v>
      </c>
      <c r="W43" s="14">
        <v>-2.7000000000000001E-3</v>
      </c>
      <c r="X43" s="15">
        <v>1</v>
      </c>
      <c r="Y43" s="31">
        <v>-7.3000000000000001E-3</v>
      </c>
      <c r="Z43" s="32">
        <v>0.99999999999999989</v>
      </c>
    </row>
    <row r="45" spans="2:26" ht="15.7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>
      <c r="B46" s="23" t="s">
        <v>39</v>
      </c>
      <c r="C46" s="44" t="str">
        <f ca="1">CONCATENATE(INDIRECT(CONCATENATE($C$2,C4))," - ",INDIRECT(CONCATENATE($C$2,G4))," ",$B$4)</f>
        <v>ינואר - מרץ 2018</v>
      </c>
      <c r="D46" s="45"/>
      <c r="E46" s="46" t="str">
        <f ca="1">CONCATENATE(INDIRECT(CONCATENATE($C$2,C4))," - ",INDIRECT(CONCATENATE($C$2,M4))," ",$B$4)</f>
        <v>ינואר - יוני 2018</v>
      </c>
      <c r="F46" s="47"/>
      <c r="G46" s="44" t="str">
        <f ca="1">CONCATENATE(INDIRECT(CONCATENATE($C$2,C4))," - ",INDIRECT(CONCATENATE($C$2,S4))," ",$B$4)</f>
        <v>ינואר - ספטמבר 2018</v>
      </c>
      <c r="H46" s="45"/>
      <c r="I46" s="46" t="str">
        <f ca="1">CONCATENATE(INDIRECT(CONCATENATE($C$2,C4))," - ",INDIRECT(CONCATENATE($C$2,Y4))," ",$B$4)</f>
        <v>ינואר - דצמבר 2018</v>
      </c>
      <c r="J46" s="47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3.5552570944337301E-2</v>
      </c>
      <c r="E48" s="29">
        <v>-1.0000000050247593E-8</v>
      </c>
      <c r="F48" s="30">
        <v>3.6777020294822001E-2</v>
      </c>
      <c r="G48" s="10">
        <v>-3.0010999699903174E-4</v>
      </c>
      <c r="H48" s="11">
        <f>T8</f>
        <v>3.3423144278815473E-2</v>
      </c>
      <c r="I48" s="29">
        <f>G48+U8+W8+Y8</f>
        <v>6.0343363879054304E-4</v>
      </c>
      <c r="J48" s="30">
        <f>Z8</f>
        <v>5.5526266323371223E-2</v>
      </c>
    </row>
    <row r="49" spans="2:10">
      <c r="B49" s="12" t="s">
        <v>7</v>
      </c>
      <c r="C49" s="10">
        <v>-3.0263113999996473E-4</v>
      </c>
      <c r="D49" s="11">
        <v>0.35090627865268398</v>
      </c>
      <c r="E49" s="29">
        <v>-9.033592859216677E-4</v>
      </c>
      <c r="F49" s="30">
        <v>0.34775527277371998</v>
      </c>
      <c r="G49" s="10">
        <v>-2.5746923541325462E-4</v>
      </c>
      <c r="H49" s="11">
        <f t="shared" ref="H49:H66" si="0">T9</f>
        <v>0.34865501627364232</v>
      </c>
      <c r="I49" s="29">
        <f t="shared" ref="I49:I67" si="1">G49+U9+W9+Y9</f>
        <v>-2.7726689781774174E-3</v>
      </c>
      <c r="J49" s="30">
        <f t="shared" ref="J49:J67" si="2">Z9</f>
        <v>0.34419966359405035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-1.004400960000762E-4</v>
      </c>
      <c r="D52" s="11">
        <v>0.17884527281622301</v>
      </c>
      <c r="E52" s="29">
        <v>5.9948955993638364E-4</v>
      </c>
      <c r="F52" s="30">
        <v>0.20914755429292101</v>
      </c>
      <c r="G52" s="10">
        <v>3.5428697373489637E-3</v>
      </c>
      <c r="H52" s="11">
        <f t="shared" si="0"/>
        <v>0.22300240127908449</v>
      </c>
      <c r="I52" s="29">
        <f t="shared" si="1"/>
        <v>-5.4309564469814725E-4</v>
      </c>
      <c r="J52" s="30">
        <f t="shared" si="2"/>
        <v>0.31282755097475001</v>
      </c>
    </row>
    <row r="53" spans="2:10">
      <c r="B53" s="12" t="s">
        <v>15</v>
      </c>
      <c r="C53" s="10">
        <v>-3.9999999978945766E-8</v>
      </c>
      <c r="D53" s="11">
        <v>3.2778237504807002E-3</v>
      </c>
      <c r="E53" s="29">
        <v>1.9996999199967114E-4</v>
      </c>
      <c r="F53" s="30">
        <v>3.05273722770196E-3</v>
      </c>
      <c r="G53" s="10">
        <v>2.9722943405086077E-4</v>
      </c>
      <c r="H53" s="11">
        <f t="shared" si="0"/>
        <v>4.084506592795298E-3</v>
      </c>
      <c r="I53" s="29">
        <f t="shared" si="1"/>
        <v>1.6533704649532023E-4</v>
      </c>
      <c r="J53" s="30">
        <f t="shared" si="2"/>
        <v>4.2283779532713258E-3</v>
      </c>
    </row>
    <row r="54" spans="2:10">
      <c r="B54" s="12" t="s">
        <v>17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f t="shared" si="0"/>
        <v>0</v>
      </c>
      <c r="I54" s="29">
        <f t="shared" si="1"/>
        <v>-2.4371449831599524E-3</v>
      </c>
      <c r="J54" s="30">
        <f t="shared" si="2"/>
        <v>2.9164150301005092E-2</v>
      </c>
    </row>
    <row r="55" spans="2:10">
      <c r="B55" s="12" t="s">
        <v>19</v>
      </c>
      <c r="C55" s="10">
        <v>9.924712639999278E-4</v>
      </c>
      <c r="D55" s="11">
        <v>0.36474985359791601</v>
      </c>
      <c r="E55" s="29">
        <v>5.1925863044750553E-3</v>
      </c>
      <c r="F55" s="30">
        <v>0.33645473254631802</v>
      </c>
      <c r="G55" s="10">
        <v>1.117334529169689E-2</v>
      </c>
      <c r="H55" s="11">
        <f t="shared" si="0"/>
        <v>0.32522054454630894</v>
      </c>
      <c r="I55" s="29">
        <f t="shared" si="1"/>
        <v>5.6628935183818917E-3</v>
      </c>
      <c r="J55" s="30">
        <f t="shared" si="2"/>
        <v>0.20562181586448258</v>
      </c>
    </row>
    <row r="56" spans="2:10">
      <c r="B56" s="12" t="s">
        <v>21</v>
      </c>
      <c r="C56" s="10">
        <v>-7.9983000999994669E-4</v>
      </c>
      <c r="D56" s="11">
        <v>2.8387303973464201E-2</v>
      </c>
      <c r="E56" s="29">
        <v>5.9952984406752563E-4</v>
      </c>
      <c r="F56" s="30">
        <v>3.0447578174989699E-2</v>
      </c>
      <c r="G56" s="10">
        <v>7.9806685810734912E-4</v>
      </c>
      <c r="H56" s="11">
        <f t="shared" si="0"/>
        <v>2.9430275389757891E-2</v>
      </c>
      <c r="I56" s="29">
        <f t="shared" si="1"/>
        <v>1.136819220079075E-3</v>
      </c>
      <c r="J56" s="30">
        <f t="shared" si="2"/>
        <v>2.2095976800160188E-2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0</v>
      </c>
      <c r="D58" s="11">
        <v>0</v>
      </c>
      <c r="E58" s="29">
        <v>0</v>
      </c>
      <c r="F58" s="30">
        <v>0</v>
      </c>
      <c r="G58" s="10">
        <v>0</v>
      </c>
      <c r="H58" s="11">
        <f t="shared" si="0"/>
        <v>0</v>
      </c>
      <c r="I58" s="29">
        <f t="shared" si="1"/>
        <v>-2.4358478378866701E-6</v>
      </c>
      <c r="J58" s="30">
        <f t="shared" si="2"/>
        <v>1.2321735051390459E-6</v>
      </c>
    </row>
    <row r="59" spans="2:10">
      <c r="B59" s="12" t="s">
        <v>26</v>
      </c>
      <c r="C59" s="10">
        <v>-2.6004468500000488E-3</v>
      </c>
      <c r="D59" s="11">
        <v>-1.1629798470346E-3</v>
      </c>
      <c r="E59" s="29">
        <v>-6.6908293989768053E-3</v>
      </c>
      <c r="F59" s="30">
        <v>-2.5912664580245602E-3</v>
      </c>
      <c r="G59" s="10">
        <v>-5.7118032595910861E-3</v>
      </c>
      <c r="H59" s="11">
        <f t="shared" si="0"/>
        <v>-2.1507169956623022E-3</v>
      </c>
      <c r="I59" s="29">
        <f t="shared" si="1"/>
        <v>-1.2109968467912187E-2</v>
      </c>
      <c r="J59" s="30">
        <f t="shared" si="2"/>
        <v>-8.7683828053368388E-3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9.9979999999888491E-5</v>
      </c>
      <c r="D61" s="11">
        <v>1.17964863723393E-2</v>
      </c>
      <c r="E61" s="29">
        <v>3.0000999699963948E-4</v>
      </c>
      <c r="F61" s="30">
        <v>1.1032809898827701E-2</v>
      </c>
      <c r="G61" s="10">
        <v>4.8888673023661511E-4</v>
      </c>
      <c r="H61" s="11">
        <f t="shared" si="0"/>
        <v>1.0553017066648402E-2</v>
      </c>
      <c r="I61" s="29">
        <f t="shared" si="1"/>
        <v>3.488510137557143E-4</v>
      </c>
      <c r="J61" s="30">
        <f t="shared" si="2"/>
        <v>7.9418881202730305E-3</v>
      </c>
    </row>
    <row r="62" spans="2:10">
      <c r="B62" s="12" t="s">
        <v>29</v>
      </c>
      <c r="C62" s="10">
        <v>1.9985000000000142E-4</v>
      </c>
      <c r="D62" s="11">
        <v>2.7523592162685399E-2</v>
      </c>
      <c r="E62" s="29">
        <v>7.9999990599333159E-4</v>
      </c>
      <c r="F62" s="30">
        <v>2.7790713933149101E-2</v>
      </c>
      <c r="G62" s="10">
        <v>9.97973313576761E-4</v>
      </c>
      <c r="H62" s="11">
        <f t="shared" si="0"/>
        <v>2.7781811568609562E-2</v>
      </c>
      <c r="I62" s="29">
        <f t="shared" si="1"/>
        <v>1.5769683572971122E-3</v>
      </c>
      <c r="J62" s="30">
        <f t="shared" si="2"/>
        <v>2.7161460700467946E-2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1.2379757690433901E-4</v>
      </c>
      <c r="E66" s="29">
        <v>0</v>
      </c>
      <c r="F66" s="30">
        <v>1.3284731557518901E-4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-2.5036389500002866E-3</v>
      </c>
      <c r="D67" s="15">
        <v>1</v>
      </c>
      <c r="E67" s="31">
        <v>8.9522253335916346E-5</v>
      </c>
      <c r="F67" s="32">
        <v>1</v>
      </c>
      <c r="G67" s="14">
        <v>1.1026265420141623E-2</v>
      </c>
      <c r="H67" s="15">
        <v>1</v>
      </c>
      <c r="I67" s="37">
        <f t="shared" si="1"/>
        <v>-8.3737345798583773E-3</v>
      </c>
      <c r="J67" s="38">
        <f t="shared" si="2"/>
        <v>1</v>
      </c>
    </row>
    <row r="68" spans="2:10">
      <c r="B68" s="35" t="s">
        <v>40</v>
      </c>
      <c r="C68" s="50">
        <v>-66.247120000000422</v>
      </c>
      <c r="D68" s="51"/>
      <c r="E68" s="48">
        <v>-3.1597899999998829</v>
      </c>
      <c r="F68" s="49"/>
      <c r="G68" s="50">
        <f>292.383629999996+S28</f>
        <v>286.21532999999602</v>
      </c>
      <c r="H68" s="51"/>
      <c r="I68" s="48">
        <f>G68+U28+W28+Y28</f>
        <v>-236.78467000000398</v>
      </c>
      <c r="J68" s="49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>
      <c r="B71" s="23" t="s">
        <v>39</v>
      </c>
      <c r="C71" s="44" t="str">
        <f ca="1">CONCATENATE(INDIRECT(CONCATENATE($C$2,$C$4))," - ",INDIRECT(CONCATENATE($C$2,$G$4))," ",$B$4)</f>
        <v>ינואר - מרץ 2018</v>
      </c>
      <c r="D71" s="45"/>
      <c r="E71" s="46" t="str">
        <f ca="1">CONCATENATE(INDIRECT(CONCATENATE($C$2,$C$4))," - ",INDIRECT(CONCATENATE($C$2,$M4))," ",$B$4)</f>
        <v>ינואר - יוני 2018</v>
      </c>
      <c r="F71" s="47"/>
      <c r="G71" s="44" t="str">
        <f ca="1">CONCATENATE(INDIRECT(CONCATENATE($C$2,$C$4))," - ",INDIRECT(CONCATENATE($C$2,$S$4))," ",$B$4)</f>
        <v>ינואר - ספטמבר 2018</v>
      </c>
      <c r="H71" s="45"/>
      <c r="I71" s="46" t="str">
        <f ca="1">CONCATENATE(INDIRECT(CONCATENATE($C$2,$C$4))," - ",INDIRECT(CONCATENATE($C$2,$Y4))," ",$B$4)</f>
        <v>ינואר - דצמבר 2018</v>
      </c>
      <c r="J71" s="47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-8.82055938400007E-3</v>
      </c>
      <c r="D73" s="19">
        <v>0.80155675117033998</v>
      </c>
      <c r="E73" s="33">
        <v>-1.130690824616698E-2</v>
      </c>
      <c r="F73" s="34">
        <v>0.80193120786732697</v>
      </c>
      <c r="G73" s="18">
        <v>-3.0656367505051962E-3</v>
      </c>
      <c r="H73" s="19">
        <f>T34</f>
        <v>0.79855531811737823</v>
      </c>
      <c r="I73" s="33">
        <f>G73+U34+W34+Y34</f>
        <v>-1.9956974468362317E-2</v>
      </c>
      <c r="J73" s="34">
        <f>Z34</f>
        <v>0.81290918125746459</v>
      </c>
    </row>
    <row r="74" spans="2:10">
      <c r="B74" s="12" t="s">
        <v>36</v>
      </c>
      <c r="C74" s="10">
        <v>6.3107955770000945E-3</v>
      </c>
      <c r="D74" s="11">
        <v>0.198443248829661</v>
      </c>
      <c r="E74" s="29">
        <v>1.1438194922192446E-2</v>
      </c>
      <c r="F74" s="30">
        <v>0.198068792132673</v>
      </c>
      <c r="G74" s="10">
        <v>1.4125853249537867E-2</v>
      </c>
      <c r="H74" s="19">
        <f>T35</f>
        <v>0.20144468188262174</v>
      </c>
      <c r="I74" s="33">
        <f>G74+U35+W35+Y35</f>
        <v>1.1617190967394986E-2</v>
      </c>
      <c r="J74" s="34">
        <f t="shared" ref="J74:J75" si="3">Z35</f>
        <v>0.18709081874253544</v>
      </c>
    </row>
    <row r="75" spans="2:10">
      <c r="B75" s="13" t="s">
        <v>44</v>
      </c>
      <c r="C75" s="14">
        <v>-2.5097638069999754E-3</v>
      </c>
      <c r="D75" s="15">
        <v>1</v>
      </c>
      <c r="E75" s="31">
        <v>1.3128667602546606E-4</v>
      </c>
      <c r="F75" s="32">
        <v>1</v>
      </c>
      <c r="G75" s="14">
        <v>1.0950053694933182E-2</v>
      </c>
      <c r="H75" s="15">
        <v>1</v>
      </c>
      <c r="I75" s="39">
        <f t="shared" ref="I75" si="4">G75+U36+W36+Y36</f>
        <v>-8.4499463050668189E-3</v>
      </c>
      <c r="J75" s="40">
        <f t="shared" si="3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>
      <c r="B78" s="23" t="s">
        <v>39</v>
      </c>
      <c r="C78" s="44" t="str">
        <f ca="1">CONCATENATE(INDIRECT(CONCATENATE($C$2,$C$4))," - ",INDIRECT(CONCATENATE($C$2,$G$4))," ",$B$4)</f>
        <v>ינואר - מרץ 2018</v>
      </c>
      <c r="D78" s="45"/>
      <c r="E78" s="46" t="str">
        <f ca="1">CONCATENATE(INDIRECT(CONCATENATE($C$2,$C$4))," - ",INDIRECT(CONCATENATE($C$2,$M$4))," ",$B$4)</f>
        <v>ינואר - יוני 2018</v>
      </c>
      <c r="F78" s="47"/>
      <c r="G78" s="44" t="str">
        <f ca="1">CONCATENATE(INDIRECT(CONCATENATE($C$2,$C$4))," - ",INDIRECT(CONCATENATE($C$2,$S$4))," ",$B$4)</f>
        <v>ינואר - ספטמבר 2018</v>
      </c>
      <c r="H78" s="45"/>
      <c r="I78" s="46" t="str">
        <f ca="1">CONCATENATE(INDIRECT(CONCATENATE($C$2,$C$4))," - ",INDIRECT(CONCATENATE($C$2,$Y$4))," ",$B$4)</f>
        <v>ינואר - דצמבר 2018</v>
      </c>
      <c r="J78" s="47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-2.4188087000001188E-3</v>
      </c>
      <c r="D80" s="19">
        <v>0.97023776635696402</v>
      </c>
      <c r="E80" s="33">
        <v>3.2676492160603754E-3</v>
      </c>
      <c r="F80" s="34">
        <v>0.97161496798159797</v>
      </c>
      <c r="G80" s="18">
        <v>1.3004332064567858E-2</v>
      </c>
      <c r="H80" s="19">
        <f>T41</f>
        <v>0.97028439883425743</v>
      </c>
      <c r="I80" s="33">
        <f t="shared" ref="I80:I82" si="5">G80+U41+W41+Y41</f>
        <v>-4.4460538327585532E-4</v>
      </c>
      <c r="J80" s="34">
        <f t="shared" ref="J80:J82" si="6">Z41</f>
        <v>0.97737854415159753</v>
      </c>
    </row>
    <row r="81" spans="2:10">
      <c r="B81" s="12" t="s">
        <v>38</v>
      </c>
      <c r="C81" s="10">
        <v>-1.0601879999994068E-4</v>
      </c>
      <c r="D81" s="11">
        <v>2.9762233643035901E-2</v>
      </c>
      <c r="E81" s="29">
        <v>-3.2076810986186866E-3</v>
      </c>
      <c r="F81" s="30">
        <v>2.8385032018401701E-2</v>
      </c>
      <c r="G81" s="10">
        <v>-1.9975976704084131E-3</v>
      </c>
      <c r="H81" s="19">
        <f>T42</f>
        <v>2.9715601165742546E-2</v>
      </c>
      <c r="I81" s="33">
        <f t="shared" si="5"/>
        <v>-7.9486602225647008E-3</v>
      </c>
      <c r="J81" s="34">
        <f t="shared" si="6"/>
        <v>2.2621455848402413E-2</v>
      </c>
    </row>
    <row r="82" spans="2:10">
      <c r="B82" s="13" t="s">
        <v>44</v>
      </c>
      <c r="C82" s="14">
        <v>-2.5248275000000595E-3</v>
      </c>
      <c r="D82" s="15">
        <v>1</v>
      </c>
      <c r="E82" s="31">
        <v>5.996811744168884E-5</v>
      </c>
      <c r="F82" s="32">
        <v>0.99999999999999967</v>
      </c>
      <c r="G82" s="14">
        <v>1.1005850641674364E-2</v>
      </c>
      <c r="H82" s="15">
        <v>1.0000000000000004</v>
      </c>
      <c r="I82" s="39">
        <f t="shared" si="5"/>
        <v>-8.3941493583256366E-3</v>
      </c>
      <c r="J82" s="40">
        <f t="shared" si="6"/>
        <v>0.99999999999999989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A051670E-58EB-44F3-A8EB-89A401292B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