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1120" windowHeight="9945"/>
  </bookViews>
  <sheets>
    <sheet name="אפיק אג&quot;ח ופקדונות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120" i="1" l="1"/>
  <c r="C128" i="1"/>
  <c r="C124" i="1"/>
  <c r="C104" i="1"/>
  <c r="Y5" i="1"/>
  <c r="W5" i="1"/>
  <c r="U5" i="1"/>
  <c r="S5" i="1"/>
  <c r="Q5" i="1"/>
  <c r="O5" i="1"/>
  <c r="M5" i="1"/>
  <c r="K5" i="1"/>
  <c r="I5" i="1"/>
  <c r="G5" i="1"/>
  <c r="E5" i="1"/>
  <c r="C5" i="1"/>
  <c r="I103" i="1" l="1"/>
  <c r="G103" i="1"/>
  <c r="E103" i="1"/>
  <c r="I105" i="1"/>
  <c r="G105" i="1"/>
  <c r="E105" i="1"/>
  <c r="I107" i="1"/>
  <c r="G107" i="1"/>
  <c r="E107" i="1"/>
  <c r="I108" i="1"/>
  <c r="G108" i="1"/>
  <c r="E108" i="1"/>
  <c r="I109" i="1"/>
  <c r="G109" i="1"/>
  <c r="E109" i="1"/>
  <c r="I110" i="1"/>
  <c r="G110" i="1"/>
  <c r="E110" i="1"/>
  <c r="I112" i="1"/>
  <c r="G112" i="1"/>
  <c r="E112" i="1"/>
  <c r="I115" i="1"/>
  <c r="G115" i="1"/>
  <c r="E115" i="1"/>
  <c r="I116" i="1"/>
  <c r="G116" i="1"/>
  <c r="E116" i="1"/>
  <c r="C108" i="1"/>
  <c r="C112" i="1"/>
  <c r="C116" i="1"/>
  <c r="I102" i="1"/>
  <c r="I121" i="1" s="1"/>
  <c r="G102" i="1"/>
  <c r="E102" i="1"/>
  <c r="I104" i="1"/>
  <c r="G104" i="1"/>
  <c r="E104" i="1"/>
  <c r="I106" i="1"/>
  <c r="G106" i="1"/>
  <c r="E106" i="1"/>
  <c r="I111" i="1"/>
  <c r="G111" i="1"/>
  <c r="E111" i="1"/>
  <c r="I113" i="1"/>
  <c r="G113" i="1"/>
  <c r="E113" i="1"/>
  <c r="I114" i="1"/>
  <c r="G114" i="1"/>
  <c r="E114" i="1"/>
  <c r="I117" i="1"/>
  <c r="G117" i="1"/>
  <c r="E117" i="1"/>
  <c r="I118" i="1"/>
  <c r="G118" i="1"/>
  <c r="E118" i="1"/>
  <c r="I120" i="1"/>
  <c r="G120" i="1"/>
  <c r="E120" i="1"/>
  <c r="I129" i="1"/>
  <c r="G129" i="1"/>
  <c r="E129" i="1"/>
  <c r="C105" i="1"/>
  <c r="C109" i="1"/>
  <c r="C113" i="1"/>
  <c r="C117" i="1"/>
  <c r="C102" i="1"/>
  <c r="C106" i="1"/>
  <c r="C110" i="1"/>
  <c r="C114" i="1"/>
  <c r="C118" i="1"/>
  <c r="C129" i="1"/>
  <c r="C130" i="1" s="1"/>
  <c r="I119" i="1"/>
  <c r="G119" i="1"/>
  <c r="E119" i="1"/>
  <c r="I124" i="1"/>
  <c r="I126" i="1" s="1"/>
  <c r="G124" i="1"/>
  <c r="G126" i="1" s="1"/>
  <c r="E124" i="1"/>
  <c r="E126" i="1" s="1"/>
  <c r="I125" i="1"/>
  <c r="G125" i="1"/>
  <c r="E125" i="1"/>
  <c r="I128" i="1"/>
  <c r="I130" i="1" s="1"/>
  <c r="G128" i="1"/>
  <c r="E128" i="1"/>
  <c r="C103" i="1"/>
  <c r="C107" i="1"/>
  <c r="C111" i="1"/>
  <c r="C115" i="1"/>
  <c r="C119" i="1"/>
  <c r="C125" i="1"/>
  <c r="C126" i="1" s="1"/>
  <c r="C121" i="1" l="1"/>
  <c r="G121" i="1"/>
  <c r="E130" i="1"/>
  <c r="E121" i="1"/>
  <c r="G130" i="1"/>
</calcChain>
</file>

<file path=xl/sharedStrings.xml><?xml version="1.0" encoding="utf-8"?>
<sst xmlns="http://schemas.openxmlformats.org/spreadsheetml/2006/main" count="342" uniqueCount="43">
  <si>
    <t>פירוט תרומת אפיקי ההשקעה לתשואה הכוללת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</si>
  <si>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</si>
  <si>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</si>
  <si>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</si>
  <si>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</si>
  <si>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</si>
  <si>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</si>
  <si>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</si>
  <si>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</si>
  <si>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</si>
  <si>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</si>
  <si>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</si>
  <si>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</si>
  <si>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</si>
  <si>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</si>
  <si>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</si>
  <si>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</si>
  <si>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</si>
  <si>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</si>
  <si>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</si>
  <si>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</si>
  <si>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</si>
  <si>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</si>
  <si>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</si>
  <si>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</si>
  <si>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</si>
  <si>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</si>
  <si>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</si>
  <si>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</si>
  <si>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</si>
  <si>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</si>
  <si>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</si>
  <si>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</si>
  <si>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</si>
  <si>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</si>
  <si>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</si>
  <si>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</si>
  <si>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</si>
  <si>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</si>
  <si>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</si>
  <si>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/>
  </si>
  <si>
    <t>מגדל מקפת משלימה (מספר אוצר: 659)</t>
  </si>
  <si>
    <t>מסלול אג"ח (מספר אוצר: 2148)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</si>
</sst>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scheme val="minor"/>
    </font>
    <font>
      <sz val="10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3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4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5" fillId="72" borderId="31" applyBorder="0"/>
    <xf numFmtId="4" fontId="46" fillId="79" borderId="29" applyNumberFormat="0" applyProtection="0">
      <alignment vertical="center"/>
    </xf>
    <xf numFmtId="4" fontId="43" fillId="80" borderId="21" applyNumberFormat="0" applyProtection="0">
      <alignment vertical="center"/>
    </xf>
    <xf numFmtId="4" fontId="46" fillId="75" borderId="29" applyNumberFormat="0" applyProtection="0">
      <alignment horizontal="left" vertical="center" indent="1"/>
    </xf>
    <xf numFmtId="0" fontId="46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3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6" fillId="73" borderId="29" applyNumberFormat="0" applyProtection="0">
      <alignment horizontal="left" vertical="top" indent="1"/>
    </xf>
    <xf numFmtId="4" fontId="47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8" fillId="78" borderId="2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41</v>
      </c>
      <c r="E2" s="4"/>
    </row>
    <row r="3" spans="1:31" ht="18.75">
      <c r="B3" s="5" t="s">
        <v>42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1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2</v>
      </c>
      <c r="D6" s="15" t="s">
        <v>3</v>
      </c>
      <c r="E6" s="16" t="s">
        <v>2</v>
      </c>
      <c r="F6" s="17" t="s">
        <v>3</v>
      </c>
      <c r="G6" s="14" t="s">
        <v>2</v>
      </c>
      <c r="H6" s="15" t="s">
        <v>3</v>
      </c>
      <c r="I6" s="16" t="s">
        <v>2</v>
      </c>
      <c r="J6" s="17" t="s">
        <v>3</v>
      </c>
      <c r="K6" s="14" t="s">
        <v>2</v>
      </c>
      <c r="L6" s="15" t="s">
        <v>3</v>
      </c>
      <c r="M6" s="16" t="s">
        <v>2</v>
      </c>
      <c r="N6" s="17" t="s">
        <v>3</v>
      </c>
      <c r="O6" s="14" t="s">
        <v>2</v>
      </c>
      <c r="P6" s="15" t="s">
        <v>3</v>
      </c>
      <c r="Q6" s="16" t="s">
        <v>2</v>
      </c>
      <c r="R6" s="17" t="s">
        <v>3</v>
      </c>
      <c r="S6" s="14" t="s">
        <v>2</v>
      </c>
      <c r="T6" s="15" t="s">
        <v>3</v>
      </c>
      <c r="U6" s="16" t="s">
        <v>2</v>
      </c>
      <c r="V6" s="17" t="s">
        <v>3</v>
      </c>
      <c r="W6" s="14" t="s">
        <v>2</v>
      </c>
      <c r="X6" s="15" t="s">
        <v>3</v>
      </c>
      <c r="Y6" s="16" t="s">
        <v>2</v>
      </c>
      <c r="Z6" s="17" t="s">
        <v>3</v>
      </c>
      <c r="AE6" s="12"/>
    </row>
    <row r="7" spans="1:31">
      <c r="A7" s="6">
        <v>1</v>
      </c>
      <c r="B7" s="18" t="s">
        <v>4</v>
      </c>
      <c r="C7" s="19">
        <v>-2.493335482194159E-4</v>
      </c>
      <c r="D7" s="20">
        <v>5.6920356432507514E-2</v>
      </c>
      <c r="E7" s="21">
        <v>-1.3218009702615463E-4</v>
      </c>
      <c r="F7" s="22">
        <v>5.2661305314803133E-2</v>
      </c>
      <c r="G7" s="19">
        <v>7.2808769540395611E-5</v>
      </c>
      <c r="H7" s="20">
        <v>5.420580847247896E-2</v>
      </c>
      <c r="I7" s="21">
        <v>-1.1903252798194248E-5</v>
      </c>
      <c r="J7" s="22">
        <v>5.6532829376913001E-2</v>
      </c>
      <c r="K7" s="19">
        <v>6.9740237251668269E-5</v>
      </c>
      <c r="L7" s="20">
        <v>5.2864725161875507E-2</v>
      </c>
      <c r="M7" s="21">
        <v>-2.2886008776581789E-4</v>
      </c>
      <c r="N7" s="22">
        <v>4.8552864589830734E-2</v>
      </c>
      <c r="O7" s="19">
        <v>-2.1228148066525912E-5</v>
      </c>
      <c r="P7" s="20">
        <v>4.1803180540589693E-2</v>
      </c>
      <c r="Q7" s="21">
        <v>5.9701679312547027E-5</v>
      </c>
      <c r="R7" s="22">
        <v>2.9610013313236185E-2</v>
      </c>
      <c r="S7" s="19">
        <v>-6.2144706665991469E-4</v>
      </c>
      <c r="T7" s="20">
        <v>3.2427260743341006E-2</v>
      </c>
      <c r="U7" s="21" t="s">
        <v>40</v>
      </c>
      <c r="V7" s="22" t="s">
        <v>40</v>
      </c>
      <c r="W7" s="19" t="s">
        <v>40</v>
      </c>
      <c r="X7" s="20" t="s">
        <v>40</v>
      </c>
      <c r="Y7" s="21" t="s">
        <v>40</v>
      </c>
      <c r="Z7" s="22" t="s">
        <v>40</v>
      </c>
      <c r="AE7" s="12"/>
    </row>
    <row r="8" spans="1:31">
      <c r="A8" s="6">
        <v>2</v>
      </c>
      <c r="B8" s="23" t="s">
        <v>5</v>
      </c>
      <c r="C8" s="19">
        <v>5.9404272619489008E-3</v>
      </c>
      <c r="D8" s="20">
        <v>0.41079774987498241</v>
      </c>
      <c r="E8" s="21">
        <v>2.7364881919812044E-3</v>
      </c>
      <c r="F8" s="22">
        <v>0.41108335703875359</v>
      </c>
      <c r="G8" s="19">
        <v>3.4323924562686668E-3</v>
      </c>
      <c r="H8" s="20">
        <v>0.41227972182017791</v>
      </c>
      <c r="I8" s="21">
        <v>1.6578986509512442E-3</v>
      </c>
      <c r="J8" s="22">
        <v>0.41261734976426739</v>
      </c>
      <c r="K8" s="19">
        <v>1.8005409423230933E-3</v>
      </c>
      <c r="L8" s="20">
        <v>0.41317472190050675</v>
      </c>
      <c r="M8" s="21">
        <v>2.9909310875157222E-3</v>
      </c>
      <c r="N8" s="22">
        <v>0.4156575786335554</v>
      </c>
      <c r="O8" s="19">
        <v>7.0825352159805529E-3</v>
      </c>
      <c r="P8" s="20">
        <v>0.41502260070880764</v>
      </c>
      <c r="Q8" s="21">
        <v>5.3868736994794357E-3</v>
      </c>
      <c r="R8" s="22">
        <v>0.41565547166904576</v>
      </c>
      <c r="S8" s="19">
        <v>1.5142784611471799E-3</v>
      </c>
      <c r="T8" s="20">
        <v>0.41593046205867079</v>
      </c>
      <c r="U8" s="21" t="s">
        <v>40</v>
      </c>
      <c r="V8" s="22" t="s">
        <v>40</v>
      </c>
      <c r="W8" s="19" t="s">
        <v>40</v>
      </c>
      <c r="X8" s="20" t="s">
        <v>40</v>
      </c>
      <c r="Y8" s="21" t="s">
        <v>40</v>
      </c>
      <c r="Z8" s="22" t="s">
        <v>40</v>
      </c>
      <c r="AE8" s="12"/>
    </row>
    <row r="9" spans="1:31">
      <c r="A9" s="6">
        <v>3</v>
      </c>
      <c r="B9" s="23" t="s">
        <v>6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 t="s">
        <v>40</v>
      </c>
      <c r="V9" s="22" t="s">
        <v>40</v>
      </c>
      <c r="W9" s="19" t="s">
        <v>40</v>
      </c>
      <c r="X9" s="20" t="s">
        <v>40</v>
      </c>
      <c r="Y9" s="21" t="s">
        <v>40</v>
      </c>
      <c r="Z9" s="22" t="s">
        <v>40</v>
      </c>
      <c r="AE9" s="12"/>
    </row>
    <row r="10" spans="1:31">
      <c r="A10" s="6">
        <v>4</v>
      </c>
      <c r="B10" s="23" t="s">
        <v>7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 t="s">
        <v>40</v>
      </c>
      <c r="V10" s="22" t="s">
        <v>40</v>
      </c>
      <c r="W10" s="19" t="s">
        <v>40</v>
      </c>
      <c r="X10" s="20" t="s">
        <v>40</v>
      </c>
      <c r="Y10" s="21" t="s">
        <v>40</v>
      </c>
      <c r="Z10" s="22" t="s">
        <v>40</v>
      </c>
      <c r="AE10" s="12"/>
    </row>
    <row r="11" spans="1:31">
      <c r="A11" s="6">
        <v>5</v>
      </c>
      <c r="B11" s="23" t="s">
        <v>8</v>
      </c>
      <c r="C11" s="19">
        <v>5.1102813237688558E-3</v>
      </c>
      <c r="D11" s="20">
        <v>0.40079854988930219</v>
      </c>
      <c r="E11" s="21">
        <v>4.3116723067809087E-3</v>
      </c>
      <c r="F11" s="22">
        <v>0.40203129578389696</v>
      </c>
      <c r="G11" s="19">
        <v>3.7893083994901731E-3</v>
      </c>
      <c r="H11" s="20">
        <v>0.39247242423881867</v>
      </c>
      <c r="I11" s="21">
        <v>3.8679741969141275E-3</v>
      </c>
      <c r="J11" s="22">
        <v>0.4316503517544627</v>
      </c>
      <c r="K11" s="19">
        <v>1.144602067691693E-3</v>
      </c>
      <c r="L11" s="20">
        <v>0.45282205459334435</v>
      </c>
      <c r="M11" s="21">
        <v>4.9245779954377412E-3</v>
      </c>
      <c r="N11" s="22">
        <v>0.45433991411809965</v>
      </c>
      <c r="O11" s="19">
        <v>3.2758244650790526E-3</v>
      </c>
      <c r="P11" s="20">
        <v>0.45445447375932752</v>
      </c>
      <c r="Q11" s="21">
        <v>1.2430760376569649E-3</v>
      </c>
      <c r="R11" s="22">
        <v>0.45905122268430643</v>
      </c>
      <c r="S11" s="19">
        <v>2.1179245584479673E-3</v>
      </c>
      <c r="T11" s="20">
        <v>0.45660882026189459</v>
      </c>
      <c r="U11" s="21" t="s">
        <v>40</v>
      </c>
      <c r="V11" s="22" t="s">
        <v>40</v>
      </c>
      <c r="W11" s="19" t="s">
        <v>40</v>
      </c>
      <c r="X11" s="20" t="s">
        <v>40</v>
      </c>
      <c r="Y11" s="21" t="s">
        <v>40</v>
      </c>
      <c r="Z11" s="22" t="s">
        <v>40</v>
      </c>
      <c r="AE11" s="12"/>
    </row>
    <row r="12" spans="1:31">
      <c r="A12" s="6">
        <v>6</v>
      </c>
      <c r="B12" s="23" t="s">
        <v>9</v>
      </c>
      <c r="C12" s="19">
        <v>1.9374022323461169E-5</v>
      </c>
      <c r="D12" s="20">
        <v>7.9362236297654502E-5</v>
      </c>
      <c r="E12" s="21">
        <v>-3.8389574476975345E-6</v>
      </c>
      <c r="F12" s="22">
        <v>9.7612424841523655E-5</v>
      </c>
      <c r="G12" s="19">
        <v>4.0595019641503271E-8</v>
      </c>
      <c r="H12" s="20">
        <v>9.9808098421010671E-5</v>
      </c>
      <c r="I12" s="21">
        <v>5.5958733547473181E-7</v>
      </c>
      <c r="J12" s="22">
        <v>1.0329323910275676E-4</v>
      </c>
      <c r="K12" s="19">
        <v>-2.9743285430012426E-5</v>
      </c>
      <c r="L12" s="20">
        <v>1.0177097474526703E-4</v>
      </c>
      <c r="M12" s="21">
        <v>1.3577387267904089E-5</v>
      </c>
      <c r="N12" s="22">
        <v>6.9388737237767911E-5</v>
      </c>
      <c r="O12" s="19">
        <v>-2.2846823849732019E-6</v>
      </c>
      <c r="P12" s="20">
        <v>5.2590980009219212E-5</v>
      </c>
      <c r="Q12" s="21">
        <v>2.3941651926919711E-6</v>
      </c>
      <c r="R12" s="22">
        <v>5.0800667088356439E-5</v>
      </c>
      <c r="S12" s="19">
        <v>-1.0087725239959772E-5</v>
      </c>
      <c r="T12" s="20">
        <v>5.2049453182901215E-5</v>
      </c>
      <c r="U12" s="21" t="s">
        <v>40</v>
      </c>
      <c r="V12" s="22" t="s">
        <v>40</v>
      </c>
      <c r="W12" s="19" t="s">
        <v>40</v>
      </c>
      <c r="X12" s="20" t="s">
        <v>40</v>
      </c>
      <c r="Y12" s="21" t="s">
        <v>40</v>
      </c>
      <c r="Z12" s="22" t="s">
        <v>40</v>
      </c>
      <c r="AE12" s="12"/>
    </row>
    <row r="13" spans="1:31">
      <c r="A13" s="6">
        <v>7</v>
      </c>
      <c r="B13" s="23" t="s">
        <v>10</v>
      </c>
      <c r="C13" s="19">
        <v>0</v>
      </c>
      <c r="D13" s="20">
        <v>0</v>
      </c>
      <c r="E13" s="21">
        <v>0</v>
      </c>
      <c r="F13" s="22">
        <v>0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0</v>
      </c>
      <c r="T13" s="20">
        <v>0</v>
      </c>
      <c r="U13" s="21" t="s">
        <v>40</v>
      </c>
      <c r="V13" s="22" t="s">
        <v>40</v>
      </c>
      <c r="W13" s="19" t="s">
        <v>40</v>
      </c>
      <c r="X13" s="20" t="s">
        <v>40</v>
      </c>
      <c r="Y13" s="21" t="s">
        <v>40</v>
      </c>
      <c r="Z13" s="22" t="s">
        <v>40</v>
      </c>
      <c r="AE13" s="12"/>
    </row>
    <row r="14" spans="1:31">
      <c r="A14" s="6">
        <v>8</v>
      </c>
      <c r="B14" s="23" t="s">
        <v>11</v>
      </c>
      <c r="C14" s="19">
        <v>-3.8191546689779937E-4</v>
      </c>
      <c r="D14" s="20">
        <v>0.11706772088529439</v>
      </c>
      <c r="E14" s="21">
        <v>-5.2988126603552082E-4</v>
      </c>
      <c r="F14" s="22">
        <v>0.11733174265680749</v>
      </c>
      <c r="G14" s="19">
        <v>2.0519982865350533E-3</v>
      </c>
      <c r="H14" s="20">
        <v>0.12581997534963585</v>
      </c>
      <c r="I14" s="21">
        <v>-1.1496096198082611E-3</v>
      </c>
      <c r="J14" s="22">
        <v>5.8856697967267731E-2</v>
      </c>
      <c r="K14" s="19">
        <v>1.7618367972601766E-4</v>
      </c>
      <c r="L14" s="20">
        <v>2.7843627228165156E-2</v>
      </c>
      <c r="M14" s="21">
        <v>3.3905487486003526E-4</v>
      </c>
      <c r="N14" s="22">
        <v>2.8404088121838433E-2</v>
      </c>
      <c r="O14" s="19">
        <v>1.612918979137824E-4</v>
      </c>
      <c r="P14" s="20">
        <v>3.2630203941404437E-2</v>
      </c>
      <c r="Q14" s="21">
        <v>1.6725047935568657E-4</v>
      </c>
      <c r="R14" s="22">
        <v>4.0014919708895896E-2</v>
      </c>
      <c r="S14" s="19">
        <v>1.4789749939832193E-4</v>
      </c>
      <c r="T14" s="20">
        <v>4.0537692270516464E-2</v>
      </c>
      <c r="U14" s="21" t="s">
        <v>40</v>
      </c>
      <c r="V14" s="22" t="s">
        <v>40</v>
      </c>
      <c r="W14" s="19" t="s">
        <v>40</v>
      </c>
      <c r="X14" s="20" t="s">
        <v>40</v>
      </c>
      <c r="Y14" s="21" t="s">
        <v>40</v>
      </c>
      <c r="Z14" s="22" t="s">
        <v>40</v>
      </c>
      <c r="AE14" s="12"/>
    </row>
    <row r="15" spans="1:31">
      <c r="A15" s="6">
        <v>9</v>
      </c>
      <c r="B15" s="23" t="s">
        <v>12</v>
      </c>
      <c r="C15" s="19">
        <v>4.6191037311626945E-5</v>
      </c>
      <c r="D15" s="20">
        <v>1.58006512917176E-2</v>
      </c>
      <c r="E15" s="21">
        <v>-4.3290276995743624E-5</v>
      </c>
      <c r="F15" s="22">
        <v>1.5815498566469608E-2</v>
      </c>
      <c r="G15" s="19">
        <v>3.9273731108649233E-4</v>
      </c>
      <c r="H15" s="20">
        <v>1.56430925444755E-2</v>
      </c>
      <c r="I15" s="21">
        <v>2.4977519621674325E-4</v>
      </c>
      <c r="J15" s="22">
        <v>3.9864313944186797E-2</v>
      </c>
      <c r="K15" s="19">
        <v>9.3189014221133485E-5</v>
      </c>
      <c r="L15" s="20">
        <v>5.2752622705096737E-2</v>
      </c>
      <c r="M15" s="21">
        <v>-6.6692785711247113E-5</v>
      </c>
      <c r="N15" s="22">
        <v>5.2672772023513746E-2</v>
      </c>
      <c r="O15" s="19">
        <v>-1.4342457279703218E-3</v>
      </c>
      <c r="P15" s="20">
        <v>5.1539942655442747E-2</v>
      </c>
      <c r="Q15" s="21">
        <v>1.4214755899405205E-4</v>
      </c>
      <c r="R15" s="22">
        <v>5.1032771086515362E-2</v>
      </c>
      <c r="S15" s="19">
        <v>-3.905234953219783E-4</v>
      </c>
      <c r="T15" s="20">
        <v>4.9465904423054319E-2</v>
      </c>
      <c r="U15" s="21" t="s">
        <v>40</v>
      </c>
      <c r="V15" s="22" t="s">
        <v>40</v>
      </c>
      <c r="W15" s="19" t="s">
        <v>40</v>
      </c>
      <c r="X15" s="20" t="s">
        <v>40</v>
      </c>
      <c r="Y15" s="21" t="s">
        <v>40</v>
      </c>
      <c r="Z15" s="22" t="s">
        <v>40</v>
      </c>
      <c r="AE15" s="12"/>
    </row>
    <row r="16" spans="1:31">
      <c r="A16" s="6">
        <v>10</v>
      </c>
      <c r="B16" s="23" t="s">
        <v>13</v>
      </c>
      <c r="C16" s="19">
        <v>0</v>
      </c>
      <c r="D16" s="20">
        <v>0</v>
      </c>
      <c r="E16" s="21">
        <v>0</v>
      </c>
      <c r="F16" s="22">
        <v>0</v>
      </c>
      <c r="G16" s="19">
        <v>0</v>
      </c>
      <c r="H16" s="20">
        <v>0</v>
      </c>
      <c r="I16" s="21">
        <v>0</v>
      </c>
      <c r="J16" s="22">
        <v>0</v>
      </c>
      <c r="K16" s="19">
        <v>0</v>
      </c>
      <c r="L16" s="20">
        <v>0</v>
      </c>
      <c r="M16" s="21">
        <v>0</v>
      </c>
      <c r="N16" s="22">
        <v>0</v>
      </c>
      <c r="O16" s="19">
        <v>0</v>
      </c>
      <c r="P16" s="20">
        <v>0</v>
      </c>
      <c r="Q16" s="21">
        <v>0</v>
      </c>
      <c r="R16" s="22">
        <v>0</v>
      </c>
      <c r="S16" s="19">
        <v>0</v>
      </c>
      <c r="T16" s="20">
        <v>0</v>
      </c>
      <c r="U16" s="21" t="s">
        <v>40</v>
      </c>
      <c r="V16" s="22" t="s">
        <v>40</v>
      </c>
      <c r="W16" s="19" t="s">
        <v>40</v>
      </c>
      <c r="X16" s="20" t="s">
        <v>40</v>
      </c>
      <c r="Y16" s="21" t="s">
        <v>40</v>
      </c>
      <c r="Z16" s="22" t="s">
        <v>40</v>
      </c>
      <c r="AE16" s="12"/>
    </row>
    <row r="17" spans="1:31">
      <c r="A17" s="6">
        <v>11</v>
      </c>
      <c r="B17" s="23" t="s">
        <v>14</v>
      </c>
      <c r="C17" s="19">
        <v>0</v>
      </c>
      <c r="D17" s="20">
        <v>0</v>
      </c>
      <c r="E17" s="21">
        <v>0</v>
      </c>
      <c r="F17" s="22">
        <v>0</v>
      </c>
      <c r="G17" s="19">
        <v>0</v>
      </c>
      <c r="H17" s="20">
        <v>0</v>
      </c>
      <c r="I17" s="21">
        <v>0</v>
      </c>
      <c r="J17" s="22">
        <v>0</v>
      </c>
      <c r="K17" s="19">
        <v>0</v>
      </c>
      <c r="L17" s="20">
        <v>0</v>
      </c>
      <c r="M17" s="21">
        <v>0</v>
      </c>
      <c r="N17" s="22">
        <v>0</v>
      </c>
      <c r="O17" s="19">
        <v>0</v>
      </c>
      <c r="P17" s="20">
        <v>0</v>
      </c>
      <c r="Q17" s="21">
        <v>0</v>
      </c>
      <c r="R17" s="22">
        <v>0</v>
      </c>
      <c r="S17" s="19">
        <v>0</v>
      </c>
      <c r="T17" s="20">
        <v>0</v>
      </c>
      <c r="U17" s="21" t="s">
        <v>40</v>
      </c>
      <c r="V17" s="22" t="s">
        <v>40</v>
      </c>
      <c r="W17" s="19" t="s">
        <v>40</v>
      </c>
      <c r="X17" s="20" t="s">
        <v>40</v>
      </c>
      <c r="Y17" s="21" t="s">
        <v>40</v>
      </c>
      <c r="Z17" s="22" t="s">
        <v>40</v>
      </c>
      <c r="AE17" s="12"/>
    </row>
    <row r="18" spans="1:31">
      <c r="A18" s="6">
        <v>12</v>
      </c>
      <c r="B18" s="23" t="s">
        <v>15</v>
      </c>
      <c r="C18" s="19">
        <v>1.7997861997643676E-3</v>
      </c>
      <c r="D18" s="20">
        <v>-1.4643906101016134E-3</v>
      </c>
      <c r="E18" s="21">
        <v>6.7577663636686166E-4</v>
      </c>
      <c r="F18" s="22">
        <v>-9.6196261482017284E-5</v>
      </c>
      <c r="G18" s="19">
        <v>-6.6503919794042206E-4</v>
      </c>
      <c r="H18" s="20">
        <v>-5.20830524007923E-4</v>
      </c>
      <c r="I18" s="21">
        <v>4.6011352118886534E-4</v>
      </c>
      <c r="J18" s="22">
        <v>3.751639537996099E-4</v>
      </c>
      <c r="K18" s="19">
        <v>-4.4632571578359344E-4</v>
      </c>
      <c r="L18" s="20">
        <v>4.4047743626630248E-4</v>
      </c>
      <c r="M18" s="21">
        <v>1.0653799772548183E-3</v>
      </c>
      <c r="N18" s="22">
        <v>2.0200612422731755E-4</v>
      </c>
      <c r="O18" s="19">
        <v>1.8010158704453536E-3</v>
      </c>
      <c r="P18" s="20">
        <v>1.2484852346344455E-3</v>
      </c>
      <c r="Q18" s="21">
        <v>-8.9981406825266857E-4</v>
      </c>
      <c r="R18" s="22">
        <v>2.0224309079518955E-3</v>
      </c>
      <c r="S18" s="19">
        <v>1.1764963176639596E-3</v>
      </c>
      <c r="T18" s="20">
        <v>1.1133174586618532E-3</v>
      </c>
      <c r="U18" s="21" t="s">
        <v>40</v>
      </c>
      <c r="V18" s="22" t="s">
        <v>40</v>
      </c>
      <c r="W18" s="19" t="s">
        <v>40</v>
      </c>
      <c r="X18" s="20" t="s">
        <v>40</v>
      </c>
      <c r="Y18" s="21" t="s">
        <v>40</v>
      </c>
      <c r="Z18" s="22" t="s">
        <v>40</v>
      </c>
      <c r="AE18" s="12"/>
    </row>
    <row r="19" spans="1:31">
      <c r="A19" s="6">
        <v>13</v>
      </c>
      <c r="B19" s="23" t="s">
        <v>16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20">
        <v>0</v>
      </c>
      <c r="M19" s="21">
        <v>0</v>
      </c>
      <c r="N19" s="22">
        <v>0</v>
      </c>
      <c r="O19" s="19">
        <v>0</v>
      </c>
      <c r="P19" s="20">
        <v>0</v>
      </c>
      <c r="Q19" s="21">
        <v>0</v>
      </c>
      <c r="R19" s="22">
        <v>0</v>
      </c>
      <c r="S19" s="19">
        <v>0</v>
      </c>
      <c r="T19" s="20">
        <v>0</v>
      </c>
      <c r="U19" s="21" t="s">
        <v>40</v>
      </c>
      <c r="V19" s="22" t="s">
        <v>40</v>
      </c>
      <c r="W19" s="19" t="s">
        <v>40</v>
      </c>
      <c r="X19" s="20" t="s">
        <v>40</v>
      </c>
      <c r="Y19" s="21" t="s">
        <v>40</v>
      </c>
      <c r="Z19" s="22" t="s">
        <v>40</v>
      </c>
      <c r="AE19" s="12"/>
    </row>
    <row r="20" spans="1:31">
      <c r="A20" s="6">
        <v>14</v>
      </c>
      <c r="B20" s="23" t="s">
        <v>17</v>
      </c>
      <c r="C20" s="19">
        <v>0</v>
      </c>
      <c r="D20" s="20">
        <v>0</v>
      </c>
      <c r="E20" s="21">
        <v>4.5779372376140214E-5</v>
      </c>
      <c r="F20" s="22">
        <v>1.0753844759097285E-3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 t="s">
        <v>40</v>
      </c>
      <c r="V20" s="22" t="s">
        <v>40</v>
      </c>
      <c r="W20" s="19" t="s">
        <v>40</v>
      </c>
      <c r="X20" s="20" t="s">
        <v>40</v>
      </c>
      <c r="Y20" s="21" t="s">
        <v>40</v>
      </c>
      <c r="Z20" s="22" t="s">
        <v>40</v>
      </c>
    </row>
    <row r="21" spans="1:31">
      <c r="A21" s="6">
        <v>15</v>
      </c>
      <c r="B21" s="23" t="s">
        <v>18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2.8701141140845107E-5</v>
      </c>
      <c r="N21" s="22">
        <v>1.0138765169720501E-4</v>
      </c>
      <c r="O21" s="19">
        <v>-2.4417409969182615E-6</v>
      </c>
      <c r="P21" s="20">
        <v>3.2485221797842064E-3</v>
      </c>
      <c r="Q21" s="21">
        <v>3.9357548261290455E-5</v>
      </c>
      <c r="R21" s="22">
        <v>2.5623699629600642E-3</v>
      </c>
      <c r="S21" s="19">
        <v>-5.5710894355754172E-6</v>
      </c>
      <c r="T21" s="20">
        <v>3.8644933306781442E-3</v>
      </c>
      <c r="U21" s="21" t="s">
        <v>40</v>
      </c>
      <c r="V21" s="22" t="s">
        <v>40</v>
      </c>
      <c r="W21" s="19" t="s">
        <v>40</v>
      </c>
      <c r="X21" s="20" t="s">
        <v>40</v>
      </c>
      <c r="Y21" s="21" t="s">
        <v>40</v>
      </c>
      <c r="Z21" s="22" t="s">
        <v>40</v>
      </c>
    </row>
    <row r="22" spans="1:31">
      <c r="A22" s="6">
        <v>16</v>
      </c>
      <c r="B22" s="23" t="s">
        <v>19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 t="s">
        <v>40</v>
      </c>
      <c r="V22" s="22" t="s">
        <v>40</v>
      </c>
      <c r="W22" s="19" t="s">
        <v>40</v>
      </c>
      <c r="X22" s="20" t="s">
        <v>40</v>
      </c>
      <c r="Y22" s="21" t="s">
        <v>40</v>
      </c>
      <c r="Z22" s="22" t="s">
        <v>40</v>
      </c>
    </row>
    <row r="23" spans="1:31">
      <c r="A23" s="6">
        <v>17</v>
      </c>
      <c r="B23" s="23" t="s">
        <v>20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 t="s">
        <v>40</v>
      </c>
      <c r="V23" s="22" t="s">
        <v>40</v>
      </c>
      <c r="W23" s="19" t="s">
        <v>40</v>
      </c>
      <c r="X23" s="20" t="s">
        <v>40</v>
      </c>
      <c r="Y23" s="21" t="s">
        <v>40</v>
      </c>
      <c r="Z23" s="22" t="s">
        <v>40</v>
      </c>
    </row>
    <row r="24" spans="1:31">
      <c r="A24" s="6">
        <v>18</v>
      </c>
      <c r="B24" s="23" t="s">
        <v>21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 t="s">
        <v>40</v>
      </c>
      <c r="V24" s="22" t="s">
        <v>40</v>
      </c>
      <c r="W24" s="19" t="s">
        <v>40</v>
      </c>
      <c r="X24" s="20" t="s">
        <v>40</v>
      </c>
      <c r="Y24" s="21" t="s">
        <v>40</v>
      </c>
      <c r="Z24" s="22" t="s">
        <v>40</v>
      </c>
    </row>
    <row r="25" spans="1:31">
      <c r="A25" s="6">
        <v>19</v>
      </c>
      <c r="B25" s="23" t="s">
        <v>22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 t="s">
        <v>40</v>
      </c>
      <c r="V25" s="22" t="s">
        <v>40</v>
      </c>
      <c r="W25" s="19" t="s">
        <v>40</v>
      </c>
      <c r="X25" s="20" t="s">
        <v>40</v>
      </c>
      <c r="Y25" s="21" t="s">
        <v>40</v>
      </c>
      <c r="Z25" s="22" t="s">
        <v>40</v>
      </c>
    </row>
    <row r="26" spans="1:31">
      <c r="A26" s="6">
        <v>20</v>
      </c>
      <c r="B26" s="24" t="s">
        <v>23</v>
      </c>
      <c r="C26" s="25">
        <v>1.2284810829999999E-2</v>
      </c>
      <c r="D26" s="26">
        <v>1.0000000000000002</v>
      </c>
      <c r="E26" s="27">
        <v>7.0605259099999996E-3</v>
      </c>
      <c r="F26" s="28">
        <v>0.99999999999999989</v>
      </c>
      <c r="G26" s="25">
        <v>9.0742466200000003E-3</v>
      </c>
      <c r="H26" s="26">
        <v>1.0000000000000002</v>
      </c>
      <c r="I26" s="27">
        <v>5.0748082799999998E-3</v>
      </c>
      <c r="J26" s="28">
        <v>1</v>
      </c>
      <c r="K26" s="25">
        <v>2.80818694E-3</v>
      </c>
      <c r="L26" s="26">
        <v>1.0000000000000002</v>
      </c>
      <c r="M26" s="27">
        <v>9.0666695899999997E-3</v>
      </c>
      <c r="N26" s="28">
        <v>1.0000000000000002</v>
      </c>
      <c r="O26" s="25">
        <v>1.0860467150000001E-2</v>
      </c>
      <c r="P26" s="26">
        <v>1</v>
      </c>
      <c r="Q26" s="27">
        <v>6.1409871000000001E-3</v>
      </c>
      <c r="R26" s="28">
        <v>1</v>
      </c>
      <c r="S26" s="25">
        <v>3.9289674600000001E-3</v>
      </c>
      <c r="T26" s="26">
        <v>1.0000000000000002</v>
      </c>
      <c r="U26" s="27" t="s">
        <v>40</v>
      </c>
      <c r="V26" s="28" t="s">
        <v>40</v>
      </c>
      <c r="W26" s="25" t="s">
        <v>40</v>
      </c>
      <c r="X26" s="26" t="s">
        <v>40</v>
      </c>
      <c r="Y26" s="27" t="s">
        <v>40</v>
      </c>
      <c r="Z26" s="28" t="s">
        <v>40</v>
      </c>
    </row>
    <row r="27" spans="1:31">
      <c r="A27" s="6">
        <v>20</v>
      </c>
      <c r="B27" s="29" t="s">
        <v>24</v>
      </c>
      <c r="C27" s="30">
        <v>46.596289999999996</v>
      </c>
      <c r="D27" s="31"/>
      <c r="E27" s="32">
        <v>27.080110000000005</v>
      </c>
      <c r="F27" s="31"/>
      <c r="G27" s="30">
        <v>35.534309999999998</v>
      </c>
      <c r="H27" s="31"/>
      <c r="I27" s="32">
        <v>20.293799999999997</v>
      </c>
      <c r="J27" s="31"/>
      <c r="K27" s="30">
        <v>11.412889999999999</v>
      </c>
      <c r="L27" s="31"/>
      <c r="M27" s="32">
        <v>36.832989999999988</v>
      </c>
      <c r="N27" s="31"/>
      <c r="O27" s="30">
        <v>43.903569999999995</v>
      </c>
      <c r="P27" s="31"/>
      <c r="Q27" s="32">
        <v>24.742989999999995</v>
      </c>
      <c r="R27" s="31"/>
      <c r="S27" s="30">
        <v>15.580420000000002</v>
      </c>
      <c r="T27" s="31"/>
      <c r="U27" s="32" t="s">
        <v>40</v>
      </c>
      <c r="V27" s="31"/>
      <c r="W27" s="30" t="s">
        <v>40</v>
      </c>
      <c r="X27" s="31"/>
      <c r="Y27" s="32" t="s">
        <v>40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25</v>
      </c>
      <c r="C29" s="35">
        <v>1.2759764937232609E-2</v>
      </c>
      <c r="D29" s="36">
        <v>0.87839369398178557</v>
      </c>
      <c r="E29" s="37">
        <v>7.7684760635134435E-3</v>
      </c>
      <c r="F29" s="38">
        <v>0.87793412693107764</v>
      </c>
      <c r="G29" s="35">
        <v>6.8233240931752813E-3</v>
      </c>
      <c r="H29" s="36">
        <v>0.87596873805997366</v>
      </c>
      <c r="I29" s="37">
        <v>5.1488603100606897E-3</v>
      </c>
      <c r="J29" s="38">
        <v>0.87849975251838264</v>
      </c>
      <c r="K29" s="35">
        <v>2.2971862774149236E-3</v>
      </c>
      <c r="L29" s="36">
        <v>0.87760584617273163</v>
      </c>
      <c r="M29" s="37">
        <v>8.1127473316443561E-3</v>
      </c>
      <c r="N29" s="38">
        <v>0.87736328156195476</v>
      </c>
      <c r="O29" s="35">
        <v>1.3221372284691732E-2</v>
      </c>
      <c r="P29" s="36">
        <v>0.87412112987723201</v>
      </c>
      <c r="Q29" s="37">
        <v>3.9001262126460174E-3</v>
      </c>
      <c r="R29" s="38">
        <v>0.87140320272601901</v>
      </c>
      <c r="S29" s="35">
        <v>5.3896316831605964E-3</v>
      </c>
      <c r="T29" s="36">
        <v>0.87269281010426936</v>
      </c>
      <c r="U29" s="37" t="s">
        <v>40</v>
      </c>
      <c r="V29" s="38" t="s">
        <v>40</v>
      </c>
      <c r="W29" s="35" t="s">
        <v>40</v>
      </c>
      <c r="X29" s="36" t="s">
        <v>40</v>
      </c>
      <c r="Y29" s="37" t="s">
        <v>40</v>
      </c>
      <c r="Z29" s="38" t="s">
        <v>40</v>
      </c>
    </row>
    <row r="30" spans="1:31">
      <c r="A30" s="6">
        <v>22</v>
      </c>
      <c r="B30" s="23" t="s">
        <v>26</v>
      </c>
      <c r="C30" s="19">
        <v>-4.7495410723261074E-4</v>
      </c>
      <c r="D30" s="20">
        <v>0.12160630601821447</v>
      </c>
      <c r="E30" s="21">
        <v>-7.0795015351344539E-4</v>
      </c>
      <c r="F30" s="22">
        <v>0.12206587306892226</v>
      </c>
      <c r="G30" s="19">
        <v>2.25092252682472E-3</v>
      </c>
      <c r="H30" s="20">
        <v>0.12403126194002637</v>
      </c>
      <c r="I30" s="21">
        <v>-7.4052030060690145E-5</v>
      </c>
      <c r="J30" s="22">
        <v>0.12150024748161738</v>
      </c>
      <c r="K30" s="19">
        <v>5.1100066258507617E-4</v>
      </c>
      <c r="L30" s="20">
        <v>0.12239415382726838</v>
      </c>
      <c r="M30" s="21">
        <v>9.5392225835564477E-4</v>
      </c>
      <c r="N30" s="22">
        <v>0.12263671843804516</v>
      </c>
      <c r="O30" s="19">
        <v>-2.3609051346917317E-3</v>
      </c>
      <c r="P30" s="20">
        <v>0.12587887012276794</v>
      </c>
      <c r="Q30" s="21">
        <v>2.2408608873539823E-3</v>
      </c>
      <c r="R30" s="22">
        <v>0.12859679727398102</v>
      </c>
      <c r="S30" s="19">
        <v>-1.4606642231605961E-3</v>
      </c>
      <c r="T30" s="20">
        <v>0.12730718989573064</v>
      </c>
      <c r="U30" s="21" t="s">
        <v>40</v>
      </c>
      <c r="V30" s="22" t="s">
        <v>40</v>
      </c>
      <c r="W30" s="19" t="s">
        <v>40</v>
      </c>
      <c r="X30" s="20" t="s">
        <v>40</v>
      </c>
      <c r="Y30" s="21" t="s">
        <v>40</v>
      </c>
      <c r="Z30" s="22" t="s">
        <v>40</v>
      </c>
    </row>
    <row r="31" spans="1:31">
      <c r="A31" s="6">
        <v>20</v>
      </c>
      <c r="B31" s="24" t="s">
        <v>23</v>
      </c>
      <c r="C31" s="25">
        <v>1.2284810829999999E-2</v>
      </c>
      <c r="D31" s="26">
        <v>1.0000000000000002</v>
      </c>
      <c r="E31" s="27">
        <v>7.0605259099999996E-3</v>
      </c>
      <c r="F31" s="28">
        <v>0.99999999999999989</v>
      </c>
      <c r="G31" s="25">
        <v>9.0742466200000003E-3</v>
      </c>
      <c r="H31" s="26">
        <v>1.0000000000000002</v>
      </c>
      <c r="I31" s="27">
        <v>5.0748082799999998E-3</v>
      </c>
      <c r="J31" s="28">
        <v>1</v>
      </c>
      <c r="K31" s="25">
        <v>2.80818694E-3</v>
      </c>
      <c r="L31" s="26">
        <v>1.0000000000000002</v>
      </c>
      <c r="M31" s="27">
        <v>9.0666695899999997E-3</v>
      </c>
      <c r="N31" s="28">
        <v>1.0000000000000002</v>
      </c>
      <c r="O31" s="25">
        <v>1.0860467150000001E-2</v>
      </c>
      <c r="P31" s="26">
        <v>1</v>
      </c>
      <c r="Q31" s="27">
        <v>6.1409871000000001E-3</v>
      </c>
      <c r="R31" s="28">
        <v>1</v>
      </c>
      <c r="S31" s="25">
        <v>3.9289674600000001E-3</v>
      </c>
      <c r="T31" s="26">
        <v>1.0000000000000002</v>
      </c>
      <c r="U31" s="27" t="s">
        <v>40</v>
      </c>
      <c r="V31" s="28" t="s">
        <v>40</v>
      </c>
      <c r="W31" s="25" t="s">
        <v>40</v>
      </c>
      <c r="X31" s="26" t="s">
        <v>40</v>
      </c>
      <c r="Y31" s="27" t="s">
        <v>40</v>
      </c>
      <c r="Z31" s="28" t="s">
        <v>40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27</v>
      </c>
      <c r="C33" s="35">
        <v>1.046565060791217E-2</v>
      </c>
      <c r="D33" s="36">
        <v>1.0013850283738039</v>
      </c>
      <c r="E33" s="37">
        <v>6.3885882310808356E-3</v>
      </c>
      <c r="F33" s="38">
        <v>0.99999858383664053</v>
      </c>
      <c r="G33" s="35">
        <v>9.7392452229207813E-3</v>
      </c>
      <c r="H33" s="36">
        <v>1.0004210224255869</v>
      </c>
      <c r="I33" s="37">
        <v>4.6141351714756593E-3</v>
      </c>
      <c r="J33" s="38">
        <v>0.9995215428070976</v>
      </c>
      <c r="K33" s="35">
        <v>3.2842559412136064E-3</v>
      </c>
      <c r="L33" s="36">
        <v>0.99945775158898842</v>
      </c>
      <c r="M33" s="37">
        <v>7.9590110843364339E-3</v>
      </c>
      <c r="N33" s="38">
        <v>0.99966438048231254</v>
      </c>
      <c r="O33" s="35">
        <v>9.0642110814144871E-3</v>
      </c>
      <c r="P33" s="36">
        <v>0.99545024747853961</v>
      </c>
      <c r="Q33" s="37">
        <v>6.9988842799842922E-3</v>
      </c>
      <c r="R33" s="38">
        <v>0.99535844473980872</v>
      </c>
      <c r="S33" s="35">
        <v>2.7681701794267516E-3</v>
      </c>
      <c r="T33" s="36">
        <v>0.9949607417787778</v>
      </c>
      <c r="U33" s="37" t="s">
        <v>40</v>
      </c>
      <c r="V33" s="38" t="s">
        <v>40</v>
      </c>
      <c r="W33" s="35" t="s">
        <v>40</v>
      </c>
      <c r="X33" s="36" t="s">
        <v>40</v>
      </c>
      <c r="Y33" s="37" t="s">
        <v>40</v>
      </c>
      <c r="Z33" s="38" t="s">
        <v>40</v>
      </c>
    </row>
    <row r="34" spans="1:26">
      <c r="A34" s="6">
        <v>24</v>
      </c>
      <c r="B34" s="23" t="s">
        <v>28</v>
      </c>
      <c r="C34" s="19">
        <v>1.819160222087829E-3</v>
      </c>
      <c r="D34" s="20">
        <v>-1.3850283738039595E-3</v>
      </c>
      <c r="E34" s="21">
        <v>6.71937678919164E-4</v>
      </c>
      <c r="F34" s="22">
        <v>1.4161633595063364E-6</v>
      </c>
      <c r="G34" s="19">
        <v>-6.6499860292078066E-4</v>
      </c>
      <c r="H34" s="20">
        <v>-4.2102242558691235E-4</v>
      </c>
      <c r="I34" s="21">
        <v>4.6067310852434016E-4</v>
      </c>
      <c r="J34" s="22">
        <v>4.7845719290236677E-4</v>
      </c>
      <c r="K34" s="19">
        <v>-4.7606900121360623E-4</v>
      </c>
      <c r="L34" s="20">
        <v>5.4224841101156924E-4</v>
      </c>
      <c r="M34" s="21">
        <v>1.1076585056635675E-3</v>
      </c>
      <c r="N34" s="22">
        <v>3.3561951768739463E-4</v>
      </c>
      <c r="O34" s="19">
        <v>1.7962560685855133E-3</v>
      </c>
      <c r="P34" s="20">
        <v>4.5497525214604337E-3</v>
      </c>
      <c r="Q34" s="21">
        <v>-8.5789717998429129E-4</v>
      </c>
      <c r="R34" s="22">
        <v>4.6415552601913176E-3</v>
      </c>
      <c r="S34" s="19">
        <v>1.1607972805732483E-3</v>
      </c>
      <c r="T34" s="20">
        <v>5.0392582212221019E-3</v>
      </c>
      <c r="U34" s="21" t="s">
        <v>40</v>
      </c>
      <c r="V34" s="22" t="s">
        <v>40</v>
      </c>
      <c r="W34" s="19" t="s">
        <v>40</v>
      </c>
      <c r="X34" s="20" t="s">
        <v>40</v>
      </c>
      <c r="Y34" s="21" t="s">
        <v>40</v>
      </c>
      <c r="Z34" s="22" t="s">
        <v>40</v>
      </c>
    </row>
    <row r="35" spans="1:26">
      <c r="A35" s="6">
        <v>20</v>
      </c>
      <c r="B35" s="24" t="s">
        <v>23</v>
      </c>
      <c r="C35" s="25">
        <v>1.2284810829999999E-2</v>
      </c>
      <c r="D35" s="26">
        <v>1.0000000000000002</v>
      </c>
      <c r="E35" s="27">
        <v>7.0605259099999996E-3</v>
      </c>
      <c r="F35" s="28">
        <v>0.99999999999999989</v>
      </c>
      <c r="G35" s="25">
        <v>9.0742466200000003E-3</v>
      </c>
      <c r="H35" s="26">
        <v>1.0000000000000002</v>
      </c>
      <c r="I35" s="27">
        <v>5.0748082799999998E-3</v>
      </c>
      <c r="J35" s="28">
        <v>1</v>
      </c>
      <c r="K35" s="25">
        <v>2.80818694E-3</v>
      </c>
      <c r="L35" s="26">
        <v>1.0000000000000002</v>
      </c>
      <c r="M35" s="27">
        <v>9.0666695899999997E-3</v>
      </c>
      <c r="N35" s="28">
        <v>1.0000000000000002</v>
      </c>
      <c r="O35" s="25">
        <v>1.0860467150000001E-2</v>
      </c>
      <c r="P35" s="26">
        <v>1</v>
      </c>
      <c r="Q35" s="27">
        <v>6.1409871000000001E-3</v>
      </c>
      <c r="R35" s="28">
        <v>1</v>
      </c>
      <c r="S35" s="25">
        <v>3.9289674600000001E-3</v>
      </c>
      <c r="T35" s="26">
        <v>1.0000000000000002</v>
      </c>
      <c r="U35" s="27" t="s">
        <v>40</v>
      </c>
      <c r="V35" s="28" t="s">
        <v>40</v>
      </c>
      <c r="W35" s="25" t="s">
        <v>40</v>
      </c>
      <c r="X35" s="26" t="s">
        <v>40</v>
      </c>
      <c r="Y35" s="27" t="s">
        <v>40</v>
      </c>
      <c r="Z35" s="28" t="s">
        <v>40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29</v>
      </c>
      <c r="C38" s="43" t="s">
        <v>30</v>
      </c>
      <c r="D38" s="44"/>
      <c r="E38" s="45" t="s">
        <v>31</v>
      </c>
      <c r="F38" s="46"/>
      <c r="G38" s="43" t="s">
        <v>32</v>
      </c>
      <c r="H38" s="44"/>
      <c r="I38" s="45" t="s">
        <v>33</v>
      </c>
      <c r="J38" s="46"/>
    </row>
    <row r="39" spans="1:26" ht="30">
      <c r="B39" s="13"/>
      <c r="C39" s="14" t="s">
        <v>2</v>
      </c>
      <c r="D39" s="15" t="s">
        <v>3</v>
      </c>
      <c r="E39" s="16" t="s">
        <v>2</v>
      </c>
      <c r="F39" s="17" t="s">
        <v>3</v>
      </c>
      <c r="G39" s="14" t="s">
        <v>2</v>
      </c>
      <c r="H39" s="15" t="s">
        <v>3</v>
      </c>
      <c r="I39" s="16" t="s">
        <v>2</v>
      </c>
      <c r="J39" s="17" t="s">
        <v>3</v>
      </c>
    </row>
    <row r="40" spans="1:26">
      <c r="B40" s="18" t="s">
        <v>4</v>
      </c>
      <c r="C40" s="19">
        <v>-2.9989616066731627E-4</v>
      </c>
      <c r="D40" s="20">
        <v>5.4595823406596543E-2</v>
      </c>
      <c r="E40" s="21">
        <v>-4.5384856016067893E-4</v>
      </c>
      <c r="F40" s="22">
        <v>5.362298155806814E-2</v>
      </c>
      <c r="G40" s="19">
        <v>-1.0106238392052402E-3</v>
      </c>
      <c r="H40" s="20">
        <v>4.7286482660619529E-2</v>
      </c>
      <c r="I40" s="21" t="s">
        <v>40</v>
      </c>
      <c r="J40" s="22" t="s">
        <v>40</v>
      </c>
      <c r="M40" s="41"/>
    </row>
    <row r="41" spans="1:26">
      <c r="B41" s="23" t="s">
        <v>5</v>
      </c>
      <c r="C41" s="19">
        <v>1.222173801349212E-2</v>
      </c>
      <c r="D41" s="20">
        <v>0.41138694291130462</v>
      </c>
      <c r="E41" s="21">
        <v>1.8895458848016602E-2</v>
      </c>
      <c r="F41" s="22">
        <v>0.4126017465053739</v>
      </c>
      <c r="G41" s="19">
        <v>3.3452838603874727E-2</v>
      </c>
      <c r="H41" s="20">
        <v>0.41357989038541859</v>
      </c>
      <c r="I41" s="21" t="s">
        <v>40</v>
      </c>
      <c r="J41" s="22" t="s">
        <v>40</v>
      </c>
      <c r="M41" s="41"/>
    </row>
    <row r="42" spans="1:26">
      <c r="B42" s="23" t="s">
        <v>6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 t="s">
        <v>40</v>
      </c>
      <c r="J42" s="22" t="s">
        <v>40</v>
      </c>
      <c r="M42" s="41"/>
    </row>
    <row r="43" spans="1:26">
      <c r="B43" s="23" t="s">
        <v>7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 t="s">
        <v>40</v>
      </c>
      <c r="J43" s="22" t="s">
        <v>40</v>
      </c>
      <c r="M43" s="41"/>
    </row>
    <row r="44" spans="1:26">
      <c r="B44" s="23" t="s">
        <v>8</v>
      </c>
      <c r="C44" s="19">
        <v>1.3333329250780047E-2</v>
      </c>
      <c r="D44" s="20">
        <v>0.39843408997067264</v>
      </c>
      <c r="E44" s="21">
        <v>2.3571102765138564E-2</v>
      </c>
      <c r="F44" s="22">
        <v>0.42235243172965409</v>
      </c>
      <c r="G44" s="19">
        <v>3.0648515871691654E-2</v>
      </c>
      <c r="H44" s="20">
        <v>0.43380323412038363</v>
      </c>
      <c r="I44" s="21" t="s">
        <v>40</v>
      </c>
      <c r="J44" s="22" t="s">
        <v>40</v>
      </c>
      <c r="M44" s="41"/>
    </row>
    <row r="45" spans="1:26">
      <c r="B45" s="23" t="s">
        <v>9</v>
      </c>
      <c r="C45" s="19">
        <v>1.5590463150140749E-5</v>
      </c>
      <c r="D45" s="20">
        <v>9.226091985339628E-5</v>
      </c>
      <c r="E45" s="21">
        <v>1.2883502156874504E-8</v>
      </c>
      <c r="F45" s="22">
        <v>9.1872618440996755E-5</v>
      </c>
      <c r="G45" s="19">
        <v>-9.9236493563853992E-6</v>
      </c>
      <c r="H45" s="20">
        <v>7.8519645658495268E-5</v>
      </c>
      <c r="I45" s="21" t="s">
        <v>40</v>
      </c>
      <c r="J45" s="22" t="s">
        <v>40</v>
      </c>
      <c r="M45" s="41"/>
    </row>
    <row r="46" spans="1:26">
      <c r="B46" s="23" t="s">
        <v>10</v>
      </c>
      <c r="C46" s="19">
        <v>0</v>
      </c>
      <c r="D46" s="20">
        <v>0</v>
      </c>
      <c r="E46" s="21">
        <v>0</v>
      </c>
      <c r="F46" s="22">
        <v>0</v>
      </c>
      <c r="G46" s="19">
        <v>0</v>
      </c>
      <c r="H46" s="20">
        <v>0</v>
      </c>
      <c r="I46" s="21" t="s">
        <v>40</v>
      </c>
      <c r="J46" s="22" t="s">
        <v>40</v>
      </c>
      <c r="M46" s="41"/>
    </row>
    <row r="47" spans="1:26">
      <c r="B47" s="23" t="s">
        <v>11</v>
      </c>
      <c r="C47" s="19">
        <v>1.1578950330373703E-3</v>
      </c>
      <c r="D47" s="20">
        <v>0.12007314629724591</v>
      </c>
      <c r="E47" s="21">
        <v>5.4107518751866468E-4</v>
      </c>
      <c r="F47" s="22">
        <v>7.9220642034834837E-2</v>
      </c>
      <c r="G47" s="19">
        <v>1.0512642941746505E-3</v>
      </c>
      <c r="H47" s="20">
        <v>6.5389629792202877E-2</v>
      </c>
      <c r="I47" s="21" t="s">
        <v>40</v>
      </c>
      <c r="J47" s="22" t="s">
        <v>40</v>
      </c>
      <c r="M47" s="41"/>
    </row>
    <row r="48" spans="1:26">
      <c r="B48" s="23" t="s">
        <v>12</v>
      </c>
      <c r="C48" s="19">
        <v>3.9817738202247327E-4</v>
      </c>
      <c r="D48" s="20">
        <v>1.5753080800887571E-2</v>
      </c>
      <c r="E48" s="21">
        <v>6.8747999190109854E-4</v>
      </c>
      <c r="F48" s="22">
        <v>3.2091491845910002E-2</v>
      </c>
      <c r="G48" s="19">
        <v>-9.6950778216173868E-4</v>
      </c>
      <c r="H48" s="20">
        <v>3.8287507693385826E-2</v>
      </c>
      <c r="I48" s="21" t="s">
        <v>40</v>
      </c>
      <c r="J48" s="22" t="s">
        <v>40</v>
      </c>
      <c r="M48" s="41"/>
    </row>
    <row r="49" spans="2:13">
      <c r="B49" s="23" t="s">
        <v>13</v>
      </c>
      <c r="C49" s="19">
        <v>0</v>
      </c>
      <c r="D49" s="20">
        <v>0</v>
      </c>
      <c r="E49" s="21">
        <v>0</v>
      </c>
      <c r="F49" s="22">
        <v>0</v>
      </c>
      <c r="G49" s="19">
        <v>0</v>
      </c>
      <c r="H49" s="20">
        <v>0</v>
      </c>
      <c r="I49" s="21" t="s">
        <v>40</v>
      </c>
      <c r="J49" s="22" t="s">
        <v>40</v>
      </c>
      <c r="M49" s="41"/>
    </row>
    <row r="50" spans="2:13">
      <c r="B50" s="23" t="s">
        <v>14</v>
      </c>
      <c r="C50" s="19">
        <v>0</v>
      </c>
      <c r="D50" s="20">
        <v>0</v>
      </c>
      <c r="E50" s="21">
        <v>0</v>
      </c>
      <c r="F50" s="22">
        <v>0</v>
      </c>
      <c r="G50" s="19">
        <v>0</v>
      </c>
      <c r="H50" s="20">
        <v>0</v>
      </c>
      <c r="I50" s="21" t="s">
        <v>40</v>
      </c>
      <c r="J50" s="22" t="s">
        <v>40</v>
      </c>
      <c r="M50" s="41"/>
    </row>
    <row r="51" spans="2:13">
      <c r="B51" s="23" t="s">
        <v>15</v>
      </c>
      <c r="C51" s="19">
        <v>1.8099808608404602E-3</v>
      </c>
      <c r="D51" s="20">
        <v>-6.9380579853051789E-4</v>
      </c>
      <c r="E51" s="21">
        <v>2.8909372567771604E-3</v>
      </c>
      <c r="F51" s="22">
        <v>-1.7729498021638729E-4</v>
      </c>
      <c r="G51" s="19">
        <v>4.9745676130506893E-3</v>
      </c>
      <c r="H51" s="20">
        <v>3.689404133277634E-4</v>
      </c>
      <c r="I51" s="21" t="s">
        <v>40</v>
      </c>
      <c r="J51" s="22" t="s">
        <v>40</v>
      </c>
      <c r="M51" s="41"/>
    </row>
    <row r="52" spans="2:13">
      <c r="B52" s="23" t="s">
        <v>16</v>
      </c>
      <c r="C52" s="19">
        <v>0</v>
      </c>
      <c r="D52" s="20">
        <v>0</v>
      </c>
      <c r="E52" s="21">
        <v>0</v>
      </c>
      <c r="F52" s="22">
        <v>0</v>
      </c>
      <c r="G52" s="19">
        <v>0</v>
      </c>
      <c r="H52" s="20">
        <v>0</v>
      </c>
      <c r="I52" s="21" t="s">
        <v>40</v>
      </c>
      <c r="J52" s="22" t="s">
        <v>40</v>
      </c>
      <c r="M52" s="41"/>
    </row>
    <row r="53" spans="2:13">
      <c r="B53" s="23" t="s">
        <v>17</v>
      </c>
      <c r="C53" s="19">
        <v>4.5837174007461701E-5</v>
      </c>
      <c r="D53" s="20">
        <v>3.5846149196990949E-4</v>
      </c>
      <c r="E53" s="21">
        <v>4.5865725588855406E-5</v>
      </c>
      <c r="F53" s="22">
        <v>1.7923074598495475E-4</v>
      </c>
      <c r="G53" s="19">
        <v>4.5910212293682985E-5</v>
      </c>
      <c r="H53" s="20">
        <v>1.1948716398996983E-4</v>
      </c>
      <c r="I53" s="21" t="s">
        <v>40</v>
      </c>
      <c r="J53" s="22" t="s">
        <v>40</v>
      </c>
      <c r="M53" s="41"/>
    </row>
    <row r="54" spans="2:13">
      <c r="B54" s="23" t="s">
        <v>18</v>
      </c>
      <c r="C54" s="19">
        <v>0</v>
      </c>
      <c r="D54" s="20">
        <v>0</v>
      </c>
      <c r="E54" s="21">
        <v>2.8709282554130713E-5</v>
      </c>
      <c r="F54" s="22">
        <v>1.6897941949534168E-5</v>
      </c>
      <c r="G54" s="19">
        <v>6.1235977617536165E-5</v>
      </c>
      <c r="H54" s="20">
        <v>1.0863081250132912E-3</v>
      </c>
      <c r="I54" s="21" t="s">
        <v>40</v>
      </c>
      <c r="J54" s="22" t="s">
        <v>40</v>
      </c>
      <c r="M54" s="41"/>
    </row>
    <row r="55" spans="2:13">
      <c r="B55" s="23" t="s">
        <v>19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 t="s">
        <v>40</v>
      </c>
      <c r="J55" s="22" t="s">
        <v>40</v>
      </c>
      <c r="M55" s="41"/>
    </row>
    <row r="56" spans="2:13">
      <c r="B56" s="23" t="s">
        <v>20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 t="s">
        <v>40</v>
      </c>
      <c r="J56" s="22" t="s">
        <v>40</v>
      </c>
      <c r="M56" s="41"/>
    </row>
    <row r="57" spans="2:13">
      <c r="B57" s="23" t="s">
        <v>21</v>
      </c>
      <c r="C57" s="19">
        <v>0</v>
      </c>
      <c r="D57" s="20">
        <v>0</v>
      </c>
      <c r="E57" s="21">
        <v>0</v>
      </c>
      <c r="F57" s="22">
        <v>0</v>
      </c>
      <c r="G57" s="19">
        <v>0</v>
      </c>
      <c r="H57" s="20">
        <v>0</v>
      </c>
      <c r="I57" s="21" t="s">
        <v>40</v>
      </c>
      <c r="J57" s="22" t="s">
        <v>40</v>
      </c>
      <c r="M57" s="41"/>
    </row>
    <row r="58" spans="2:13">
      <c r="B58" s="23" t="s">
        <v>22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 t="s">
        <v>40</v>
      </c>
      <c r="J58" s="22" t="s">
        <v>40</v>
      </c>
      <c r="M58" s="41"/>
    </row>
    <row r="59" spans="2:13">
      <c r="B59" s="24" t="s">
        <v>34</v>
      </c>
      <c r="C59" s="25">
        <v>2.8682652016662757E-2</v>
      </c>
      <c r="D59" s="26">
        <v>1.0000000000000002</v>
      </c>
      <c r="E59" s="27">
        <v>4.6206793380836553E-2</v>
      </c>
      <c r="F59" s="28">
        <v>1</v>
      </c>
      <c r="G59" s="25">
        <v>6.8244277301979572E-2</v>
      </c>
      <c r="H59" s="26">
        <v>1</v>
      </c>
      <c r="I59" s="27" t="s">
        <v>40</v>
      </c>
      <c r="J59" s="28" t="s">
        <v>40</v>
      </c>
      <c r="M59" s="41"/>
    </row>
    <row r="60" spans="2:13">
      <c r="B60" s="29" t="s">
        <v>24</v>
      </c>
      <c r="C60" s="30">
        <v>109.21071000000001</v>
      </c>
      <c r="D60" s="31"/>
      <c r="E60" s="32">
        <v>177.75039000000001</v>
      </c>
      <c r="F60" s="31"/>
      <c r="G60" s="30">
        <v>261.97737000000001</v>
      </c>
      <c r="H60" s="31"/>
      <c r="I60" s="32" t="s">
        <v>40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25</v>
      </c>
      <c r="C62" s="35">
        <v>2.7613831058160183E-2</v>
      </c>
      <c r="D62" s="36">
        <v>0.877432186324279</v>
      </c>
      <c r="E62" s="37">
        <v>4.3736801479958266E-2</v>
      </c>
      <c r="F62" s="38">
        <v>0.87762757320431772</v>
      </c>
      <c r="G62" s="35">
        <v>6.7365959110911658E-2</v>
      </c>
      <c r="H62" s="36">
        <v>0.87599806465926966</v>
      </c>
      <c r="I62" s="37" t="s">
        <v>40</v>
      </c>
      <c r="J62" s="38" t="s">
        <v>40</v>
      </c>
    </row>
    <row r="63" spans="2:13">
      <c r="B63" s="23" t="s">
        <v>26</v>
      </c>
      <c r="C63" s="19">
        <v>1.0688209585025745E-3</v>
      </c>
      <c r="D63" s="20">
        <v>0.12256781367572105</v>
      </c>
      <c r="E63" s="21">
        <v>2.4699919008782847E-3</v>
      </c>
      <c r="F63" s="22">
        <v>0.12237242679568233</v>
      </c>
      <c r="G63" s="19">
        <v>8.7831819106790998E-4</v>
      </c>
      <c r="H63" s="20">
        <v>0.1240019353407304</v>
      </c>
      <c r="I63" s="21" t="s">
        <v>40</v>
      </c>
      <c r="J63" s="22" t="s">
        <v>40</v>
      </c>
    </row>
    <row r="64" spans="2:13">
      <c r="B64" s="24" t="s">
        <v>34</v>
      </c>
      <c r="C64" s="25">
        <v>2.8682652016662757E-2</v>
      </c>
      <c r="D64" s="26">
        <v>1</v>
      </c>
      <c r="E64" s="27">
        <v>4.6206793380836553E-2</v>
      </c>
      <c r="F64" s="28">
        <v>1</v>
      </c>
      <c r="G64" s="25">
        <v>6.8244277301979572E-2</v>
      </c>
      <c r="H64" s="26">
        <v>1</v>
      </c>
      <c r="I64" s="27" t="s">
        <v>40</v>
      </c>
      <c r="J64" s="28" t="s">
        <v>40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27</v>
      </c>
      <c r="C66" s="35">
        <v>2.6857006901495978E-2</v>
      </c>
      <c r="D66" s="36">
        <v>1.0006015448786771</v>
      </c>
      <c r="E66" s="37">
        <v>4.3287116826176003E-2</v>
      </c>
      <c r="F66" s="38">
        <v>1.000074718252405</v>
      </c>
      <c r="G66" s="35">
        <v>6.3219343123429653E-2</v>
      </c>
      <c r="H66" s="36">
        <v>0.99846863816795073</v>
      </c>
      <c r="I66" s="37" t="s">
        <v>40</v>
      </c>
      <c r="J66" s="38" t="s">
        <v>40</v>
      </c>
    </row>
    <row r="67" spans="2:10">
      <c r="B67" s="23" t="s">
        <v>28</v>
      </c>
      <c r="C67" s="19">
        <v>1.8256451151667801E-3</v>
      </c>
      <c r="D67" s="20">
        <v>-6.0154487867712181E-4</v>
      </c>
      <c r="E67" s="21">
        <v>2.9196765546605488E-3</v>
      </c>
      <c r="F67" s="22">
        <v>-7.4718252405005817E-5</v>
      </c>
      <c r="G67" s="19">
        <v>5.0249341785499257E-3</v>
      </c>
      <c r="H67" s="20">
        <v>1.5313618320493129E-3</v>
      </c>
      <c r="I67" s="21" t="s">
        <v>40</v>
      </c>
      <c r="J67" s="22" t="s">
        <v>40</v>
      </c>
    </row>
    <row r="68" spans="2:10">
      <c r="B68" s="24" t="s">
        <v>34</v>
      </c>
      <c r="C68" s="25">
        <v>2.8682652016662757E-2</v>
      </c>
      <c r="D68" s="26">
        <v>1</v>
      </c>
      <c r="E68" s="27">
        <v>4.6206793380836553E-2</v>
      </c>
      <c r="F68" s="28">
        <v>1</v>
      </c>
      <c r="G68" s="25">
        <v>6.8244277301979572E-2</v>
      </c>
      <c r="H68" s="26">
        <v>1</v>
      </c>
      <c r="I68" s="27" t="s">
        <v>40</v>
      </c>
      <c r="J68" s="28" t="s">
        <v>40</v>
      </c>
    </row>
    <row r="100" spans="2:13" ht="15.75" hidden="1">
      <c r="B100" s="7" t="s">
        <v>35</v>
      </c>
      <c r="C100" s="47" t="s">
        <v>36</v>
      </c>
      <c r="D100" s="48"/>
      <c r="E100" s="49" t="s">
        <v>37</v>
      </c>
      <c r="F100" s="50"/>
      <c r="G100" s="47" t="s">
        <v>38</v>
      </c>
      <c r="H100" s="48"/>
      <c r="I100" s="49" t="s">
        <v>39</v>
      </c>
      <c r="J100" s="50"/>
    </row>
    <row r="101" spans="2:13" ht="30" hidden="1">
      <c r="B101" s="13"/>
      <c r="C101" s="14" t="s">
        <v>2</v>
      </c>
      <c r="D101" s="15"/>
      <c r="E101" s="16" t="s">
        <v>2</v>
      </c>
      <c r="F101" s="17"/>
      <c r="G101" s="14" t="s">
        <v>2</v>
      </c>
      <c r="H101" s="15"/>
      <c r="I101" s="16" t="s">
        <v>2</v>
      </c>
      <c r="J101" s="17"/>
    </row>
    <row r="102" spans="2:13" hidden="1">
      <c r="B102" s="18" t="s">
        <v>4</v>
      </c>
      <c r="C102" s="19">
        <f>(1+C7)*(1+E7)*(1+G7)-1</f>
        <v>-3.0869969391222885E-4</v>
      </c>
      <c r="D102" s="20"/>
      <c r="E102" s="21">
        <f>(1+C7)*(1+E7)*(1+G7)*(1+I7)*(1+K7)*(1+M7)-1</f>
        <v>-4.7968406462561841E-4</v>
      </c>
      <c r="F102" s="22"/>
      <c r="G102" s="19">
        <f>(1+C7)*(1+E7)*(1+G7)*(1+I7)*(1+K7)*(1+M7)*(1+O7)*(1+Q7)*(1+S7)-1</f>
        <v>-1.0624031206797335E-3</v>
      </c>
      <c r="H102" s="20"/>
      <c r="I102" s="21" t="e">
        <f>(1+C7)*(1+E7)*(1+G7)*(1+I7)*(1+K7)*(1+M7)*(1+O7)*(1+Q7)*(1+S7)*(1+U7)*(1+W7)*(1+Y7)-1</f>
        <v>#VALUE!</v>
      </c>
      <c r="J102" s="22"/>
      <c r="M102" s="41"/>
    </row>
    <row r="103" spans="2:13" hidden="1">
      <c r="B103" s="23" t="s">
        <v>5</v>
      </c>
      <c r="C103" s="19">
        <f t="shared" ref="C103:C120" si="0">(1+C8)*(1+E8)*(1+G8)-1</f>
        <v>1.2155402195063836E-2</v>
      </c>
      <c r="D103" s="20"/>
      <c r="E103" s="21">
        <f t="shared" ref="E103:E120" si="1">(1+C8)*(1+E8)*(1+G8)*(1+I8)*(1+K8)*(1+M8)-1</f>
        <v>1.8696667696268765E-2</v>
      </c>
      <c r="F103" s="22"/>
      <c r="G103" s="19">
        <f t="shared" ref="G103:G120" si="2">(1+C8)*(1+E8)*(1+G8)*(1+I8)*(1+K8)*(1+M8)*(1+O8)*(1+Q8)*(1+S8)-1</f>
        <v>3.2999963525172982E-2</v>
      </c>
      <c r="H103" s="20"/>
      <c r="I103" s="21" t="e">
        <f t="shared" ref="I103:I120" si="3">(1+C8)*(1+E8)*(1+G8)*(1+I8)*(1+K8)*(1+M8)*(1+O8)*(1+Q8)*(1+S8)*(1+U8)*(1+W8)*(1+Y8)-1</f>
        <v>#VALUE!</v>
      </c>
      <c r="J103" s="22"/>
      <c r="M103" s="41"/>
    </row>
    <row r="104" spans="2:13" hidden="1">
      <c r="B104" s="23" t="s">
        <v>6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 t="e">
        <f t="shared" si="3"/>
        <v>#VALUE!</v>
      </c>
      <c r="J104" s="22"/>
      <c r="M104" s="41"/>
    </row>
    <row r="105" spans="2:13" hidden="1">
      <c r="B105" s="23" t="s">
        <v>7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 t="e">
        <f t="shared" si="3"/>
        <v>#VALUE!</v>
      </c>
      <c r="J105" s="22"/>
      <c r="M105" s="41"/>
    </row>
    <row r="106" spans="2:13" hidden="1">
      <c r="B106" s="23" t="s">
        <v>8</v>
      </c>
      <c r="C106" s="19">
        <f t="shared" si="0"/>
        <v>1.3269082069620408E-2</v>
      </c>
      <c r="D106" s="20"/>
      <c r="E106" s="21">
        <f t="shared" si="1"/>
        <v>2.3367613741986926E-2</v>
      </c>
      <c r="F106" s="22"/>
      <c r="G106" s="19">
        <f t="shared" si="2"/>
        <v>3.0173495982281029E-2</v>
      </c>
      <c r="H106" s="20"/>
      <c r="I106" s="21" t="e">
        <f t="shared" si="3"/>
        <v>#VALUE!</v>
      </c>
      <c r="J106" s="22"/>
      <c r="M106" s="41"/>
    </row>
    <row r="107" spans="2:13" hidden="1">
      <c r="B107" s="23" t="s">
        <v>9</v>
      </c>
      <c r="C107" s="19">
        <f t="shared" si="0"/>
        <v>1.5575586149951803E-5</v>
      </c>
      <c r="D107" s="20"/>
      <c r="E107" s="21">
        <f t="shared" si="1"/>
        <v>-3.1380643084055748E-8</v>
      </c>
      <c r="F107" s="22"/>
      <c r="G107" s="19">
        <f t="shared" si="2"/>
        <v>-1.0009629336393822E-5</v>
      </c>
      <c r="H107" s="20"/>
      <c r="I107" s="21" t="e">
        <f t="shared" si="3"/>
        <v>#VALUE!</v>
      </c>
      <c r="J107" s="22"/>
      <c r="M107" s="41"/>
    </row>
    <row r="108" spans="2:13" hidden="1">
      <c r="B108" s="23" t="s">
        <v>10</v>
      </c>
      <c r="C108" s="19">
        <f t="shared" si="0"/>
        <v>0</v>
      </c>
      <c r="D108" s="20"/>
      <c r="E108" s="21">
        <f t="shared" si="1"/>
        <v>0</v>
      </c>
      <c r="F108" s="22"/>
      <c r="G108" s="19">
        <f t="shared" si="2"/>
        <v>0</v>
      </c>
      <c r="H108" s="20"/>
      <c r="I108" s="21" t="e">
        <f t="shared" si="3"/>
        <v>#VALUE!</v>
      </c>
      <c r="J108" s="22"/>
      <c r="M108" s="41"/>
    </row>
    <row r="109" spans="2:13" hidden="1">
      <c r="B109" s="23" t="s">
        <v>11</v>
      </c>
      <c r="C109" s="19">
        <f t="shared" si="0"/>
        <v>1.1385333333817638E-3</v>
      </c>
      <c r="D109" s="20"/>
      <c r="E109" s="21">
        <f t="shared" si="1"/>
        <v>5.0290675317321565E-4</v>
      </c>
      <c r="F109" s="22"/>
      <c r="G109" s="19">
        <f t="shared" si="2"/>
        <v>9.7966184341036211E-4</v>
      </c>
      <c r="H109" s="20"/>
      <c r="I109" s="21" t="e">
        <f t="shared" si="3"/>
        <v>#VALUE!</v>
      </c>
      <c r="J109" s="22"/>
      <c r="M109" s="41"/>
    </row>
    <row r="110" spans="2:13" hidden="1">
      <c r="B110" s="23" t="s">
        <v>12</v>
      </c>
      <c r="C110" s="19">
        <f t="shared" si="0"/>
        <v>3.9563721023117004E-4</v>
      </c>
      <c r="D110" s="20"/>
      <c r="E110" s="21">
        <f t="shared" si="1"/>
        <v>6.7201833988583815E-4</v>
      </c>
      <c r="F110" s="22"/>
      <c r="G110" s="19">
        <f t="shared" si="2"/>
        <v>-1.0114330751052059E-3</v>
      </c>
      <c r="H110" s="20"/>
      <c r="I110" s="21" t="e">
        <f t="shared" si="3"/>
        <v>#VALUE!</v>
      </c>
      <c r="J110" s="22"/>
      <c r="M110" s="41"/>
    </row>
    <row r="111" spans="2:13" hidden="1">
      <c r="B111" s="23" t="s">
        <v>13</v>
      </c>
      <c r="C111" s="19">
        <f t="shared" si="0"/>
        <v>0</v>
      </c>
      <c r="D111" s="20"/>
      <c r="E111" s="21">
        <f t="shared" si="1"/>
        <v>0</v>
      </c>
      <c r="F111" s="22"/>
      <c r="G111" s="19">
        <f t="shared" si="2"/>
        <v>0</v>
      </c>
      <c r="H111" s="20"/>
      <c r="I111" s="21" t="e">
        <f t="shared" si="3"/>
        <v>#VALUE!</v>
      </c>
      <c r="J111" s="22"/>
      <c r="M111" s="41"/>
    </row>
    <row r="112" spans="2:13" hidden="1">
      <c r="B112" s="23" t="s">
        <v>14</v>
      </c>
      <c r="C112" s="19">
        <f t="shared" si="0"/>
        <v>0</v>
      </c>
      <c r="D112" s="20"/>
      <c r="E112" s="21">
        <f t="shared" si="1"/>
        <v>0</v>
      </c>
      <c r="F112" s="22"/>
      <c r="G112" s="19">
        <f t="shared" si="2"/>
        <v>0</v>
      </c>
      <c r="H112" s="20"/>
      <c r="I112" s="21" t="e">
        <f t="shared" si="3"/>
        <v>#VALUE!</v>
      </c>
      <c r="J112" s="22"/>
      <c r="M112" s="41"/>
    </row>
    <row r="113" spans="2:13" hidden="1">
      <c r="B113" s="23" t="s">
        <v>15</v>
      </c>
      <c r="C113" s="19">
        <f t="shared" si="0"/>
        <v>1.8100927364754771E-3</v>
      </c>
      <c r="D113" s="20"/>
      <c r="E113" s="21">
        <f t="shared" si="1"/>
        <v>2.8910226773397607E-3</v>
      </c>
      <c r="F113" s="22"/>
      <c r="G113" s="19">
        <f t="shared" si="2"/>
        <v>4.974163618749694E-3</v>
      </c>
      <c r="H113" s="20"/>
      <c r="I113" s="21" t="e">
        <f t="shared" si="3"/>
        <v>#VALUE!</v>
      </c>
      <c r="J113" s="22"/>
      <c r="M113" s="41"/>
    </row>
    <row r="114" spans="2:13" hidden="1">
      <c r="B114" s="23" t="s">
        <v>16</v>
      </c>
      <c r="C114" s="19">
        <f t="shared" si="0"/>
        <v>0</v>
      </c>
      <c r="D114" s="20"/>
      <c r="E114" s="21">
        <f t="shared" si="1"/>
        <v>0</v>
      </c>
      <c r="F114" s="22"/>
      <c r="G114" s="19">
        <f t="shared" si="2"/>
        <v>0</v>
      </c>
      <c r="H114" s="20"/>
      <c r="I114" s="21" t="e">
        <f t="shared" si="3"/>
        <v>#VALUE!</v>
      </c>
      <c r="J114" s="22"/>
      <c r="M114" s="41"/>
    </row>
    <row r="115" spans="2:13" hidden="1">
      <c r="B115" s="23" t="s">
        <v>17</v>
      </c>
      <c r="C115" s="19">
        <f t="shared" si="0"/>
        <v>4.577937237604246E-5</v>
      </c>
      <c r="D115" s="20"/>
      <c r="E115" s="21">
        <f t="shared" si="1"/>
        <v>4.577937237604246E-5</v>
      </c>
      <c r="F115" s="22"/>
      <c r="G115" s="19">
        <f t="shared" si="2"/>
        <v>4.577937237604246E-5</v>
      </c>
      <c r="H115" s="20"/>
      <c r="I115" s="21" t="e">
        <f t="shared" si="3"/>
        <v>#VALUE!</v>
      </c>
      <c r="J115" s="22"/>
      <c r="M115" s="41"/>
    </row>
    <row r="116" spans="2:13" hidden="1">
      <c r="B116" s="23" t="s">
        <v>18</v>
      </c>
      <c r="C116" s="19">
        <f t="shared" si="0"/>
        <v>0</v>
      </c>
      <c r="D116" s="20"/>
      <c r="E116" s="21">
        <f t="shared" si="1"/>
        <v>2.8701141140841102E-5</v>
      </c>
      <c r="F116" s="22"/>
      <c r="G116" s="19">
        <f t="shared" si="2"/>
        <v>6.0046456828333206E-5</v>
      </c>
      <c r="H116" s="20"/>
      <c r="I116" s="21" t="e">
        <f t="shared" si="3"/>
        <v>#VALUE!</v>
      </c>
      <c r="J116" s="22"/>
      <c r="M116" s="41"/>
    </row>
    <row r="117" spans="2:13" hidden="1">
      <c r="B117" s="23" t="s">
        <v>19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 t="e">
        <f t="shared" si="3"/>
        <v>#VALUE!</v>
      </c>
      <c r="J117" s="22"/>
      <c r="M117" s="41"/>
    </row>
    <row r="118" spans="2:13" hidden="1">
      <c r="B118" s="23" t="s">
        <v>20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 t="e">
        <f t="shared" si="3"/>
        <v>#VALUE!</v>
      </c>
      <c r="J118" s="22"/>
      <c r="M118" s="41"/>
    </row>
    <row r="119" spans="2:13" hidden="1">
      <c r="B119" s="23" t="s">
        <v>21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0</v>
      </c>
      <c r="H119" s="20"/>
      <c r="I119" s="21" t="e">
        <f t="shared" si="3"/>
        <v>#VALUE!</v>
      </c>
      <c r="J119" s="22"/>
      <c r="M119" s="41"/>
    </row>
    <row r="120" spans="2:13" hidden="1">
      <c r="B120" s="23" t="s">
        <v>22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 t="e">
        <f t="shared" si="3"/>
        <v>#VALUE!</v>
      </c>
      <c r="J120" s="22"/>
      <c r="M120" s="41"/>
    </row>
    <row r="121" spans="2:13" hidden="1">
      <c r="B121" s="24" t="s">
        <v>34</v>
      </c>
      <c r="C121" s="25">
        <f>SUM(C102:C120)</f>
        <v>2.852140280938642E-2</v>
      </c>
      <c r="D121" s="26"/>
      <c r="E121" s="27">
        <f>SUM(E102:E120)</f>
        <v>4.5724994276902686E-2</v>
      </c>
      <c r="F121" s="28"/>
      <c r="G121" s="25">
        <f>SUM(G102:G120)</f>
        <v>6.7149264973697109E-2</v>
      </c>
      <c r="H121" s="26"/>
      <c r="I121" s="27" t="e">
        <f>SUM(I102:I120)</f>
        <v>#VALUE!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25</v>
      </c>
      <c r="C124" s="35">
        <f>(1+C29)*(1+E29)*(1+G29)-1</f>
        <v>2.7591436218512566E-2</v>
      </c>
      <c r="D124" s="36"/>
      <c r="E124" s="37">
        <f t="shared" ref="E124:E125" si="4">(1+C29)*(1+E29)*(1+G29)*(1+I29)*(1+K29)*(1+M29)-1</f>
        <v>4.3653847086874809E-2</v>
      </c>
      <c r="F124" s="38"/>
      <c r="G124" s="35">
        <f>(1+C29)*(1+E29)*(1+G29)*(1+I29)*(1+K29)*(1+M29)*(1+O29)*(1+Q29)*(1+S29)-1</f>
        <v>6.7298087668138828E-2</v>
      </c>
      <c r="H124" s="36"/>
      <c r="I124" s="37" t="e">
        <f t="shared" ref="I124:I125" si="5">(1+C29)*(1+E29)*(1+G29)*(1+I29)*(1+K29)*(1+M29)*(1+O29)*(1+Q29)*(1+S29)*(1+U29)*(1+W29)*(1+Y29)-1</f>
        <v>#VALUE!</v>
      </c>
      <c r="J124" s="38"/>
    </row>
    <row r="125" spans="2:13" hidden="1">
      <c r="B125" s="23" t="s">
        <v>26</v>
      </c>
      <c r="C125" s="19">
        <f t="shared" ref="C125" si="6">(1+C30)*(1+E30)*(1+G30)-1</f>
        <v>1.0656926409231549E-3</v>
      </c>
      <c r="D125" s="20"/>
      <c r="E125" s="21">
        <f t="shared" si="4"/>
        <v>2.4584251148007663E-3</v>
      </c>
      <c r="F125" s="22"/>
      <c r="G125" s="19">
        <f t="shared" ref="G125" si="7">(1+C30)*(1+E30)*(1+G30)*(1+I30)*(1+K30)*(1+M30)*(1+O30)*(1+Q30)*(1+S30)-1</f>
        <v>8.6871064671623088E-4</v>
      </c>
      <c r="H125" s="20"/>
      <c r="I125" s="21" t="e">
        <f t="shared" si="5"/>
        <v>#VALUE!</v>
      </c>
      <c r="J125" s="22"/>
    </row>
    <row r="126" spans="2:13" hidden="1">
      <c r="B126" s="24" t="s">
        <v>34</v>
      </c>
      <c r="C126" s="25">
        <f>SUM(C124:C125)</f>
        <v>2.8657128859435721E-2</v>
      </c>
      <c r="D126" s="26"/>
      <c r="E126" s="27">
        <f>SUM(E124:E125)</f>
        <v>4.6112272201675575E-2</v>
      </c>
      <c r="F126" s="28"/>
      <c r="G126" s="25">
        <f>SUM(G124:G125)</f>
        <v>6.8166798314855059E-2</v>
      </c>
      <c r="H126" s="26"/>
      <c r="I126" s="27" t="e">
        <f>SUM(I124:I125)</f>
        <v>#VALUE!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27</v>
      </c>
      <c r="C128" s="35">
        <f t="shared" ref="C128:C129" si="8">(1+C33)*(1+E33)*(1+G33)-1</f>
        <v>2.6825143532384299E-2</v>
      </c>
      <c r="D128" s="36"/>
      <c r="E128" s="37">
        <f t="shared" ref="E128:E129" si="9">(1+C33)*(1+E33)*(1+G33)*(1+I33)*(1+K33)*(1+M33)-1</f>
        <v>4.3188156876429407E-2</v>
      </c>
      <c r="F128" s="38"/>
      <c r="G128" s="35">
        <f t="shared" ref="G128:G129" si="10">(1+C33)*(1+E33)*(1+G33)*(1+I33)*(1+K33)*(1+M33)*(1+O33)*(1+Q33)*(1+S33)-1</f>
        <v>6.2945458215999617E-2</v>
      </c>
      <c r="H128" s="36"/>
      <c r="I128" s="37" t="e">
        <f t="shared" ref="I128:I129" si="11">(1+C33)*(1+E33)*(1+G33)*(1+I33)*(1+K33)*(1+M33)*(1+O33)*(1+Q33)*(1+S33)*(1+U33)*(1+W33)*(1+Y33)-1</f>
        <v>#VALUE!</v>
      </c>
      <c r="J128" s="38"/>
    </row>
    <row r="129" spans="2:10" hidden="1">
      <c r="B129" s="23" t="s">
        <v>28</v>
      </c>
      <c r="C129" s="19">
        <f t="shared" si="8"/>
        <v>1.8256642708902593E-3</v>
      </c>
      <c r="D129" s="20"/>
      <c r="E129" s="21">
        <f t="shared" si="9"/>
        <v>2.9196839482226178E-3</v>
      </c>
      <c r="F129" s="22"/>
      <c r="G129" s="19">
        <f t="shared" si="10"/>
        <v>5.0245141183922204E-3</v>
      </c>
      <c r="H129" s="20"/>
      <c r="I129" s="21" t="e">
        <f t="shared" si="11"/>
        <v>#VALUE!</v>
      </c>
      <c r="J129" s="22"/>
    </row>
    <row r="130" spans="2:10" hidden="1">
      <c r="B130" s="24" t="s">
        <v>34</v>
      </c>
      <c r="C130" s="25">
        <f>SUM(C128:C129)</f>
        <v>2.8650807803274558E-2</v>
      </c>
      <c r="D130" s="26"/>
      <c r="E130" s="27">
        <f>SUM(E128:E129)</f>
        <v>4.6107840824652024E-2</v>
      </c>
      <c r="F130" s="28"/>
      <c r="G130" s="25">
        <f>SUM(G128:G129)</f>
        <v>6.7969972334391837E-2</v>
      </c>
      <c r="H130" s="26"/>
      <c r="I130" s="27" t="e">
        <f>SUM(I128:I129)</f>
        <v>#VALUE!</v>
      </c>
      <c r="J130" s="28"/>
    </row>
  </sheetData>
  <sheetProtection password="CCD3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אג"ח ופקדונות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2019-10-29T10:48:09Z</dcterms:created>
  <dcterms:modified xsi:type="dcterms:W3CDTF">2019-10-31T11:33:11Z</dcterms:modified>
</cp:coreProperties>
</file>