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מעל גיל 60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129" i="1" l="1"/>
  <c r="E128" i="1"/>
  <c r="E130" i="1" s="1"/>
  <c r="E125" i="1"/>
  <c r="E124" i="1"/>
  <c r="E126" i="1" s="1"/>
  <c r="E120" i="1"/>
  <c r="I129" i="1"/>
  <c r="I128" i="1"/>
  <c r="I130" i="1" s="1"/>
  <c r="I125" i="1"/>
  <c r="I124" i="1"/>
  <c r="I126" i="1" s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21" i="1" s="1"/>
  <c r="Y5" i="1"/>
  <c r="W5" i="1"/>
  <c r="U5" i="1"/>
  <c r="S5" i="1"/>
  <c r="Q5" i="1"/>
  <c r="O5" i="1"/>
  <c r="M5" i="1"/>
  <c r="K5" i="1"/>
  <c r="I5" i="1"/>
  <c r="G5" i="1"/>
  <c r="E5" i="1"/>
  <c r="C5" i="1"/>
  <c r="C102" i="1" l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8" i="1"/>
  <c r="C12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8" i="1"/>
  <c r="G129" i="1"/>
  <c r="G130" i="1" l="1"/>
  <c r="C130" i="1"/>
  <c r="C121" i="1"/>
  <c r="G121" i="1"/>
  <c r="G126" i="1"/>
  <c r="C126" i="1"/>
  <c r="E121" i="1"/>
</calcChain>
</file>

<file path=xl/sharedStrings.xml><?xml version="1.0" encoding="utf-8"?>
<sst xmlns="http://schemas.openxmlformats.org/spreadsheetml/2006/main" count="342" uniqueCount="43">
  <si>
    <t>פירוט תרומת אפיקי ההשקעה לתשואה הכוללת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</si>
  <si>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</si>
  <si>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</si>
  <si>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</si>
  <si>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</si>
  <si>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</si>
  <si>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</si>
  <si>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</si>
  <si>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</si>
  <si>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</si>
  <si>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</si>
  <si>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</si>
  <si>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</si>
  <si>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</si>
  <si>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</si>
  <si>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</si>
  <si>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</si>
  <si>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</si>
  <si>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</si>
  <si>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</si>
  <si>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</si>
  <si>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</si>
  <si>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</si>
  <si>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</si>
  <si>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</si>
  <si>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</si>
  <si>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</si>
  <si>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</si>
  <si>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</si>
  <si>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</si>
  <si>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</si>
  <si>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</si>
  <si>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</si>
  <si>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</si>
  <si>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</si>
  <si>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</si>
  <si>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</si>
  <si>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</si>
  <si>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</si>
  <si>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</si>
  <si>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/>
  </si>
  <si>
    <t>מגדל מקפת אישית (מסלול אוצר: 162)</t>
  </si>
  <si>
    <t>מסלול לבני 60 ומעלה (מסלול אוצר: 8803)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</si>
</sst>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5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scheme val="minor"/>
    </font>
    <font>
      <sz val="10"/>
      <name val="Arial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3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4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5" fillId="72" borderId="31" applyBorder="0"/>
    <xf numFmtId="4" fontId="46" fillId="79" borderId="29" applyNumberFormat="0" applyProtection="0">
      <alignment vertical="center"/>
    </xf>
    <xf numFmtId="4" fontId="43" fillId="80" borderId="21" applyNumberFormat="0" applyProtection="0">
      <alignment vertical="center"/>
    </xf>
    <xf numFmtId="4" fontId="46" fillId="75" borderId="29" applyNumberFormat="0" applyProtection="0">
      <alignment horizontal="left" vertical="center" indent="1"/>
    </xf>
    <xf numFmtId="0" fontId="46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3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6" fillId="73" borderId="29" applyNumberFormat="0" applyProtection="0">
      <alignment horizontal="left" vertical="top" indent="1"/>
    </xf>
    <xf numFmtId="4" fontId="47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8" fillId="78" borderId="2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" sqref="F2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41</v>
      </c>
      <c r="E2" s="4"/>
    </row>
    <row r="3" spans="1:31" ht="18.75">
      <c r="B3" s="5" t="s">
        <v>42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1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2</v>
      </c>
      <c r="D6" s="15" t="s">
        <v>3</v>
      </c>
      <c r="E6" s="16" t="s">
        <v>2</v>
      </c>
      <c r="F6" s="17" t="s">
        <v>3</v>
      </c>
      <c r="G6" s="14" t="s">
        <v>2</v>
      </c>
      <c r="H6" s="15" t="s">
        <v>3</v>
      </c>
      <c r="I6" s="16" t="s">
        <v>2</v>
      </c>
      <c r="J6" s="17" t="s">
        <v>3</v>
      </c>
      <c r="K6" s="14" t="s">
        <v>2</v>
      </c>
      <c r="L6" s="15" t="s">
        <v>3</v>
      </c>
      <c r="M6" s="16" t="s">
        <v>2</v>
      </c>
      <c r="N6" s="17" t="s">
        <v>3</v>
      </c>
      <c r="O6" s="14" t="s">
        <v>2</v>
      </c>
      <c r="P6" s="15" t="s">
        <v>3</v>
      </c>
      <c r="Q6" s="16" t="s">
        <v>2</v>
      </c>
      <c r="R6" s="17" t="s">
        <v>3</v>
      </c>
      <c r="S6" s="14" t="s">
        <v>2</v>
      </c>
      <c r="T6" s="15" t="s">
        <v>3</v>
      </c>
      <c r="U6" s="16" t="s">
        <v>2</v>
      </c>
      <c r="V6" s="17" t="s">
        <v>3</v>
      </c>
      <c r="W6" s="14" t="s">
        <v>2</v>
      </c>
      <c r="X6" s="15" t="s">
        <v>3</v>
      </c>
      <c r="Y6" s="16" t="s">
        <v>2</v>
      </c>
      <c r="Z6" s="17" t="s">
        <v>3</v>
      </c>
      <c r="AE6" s="12"/>
    </row>
    <row r="7" spans="1:31">
      <c r="A7" s="6">
        <v>1</v>
      </c>
      <c r="B7" s="18" t="s">
        <v>4</v>
      </c>
      <c r="C7" s="19">
        <v>-5.0737158448022979E-4</v>
      </c>
      <c r="D7" s="20">
        <v>0.10002106519184101</v>
      </c>
      <c r="E7" s="21">
        <v>-1.9620163188031865E-4</v>
      </c>
      <c r="F7" s="22">
        <v>9.0425762358612854E-2</v>
      </c>
      <c r="G7" s="19">
        <v>1.430152185515109E-4</v>
      </c>
      <c r="H7" s="20">
        <v>8.3774392083061963E-2</v>
      </c>
      <c r="I7" s="21">
        <v>-2.8056986001758817E-4</v>
      </c>
      <c r="J7" s="22">
        <v>9.0494933174515665E-2</v>
      </c>
      <c r="K7" s="19">
        <v>9.6222238290502173E-5</v>
      </c>
      <c r="L7" s="20">
        <v>9.3197088078235235E-2</v>
      </c>
      <c r="M7" s="21">
        <v>-4.3439346597990786E-4</v>
      </c>
      <c r="N7" s="22">
        <v>0.10304008122758243</v>
      </c>
      <c r="O7" s="19">
        <v>-3.0968397871819909E-4</v>
      </c>
      <c r="P7" s="20">
        <v>9.4258774977250728E-2</v>
      </c>
      <c r="Q7" s="21">
        <v>1.8616356234234336E-4</v>
      </c>
      <c r="R7" s="22">
        <v>8.9427795570434523E-2</v>
      </c>
      <c r="S7" s="19">
        <v>-2.3079636851843979E-4</v>
      </c>
      <c r="T7" s="20">
        <v>8.6973849513339113E-2</v>
      </c>
      <c r="U7" s="21" t="s">
        <v>40</v>
      </c>
      <c r="V7" s="22" t="s">
        <v>40</v>
      </c>
      <c r="W7" s="19" t="s">
        <v>40</v>
      </c>
      <c r="X7" s="20" t="s">
        <v>40</v>
      </c>
      <c r="Y7" s="21" t="s">
        <v>40</v>
      </c>
      <c r="Z7" s="22" t="s">
        <v>40</v>
      </c>
      <c r="AE7" s="12"/>
    </row>
    <row r="8" spans="1:31">
      <c r="A8" s="6">
        <v>2</v>
      </c>
      <c r="B8" s="23" t="s">
        <v>5</v>
      </c>
      <c r="C8" s="19">
        <v>2.5477781280710226E-3</v>
      </c>
      <c r="D8" s="20">
        <v>0.42255603755487919</v>
      </c>
      <c r="E8" s="21">
        <v>1.8983227919430992E-3</v>
      </c>
      <c r="F8" s="22">
        <v>0.42659894230805101</v>
      </c>
      <c r="G8" s="19">
        <v>2.4794082826483346E-3</v>
      </c>
      <c r="H8" s="20">
        <v>0.43182686354533251</v>
      </c>
      <c r="I8" s="21">
        <v>2.9900404039898926E-3</v>
      </c>
      <c r="J8" s="22">
        <v>0.42324990743184804</v>
      </c>
      <c r="K8" s="19">
        <v>2.4883729910273804E-3</v>
      </c>
      <c r="L8" s="20">
        <v>0.421392660523839</v>
      </c>
      <c r="M8" s="21">
        <v>3.9049540434903432E-3</v>
      </c>
      <c r="N8" s="22">
        <v>0.41410298133291523</v>
      </c>
      <c r="O8" s="19">
        <v>1.8698559332531231E-3</v>
      </c>
      <c r="P8" s="20">
        <v>0.41983456585749501</v>
      </c>
      <c r="Q8" s="21">
        <v>2.0961960853079953E-3</v>
      </c>
      <c r="R8" s="22">
        <v>0.42270099157577479</v>
      </c>
      <c r="S8" s="19">
        <v>1.8850443542614032E-3</v>
      </c>
      <c r="T8" s="20">
        <v>0.41508292747157471</v>
      </c>
      <c r="U8" s="21" t="s">
        <v>40</v>
      </c>
      <c r="V8" s="22" t="s">
        <v>40</v>
      </c>
      <c r="W8" s="19" t="s">
        <v>40</v>
      </c>
      <c r="X8" s="20" t="s">
        <v>40</v>
      </c>
      <c r="Y8" s="21" t="s">
        <v>40</v>
      </c>
      <c r="Z8" s="22" t="s">
        <v>40</v>
      </c>
      <c r="AE8" s="12"/>
    </row>
    <row r="9" spans="1:31">
      <c r="A9" s="6">
        <v>3</v>
      </c>
      <c r="B9" s="23" t="s">
        <v>6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 t="s">
        <v>40</v>
      </c>
      <c r="V9" s="22" t="s">
        <v>40</v>
      </c>
      <c r="W9" s="19" t="s">
        <v>40</v>
      </c>
      <c r="X9" s="20" t="s">
        <v>40</v>
      </c>
      <c r="Y9" s="21" t="s">
        <v>40</v>
      </c>
      <c r="Z9" s="22" t="s">
        <v>40</v>
      </c>
      <c r="AE9" s="12"/>
    </row>
    <row r="10" spans="1:31">
      <c r="A10" s="6">
        <v>4</v>
      </c>
      <c r="B10" s="23" t="s">
        <v>7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 t="s">
        <v>40</v>
      </c>
      <c r="V10" s="22" t="s">
        <v>40</v>
      </c>
      <c r="W10" s="19" t="s">
        <v>40</v>
      </c>
      <c r="X10" s="20" t="s">
        <v>40</v>
      </c>
      <c r="Y10" s="21" t="s">
        <v>40</v>
      </c>
      <c r="Z10" s="22" t="s">
        <v>40</v>
      </c>
      <c r="AE10" s="12"/>
    </row>
    <row r="11" spans="1:31">
      <c r="A11" s="6">
        <v>5</v>
      </c>
      <c r="B11" s="23" t="s">
        <v>8</v>
      </c>
      <c r="C11" s="19">
        <v>3.1677351551728039E-3</v>
      </c>
      <c r="D11" s="20">
        <v>0.24722182497538026</v>
      </c>
      <c r="E11" s="21">
        <v>2.6668314728687057E-3</v>
      </c>
      <c r="F11" s="22">
        <v>0.24882924074165375</v>
      </c>
      <c r="G11" s="19">
        <v>2.2316460396311338E-3</v>
      </c>
      <c r="H11" s="20">
        <v>0.24822951972586391</v>
      </c>
      <c r="I11" s="21">
        <v>2.1658721713716219E-3</v>
      </c>
      <c r="J11" s="22">
        <v>0.25907497230617038</v>
      </c>
      <c r="K11" s="19">
        <v>6.0292427594986812E-4</v>
      </c>
      <c r="L11" s="20">
        <v>0.26837077977727936</v>
      </c>
      <c r="M11" s="21">
        <v>2.633701239711204E-3</v>
      </c>
      <c r="N11" s="22">
        <v>0.26842838524231621</v>
      </c>
      <c r="O11" s="19">
        <v>2.0803657962809412E-3</v>
      </c>
      <c r="P11" s="20">
        <v>0.26611762285618185</v>
      </c>
      <c r="Q11" s="21">
        <v>9.2441841957268477E-5</v>
      </c>
      <c r="R11" s="22">
        <v>0.26745960220993575</v>
      </c>
      <c r="S11" s="19">
        <v>1.321438992801985E-3</v>
      </c>
      <c r="T11" s="20">
        <v>0.26750749201818202</v>
      </c>
      <c r="U11" s="21" t="s">
        <v>40</v>
      </c>
      <c r="V11" s="22" t="s">
        <v>40</v>
      </c>
      <c r="W11" s="19" t="s">
        <v>40</v>
      </c>
      <c r="X11" s="20" t="s">
        <v>40</v>
      </c>
      <c r="Y11" s="21" t="s">
        <v>40</v>
      </c>
      <c r="Z11" s="22" t="s">
        <v>40</v>
      </c>
      <c r="AE11" s="12"/>
    </row>
    <row r="12" spans="1:31">
      <c r="A12" s="6">
        <v>6</v>
      </c>
      <c r="B12" s="23" t="s">
        <v>9</v>
      </c>
      <c r="C12" s="19">
        <v>2.3076805669087333E-4</v>
      </c>
      <c r="D12" s="20">
        <v>6.8162261992393558E-3</v>
      </c>
      <c r="E12" s="21">
        <v>7.7943871629623264E-5</v>
      </c>
      <c r="F12" s="22">
        <v>6.6990888269997306E-3</v>
      </c>
      <c r="G12" s="19">
        <v>9.8164736816585017E-5</v>
      </c>
      <c r="H12" s="20">
        <v>6.5260297921961169E-3</v>
      </c>
      <c r="I12" s="21">
        <v>9.9579700568038033E-5</v>
      </c>
      <c r="J12" s="22">
        <v>6.4081604983384543E-3</v>
      </c>
      <c r="K12" s="19">
        <v>-4.1119316527291673E-7</v>
      </c>
      <c r="L12" s="20">
        <v>6.336648415894099E-3</v>
      </c>
      <c r="M12" s="21">
        <v>1.1575559277876747E-4</v>
      </c>
      <c r="N12" s="22">
        <v>6.4988239949523262E-3</v>
      </c>
      <c r="O12" s="19">
        <v>1.496682959234485E-4</v>
      </c>
      <c r="P12" s="20">
        <v>6.3570551042167085E-3</v>
      </c>
      <c r="Q12" s="21">
        <v>2.9864841907228649E-5</v>
      </c>
      <c r="R12" s="22">
        <v>6.2798094222365625E-3</v>
      </c>
      <c r="S12" s="19">
        <v>2.230432987258401E-5</v>
      </c>
      <c r="T12" s="20">
        <v>6.0782903360443391E-3</v>
      </c>
      <c r="U12" s="21" t="s">
        <v>40</v>
      </c>
      <c r="V12" s="22" t="s">
        <v>40</v>
      </c>
      <c r="W12" s="19" t="s">
        <v>40</v>
      </c>
      <c r="X12" s="20" t="s">
        <v>40</v>
      </c>
      <c r="Y12" s="21" t="s">
        <v>40</v>
      </c>
      <c r="Z12" s="22" t="s">
        <v>40</v>
      </c>
      <c r="AE12" s="12"/>
    </row>
    <row r="13" spans="1:31">
      <c r="A13" s="6">
        <v>7</v>
      </c>
      <c r="B13" s="23" t="s">
        <v>10</v>
      </c>
      <c r="C13" s="19">
        <v>3.9489064025074912E-3</v>
      </c>
      <c r="D13" s="20">
        <v>7.9602533762976241E-2</v>
      </c>
      <c r="E13" s="21">
        <v>1.1171302339152843E-3</v>
      </c>
      <c r="F13" s="22">
        <v>7.8156956864875338E-2</v>
      </c>
      <c r="G13" s="19">
        <v>-4.6203917429500706E-4</v>
      </c>
      <c r="H13" s="20">
        <v>7.6969469552996217E-2</v>
      </c>
      <c r="I13" s="21">
        <v>2.3054181330046095E-3</v>
      </c>
      <c r="J13" s="22">
        <v>7.8065213990996876E-2</v>
      </c>
      <c r="K13" s="19">
        <v>-9.8616348376852759E-4</v>
      </c>
      <c r="L13" s="20">
        <v>7.8926103356145388E-2</v>
      </c>
      <c r="M13" s="21">
        <v>2.1386169032962315E-3</v>
      </c>
      <c r="N13" s="22">
        <v>8.1375050374798877E-2</v>
      </c>
      <c r="O13" s="19">
        <v>3.6623886543933051E-4</v>
      </c>
      <c r="P13" s="20">
        <v>8.3622331834546773E-2</v>
      </c>
      <c r="Q13" s="21">
        <v>-9.2975631099611016E-4</v>
      </c>
      <c r="R13" s="22">
        <v>8.5314064522959213E-2</v>
      </c>
      <c r="S13" s="19">
        <v>1.4240599152961257E-3</v>
      </c>
      <c r="T13" s="20">
        <v>9.1597901370762083E-2</v>
      </c>
      <c r="U13" s="21" t="s">
        <v>40</v>
      </c>
      <c r="V13" s="22" t="s">
        <v>40</v>
      </c>
      <c r="W13" s="19" t="s">
        <v>40</v>
      </c>
      <c r="X13" s="20" t="s">
        <v>40</v>
      </c>
      <c r="Y13" s="21" t="s">
        <v>40</v>
      </c>
      <c r="Z13" s="22" t="s">
        <v>40</v>
      </c>
      <c r="AE13" s="12"/>
    </row>
    <row r="14" spans="1:31">
      <c r="A14" s="6">
        <v>8</v>
      </c>
      <c r="B14" s="23" t="s">
        <v>11</v>
      </c>
      <c r="C14" s="19">
        <v>2.942556093948525E-3</v>
      </c>
      <c r="D14" s="20">
        <v>9.2680096444387516E-2</v>
      </c>
      <c r="E14" s="21">
        <v>3.9594409946168039E-4</v>
      </c>
      <c r="F14" s="22">
        <v>9.308073197139953E-2</v>
      </c>
      <c r="G14" s="19">
        <v>1.3677745663015816E-3</v>
      </c>
      <c r="H14" s="20">
        <v>9.9886181924184206E-2</v>
      </c>
      <c r="I14" s="21">
        <v>1.1491774561348254E-3</v>
      </c>
      <c r="J14" s="22">
        <v>8.1423414797562058E-2</v>
      </c>
      <c r="K14" s="19">
        <v>-3.4343113295030015E-3</v>
      </c>
      <c r="L14" s="20">
        <v>6.5934149844443304E-2</v>
      </c>
      <c r="M14" s="21">
        <v>2.3691891807138144E-3</v>
      </c>
      <c r="N14" s="22">
        <v>5.9017263316496746E-2</v>
      </c>
      <c r="O14" s="19">
        <v>-1.2585026218146092E-3</v>
      </c>
      <c r="P14" s="20">
        <v>6.2351179378655495E-2</v>
      </c>
      <c r="Q14" s="21">
        <v>-1.1086779509598336E-3</v>
      </c>
      <c r="R14" s="22">
        <v>6.2520596679332657E-2</v>
      </c>
      <c r="S14" s="19">
        <v>3.3402425463027041E-4</v>
      </c>
      <c r="T14" s="20">
        <v>6.5509142488047928E-2</v>
      </c>
      <c r="U14" s="21" t="s">
        <v>40</v>
      </c>
      <c r="V14" s="22" t="s">
        <v>40</v>
      </c>
      <c r="W14" s="19" t="s">
        <v>40</v>
      </c>
      <c r="X14" s="20" t="s">
        <v>40</v>
      </c>
      <c r="Y14" s="21" t="s">
        <v>40</v>
      </c>
      <c r="Z14" s="22" t="s">
        <v>40</v>
      </c>
      <c r="AE14" s="12"/>
    </row>
    <row r="15" spans="1:31">
      <c r="A15" s="6">
        <v>9</v>
      </c>
      <c r="B15" s="23" t="s">
        <v>12</v>
      </c>
      <c r="C15" s="19">
        <v>3.7310710349015304E-4</v>
      </c>
      <c r="D15" s="20">
        <v>1.4981617265428281E-2</v>
      </c>
      <c r="E15" s="21">
        <v>6.6639495519810036E-5</v>
      </c>
      <c r="F15" s="22">
        <v>1.5449050990739677E-2</v>
      </c>
      <c r="G15" s="19">
        <v>2.9478982248275177E-4</v>
      </c>
      <c r="H15" s="20">
        <v>1.5828180077197947E-2</v>
      </c>
      <c r="I15" s="21">
        <v>1.8913864583124945E-4</v>
      </c>
      <c r="J15" s="22">
        <v>1.9607336903872008E-2</v>
      </c>
      <c r="K15" s="19">
        <v>-3.3088854552093972E-4</v>
      </c>
      <c r="L15" s="20">
        <v>2.3276130546177803E-2</v>
      </c>
      <c r="M15" s="21">
        <v>3.4951874034311922E-4</v>
      </c>
      <c r="N15" s="22">
        <v>2.4528089630856884E-2</v>
      </c>
      <c r="O15" s="19">
        <v>-6.8427478538877551E-4</v>
      </c>
      <c r="P15" s="20">
        <v>2.3332475307200805E-2</v>
      </c>
      <c r="Q15" s="21">
        <v>-2.4240636186828728E-4</v>
      </c>
      <c r="R15" s="22">
        <v>2.2443724515752841E-2</v>
      </c>
      <c r="S15" s="19">
        <v>-7.0558243829475881E-5</v>
      </c>
      <c r="T15" s="20">
        <v>2.2010087105527137E-2</v>
      </c>
      <c r="U15" s="21" t="s">
        <v>40</v>
      </c>
      <c r="V15" s="22" t="s">
        <v>40</v>
      </c>
      <c r="W15" s="19" t="s">
        <v>40</v>
      </c>
      <c r="X15" s="20" t="s">
        <v>40</v>
      </c>
      <c r="Y15" s="21" t="s">
        <v>40</v>
      </c>
      <c r="Z15" s="22" t="s">
        <v>40</v>
      </c>
      <c r="AE15" s="12"/>
    </row>
    <row r="16" spans="1:31">
      <c r="A16" s="6">
        <v>10</v>
      </c>
      <c r="B16" s="23" t="s">
        <v>13</v>
      </c>
      <c r="C16" s="19">
        <v>-4.1192409531276791E-4</v>
      </c>
      <c r="D16" s="20">
        <v>1.5232706357828616E-2</v>
      </c>
      <c r="E16" s="21">
        <v>-9.4276612080465214E-5</v>
      </c>
      <c r="F16" s="22">
        <v>1.545222124458147E-2</v>
      </c>
      <c r="G16" s="19">
        <v>1.0864554799765252E-4</v>
      </c>
      <c r="H16" s="20">
        <v>1.5648294835403725E-2</v>
      </c>
      <c r="I16" s="21">
        <v>-1.8420502669775767E-4</v>
      </c>
      <c r="J16" s="22">
        <v>1.649657488072975E-2</v>
      </c>
      <c r="K16" s="19">
        <v>1.9840970045649468E-4</v>
      </c>
      <c r="L16" s="20">
        <v>1.7429351938299791E-2</v>
      </c>
      <c r="M16" s="21">
        <v>-1.0080546699727309E-4</v>
      </c>
      <c r="N16" s="22">
        <v>1.7857591319532819E-2</v>
      </c>
      <c r="O16" s="19">
        <v>-5.253194786789591E-4</v>
      </c>
      <c r="P16" s="20">
        <v>1.8467317714392553E-2</v>
      </c>
      <c r="Q16" s="21">
        <v>2.5828756462741432E-4</v>
      </c>
      <c r="R16" s="22">
        <v>1.840592990123404E-2</v>
      </c>
      <c r="S16" s="19">
        <v>-6.6292565149996349E-5</v>
      </c>
      <c r="T16" s="20">
        <v>1.8644608150602184E-2</v>
      </c>
      <c r="U16" s="21" t="s">
        <v>40</v>
      </c>
      <c r="V16" s="22" t="s">
        <v>40</v>
      </c>
      <c r="W16" s="19" t="s">
        <v>40</v>
      </c>
      <c r="X16" s="20" t="s">
        <v>40</v>
      </c>
      <c r="Y16" s="21" t="s">
        <v>40</v>
      </c>
      <c r="Z16" s="22" t="s">
        <v>40</v>
      </c>
      <c r="AE16" s="12"/>
    </row>
    <row r="17" spans="1:31">
      <c r="A17" s="6">
        <v>11</v>
      </c>
      <c r="B17" s="23" t="s">
        <v>14</v>
      </c>
      <c r="C17" s="19">
        <v>1.3793877331027849E-6</v>
      </c>
      <c r="D17" s="20">
        <v>1.9937533362637068E-6</v>
      </c>
      <c r="E17" s="21">
        <v>-1.0431705356500844E-6</v>
      </c>
      <c r="F17" s="22">
        <v>2.2953776120631126E-6</v>
      </c>
      <c r="G17" s="19">
        <v>1.7632890094285307E-7</v>
      </c>
      <c r="H17" s="20">
        <v>1.7782828040191926E-6</v>
      </c>
      <c r="I17" s="21">
        <v>-8.3011379132447127E-7</v>
      </c>
      <c r="J17" s="22">
        <v>1.5658391099576931E-6</v>
      </c>
      <c r="K17" s="19">
        <v>-1.9653547247430615E-7</v>
      </c>
      <c r="L17" s="20">
        <v>9.7742485660023456E-7</v>
      </c>
      <c r="M17" s="21">
        <v>-1.3092006426028026E-7</v>
      </c>
      <c r="N17" s="22">
        <v>7.920603611664748E-7</v>
      </c>
      <c r="O17" s="19">
        <v>1.7797715310725351E-7</v>
      </c>
      <c r="P17" s="20">
        <v>1.9417017472107935E-6</v>
      </c>
      <c r="Q17" s="21">
        <v>2.7778985557774814E-6</v>
      </c>
      <c r="R17" s="22">
        <v>3.6827596875663721E-6</v>
      </c>
      <c r="S17" s="19">
        <v>1.0949616351955767E-6</v>
      </c>
      <c r="T17" s="20">
        <v>6.3144181650541667E-6</v>
      </c>
      <c r="U17" s="21" t="s">
        <v>40</v>
      </c>
      <c r="V17" s="22" t="s">
        <v>40</v>
      </c>
      <c r="W17" s="19" t="s">
        <v>40</v>
      </c>
      <c r="X17" s="20" t="s">
        <v>40</v>
      </c>
      <c r="Y17" s="21" t="s">
        <v>40</v>
      </c>
      <c r="Z17" s="22" t="s">
        <v>40</v>
      </c>
      <c r="AE17" s="12"/>
    </row>
    <row r="18" spans="1:31">
      <c r="A18" s="6">
        <v>12</v>
      </c>
      <c r="B18" s="23" t="s">
        <v>15</v>
      </c>
      <c r="C18" s="19">
        <v>6.8267008011144888E-3</v>
      </c>
      <c r="D18" s="20">
        <v>-9.6461846697403083E-4</v>
      </c>
      <c r="E18" s="21">
        <v>2.5416509903552222E-3</v>
      </c>
      <c r="F18" s="22">
        <v>3.2755698976166567E-3</v>
      </c>
      <c r="G18" s="19">
        <v>8.0133474640647526E-4</v>
      </c>
      <c r="H18" s="20">
        <v>1.4660155966826677E-3</v>
      </c>
      <c r="I18" s="21">
        <v>2.8306472973636814E-3</v>
      </c>
      <c r="J18" s="22">
        <v>2.5249056458227126E-3</v>
      </c>
      <c r="K18" s="19">
        <v>-4.5263056114367133E-3</v>
      </c>
      <c r="L18" s="20">
        <v>1.0649551724365117E-3</v>
      </c>
      <c r="M18" s="21">
        <v>5.0153598944377448E-3</v>
      </c>
      <c r="N18" s="22">
        <v>7.1877044176551087E-4</v>
      </c>
      <c r="O18" s="19">
        <v>1.9925345588053338E-3</v>
      </c>
      <c r="P18" s="20">
        <v>3.6348994690410001E-3</v>
      </c>
      <c r="Q18" s="21">
        <v>-1.8304083724268259E-3</v>
      </c>
      <c r="R18" s="22">
        <v>1.4113101111414682E-3</v>
      </c>
      <c r="S18" s="19">
        <v>2.3986504851452196E-3</v>
      </c>
      <c r="T18" s="20">
        <v>1.7456705442720172E-3</v>
      </c>
      <c r="U18" s="21" t="s">
        <v>40</v>
      </c>
      <c r="V18" s="22" t="s">
        <v>40</v>
      </c>
      <c r="W18" s="19" t="s">
        <v>40</v>
      </c>
      <c r="X18" s="20" t="s">
        <v>40</v>
      </c>
      <c r="Y18" s="21" t="s">
        <v>40</v>
      </c>
      <c r="Z18" s="22" t="s">
        <v>40</v>
      </c>
      <c r="AE18" s="12"/>
    </row>
    <row r="19" spans="1:31">
      <c r="A19" s="6">
        <v>13</v>
      </c>
      <c r="B19" s="23" t="s">
        <v>16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-4.7797415260575477E-6</v>
      </c>
      <c r="L19" s="20">
        <v>-6.1975533653045339E-7</v>
      </c>
      <c r="M19" s="21">
        <v>-7.7131123091616277E-5</v>
      </c>
      <c r="N19" s="22">
        <v>2.042731820266718E-4</v>
      </c>
      <c r="O19" s="19">
        <v>-1.3295790673819829E-4</v>
      </c>
      <c r="P19" s="20">
        <v>3.6799296406517641E-4</v>
      </c>
      <c r="Q19" s="21">
        <v>2.0405488350958536E-6</v>
      </c>
      <c r="R19" s="22">
        <v>6.490936755728932E-4</v>
      </c>
      <c r="S19" s="19">
        <v>-1.7863156064668688E-4</v>
      </c>
      <c r="T19" s="20">
        <v>3.4150582709385887E-4</v>
      </c>
      <c r="U19" s="21" t="s">
        <v>40</v>
      </c>
      <c r="V19" s="22" t="s">
        <v>40</v>
      </c>
      <c r="W19" s="19" t="s">
        <v>40</v>
      </c>
      <c r="X19" s="20" t="s">
        <v>40</v>
      </c>
      <c r="Y19" s="21" t="s">
        <v>40</v>
      </c>
      <c r="Z19" s="22" t="s">
        <v>40</v>
      </c>
      <c r="AE19" s="12"/>
    </row>
    <row r="20" spans="1:31">
      <c r="A20" s="6">
        <v>14</v>
      </c>
      <c r="B20" s="23" t="s">
        <v>17</v>
      </c>
      <c r="C20" s="19">
        <v>0</v>
      </c>
      <c r="D20" s="20">
        <v>0</v>
      </c>
      <c r="E20" s="21">
        <v>2.8546499554410006E-5</v>
      </c>
      <c r="F20" s="22">
        <v>6.7083821781894397E-4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 t="s">
        <v>40</v>
      </c>
      <c r="V20" s="22" t="s">
        <v>40</v>
      </c>
      <c r="W20" s="19" t="s">
        <v>40</v>
      </c>
      <c r="X20" s="20" t="s">
        <v>40</v>
      </c>
      <c r="Y20" s="21" t="s">
        <v>40</v>
      </c>
      <c r="Z20" s="22" t="s">
        <v>40</v>
      </c>
    </row>
    <row r="21" spans="1:31">
      <c r="A21" s="6">
        <v>15</v>
      </c>
      <c r="B21" s="23" t="s">
        <v>18</v>
      </c>
      <c r="C21" s="19">
        <v>3.5795425253617969E-5</v>
      </c>
      <c r="D21" s="20">
        <v>1.626047517453847E-2</v>
      </c>
      <c r="E21" s="21">
        <v>6.4658693526434188E-5</v>
      </c>
      <c r="F21" s="22">
        <v>1.7407361305158253E-2</v>
      </c>
      <c r="G21" s="19">
        <v>1.8948878285374626E-4</v>
      </c>
      <c r="H21" s="20">
        <v>1.8286455650929012E-2</v>
      </c>
      <c r="I21" s="21">
        <v>1.1622583681231416E-4</v>
      </c>
      <c r="J21" s="22">
        <v>2.1357528502128735E-2</v>
      </c>
      <c r="K21" s="19">
        <v>1.5699192960603469E-4</v>
      </c>
      <c r="L21" s="20">
        <v>2.2773850959232716E-2</v>
      </c>
      <c r="M21" s="21">
        <v>2.3503525355756709E-4</v>
      </c>
      <c r="N21" s="22">
        <v>2.2098164822786849E-2</v>
      </c>
      <c r="O21" s="19">
        <v>7.7907423834548402E-5</v>
      </c>
      <c r="P21" s="20">
        <v>1.9979878412000045E-2</v>
      </c>
      <c r="Q21" s="21">
        <v>2.1026562596094232E-4</v>
      </c>
      <c r="R21" s="22">
        <v>2.1740438807058386E-2</v>
      </c>
      <c r="S21" s="19">
        <v>4.1042005947767789E-5</v>
      </c>
      <c r="T21" s="20">
        <v>2.2579093858141427E-2</v>
      </c>
      <c r="U21" s="21" t="s">
        <v>40</v>
      </c>
      <c r="V21" s="22" t="s">
        <v>40</v>
      </c>
      <c r="W21" s="19" t="s">
        <v>40</v>
      </c>
      <c r="X21" s="20" t="s">
        <v>40</v>
      </c>
      <c r="Y21" s="21" t="s">
        <v>40</v>
      </c>
      <c r="Z21" s="22" t="s">
        <v>40</v>
      </c>
    </row>
    <row r="22" spans="1:31">
      <c r="A22" s="6">
        <v>16</v>
      </c>
      <c r="B22" s="23" t="s">
        <v>19</v>
      </c>
      <c r="C22" s="19">
        <v>1.7990864140295527E-6</v>
      </c>
      <c r="D22" s="20">
        <v>4.1758016304327822E-3</v>
      </c>
      <c r="E22" s="21">
        <v>2.2318450816857087E-6</v>
      </c>
      <c r="F22" s="22">
        <v>2.5806761081140499E-3</v>
      </c>
      <c r="G22" s="19">
        <v>8.2061742313800345E-11</v>
      </c>
      <c r="H22" s="20">
        <v>2.2776010951095418E-4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 t="s">
        <v>40</v>
      </c>
      <c r="V22" s="22" t="s">
        <v>40</v>
      </c>
      <c r="W22" s="19" t="s">
        <v>40</v>
      </c>
      <c r="X22" s="20" t="s">
        <v>40</v>
      </c>
      <c r="Y22" s="21" t="s">
        <v>40</v>
      </c>
      <c r="Z22" s="22" t="s">
        <v>40</v>
      </c>
    </row>
    <row r="23" spans="1:31">
      <c r="A23" s="6">
        <v>17</v>
      </c>
      <c r="B23" s="23" t="s">
        <v>20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 t="s">
        <v>40</v>
      </c>
      <c r="V23" s="22" t="s">
        <v>40</v>
      </c>
      <c r="W23" s="19" t="s">
        <v>40</v>
      </c>
      <c r="X23" s="20" t="s">
        <v>40</v>
      </c>
      <c r="Y23" s="21" t="s">
        <v>40</v>
      </c>
      <c r="Z23" s="22" t="s">
        <v>40</v>
      </c>
    </row>
    <row r="24" spans="1:31">
      <c r="A24" s="6">
        <v>18</v>
      </c>
      <c r="B24" s="23" t="s">
        <v>21</v>
      </c>
      <c r="C24" s="19">
        <v>1.3565399396888092E-5</v>
      </c>
      <c r="D24" s="20">
        <v>1.4142401567059119E-3</v>
      </c>
      <c r="E24" s="21">
        <v>4.7476806404761879E-6</v>
      </c>
      <c r="F24" s="22">
        <v>1.3712637867666468E-3</v>
      </c>
      <c r="G24" s="19">
        <v>7.5975496425523942E-6</v>
      </c>
      <c r="H24" s="20">
        <v>1.3290588238364545E-3</v>
      </c>
      <c r="I24" s="21">
        <v>7.3786254304388292E-6</v>
      </c>
      <c r="J24" s="22">
        <v>1.2954860289052874E-3</v>
      </c>
      <c r="K24" s="19">
        <v>6.8045150627071213E-6</v>
      </c>
      <c r="L24" s="20">
        <v>1.2979237184967977E-3</v>
      </c>
      <c r="M24" s="21">
        <v>5.2444478042685521E-6</v>
      </c>
      <c r="N24" s="22">
        <v>2.1297330536082489E-3</v>
      </c>
      <c r="O24" s="19">
        <v>-3.03652493510911E-5</v>
      </c>
      <c r="P24" s="20">
        <v>1.6739644232066709E-3</v>
      </c>
      <c r="Q24" s="21">
        <v>5.3458767569909446E-6</v>
      </c>
      <c r="R24" s="22">
        <v>1.6429602488792344E-3</v>
      </c>
      <c r="S24" s="19">
        <v>4.1713085540485829E-6</v>
      </c>
      <c r="T24" s="20">
        <v>1.9231168982480338E-3</v>
      </c>
      <c r="U24" s="21" t="s">
        <v>40</v>
      </c>
      <c r="V24" s="22" t="s">
        <v>40</v>
      </c>
      <c r="W24" s="19" t="s">
        <v>40</v>
      </c>
      <c r="X24" s="20" t="s">
        <v>40</v>
      </c>
      <c r="Y24" s="21" t="s">
        <v>40</v>
      </c>
      <c r="Z24" s="22" t="s">
        <v>40</v>
      </c>
    </row>
    <row r="25" spans="1:31">
      <c r="A25" s="6">
        <v>19</v>
      </c>
      <c r="B25" s="23" t="s">
        <v>22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 t="s">
        <v>40</v>
      </c>
      <c r="V25" s="22" t="s">
        <v>40</v>
      </c>
      <c r="W25" s="19" t="s">
        <v>40</v>
      </c>
      <c r="X25" s="20" t="s">
        <v>40</v>
      </c>
      <c r="Y25" s="21" t="s">
        <v>40</v>
      </c>
      <c r="Z25" s="22" t="s">
        <v>40</v>
      </c>
    </row>
    <row r="26" spans="1:31">
      <c r="A26" s="6">
        <v>20</v>
      </c>
      <c r="B26" s="24" t="s">
        <v>23</v>
      </c>
      <c r="C26" s="25">
        <v>1.9170795359999999E-2</v>
      </c>
      <c r="D26" s="26">
        <v>0.99999999999999978</v>
      </c>
      <c r="E26" s="27">
        <v>8.5731262599999993E-3</v>
      </c>
      <c r="F26" s="28">
        <v>1</v>
      </c>
      <c r="G26" s="25">
        <v>7.2600025300000003E-3</v>
      </c>
      <c r="H26" s="26">
        <v>0.99999999999999978</v>
      </c>
      <c r="I26" s="27">
        <v>1.138787327E-2</v>
      </c>
      <c r="J26" s="28">
        <v>1</v>
      </c>
      <c r="K26" s="25">
        <v>-5.7333307900000003E-3</v>
      </c>
      <c r="L26" s="26">
        <v>1.0000000000000002</v>
      </c>
      <c r="M26" s="27">
        <v>1.6154914320000002E-2</v>
      </c>
      <c r="N26" s="28">
        <v>0.99999999999999978</v>
      </c>
      <c r="O26" s="25">
        <v>3.59564483E-3</v>
      </c>
      <c r="P26" s="26">
        <v>1.0000000000000002</v>
      </c>
      <c r="Q26" s="27">
        <v>-1.2278651499999999E-3</v>
      </c>
      <c r="R26" s="28">
        <v>0.99999999999999978</v>
      </c>
      <c r="S26" s="25">
        <v>6.8855518700000002E-3</v>
      </c>
      <c r="T26" s="26">
        <v>0.99999999999999978</v>
      </c>
      <c r="U26" s="27" t="s">
        <v>40</v>
      </c>
      <c r="V26" s="28" t="s">
        <v>40</v>
      </c>
      <c r="W26" s="25" t="s">
        <v>40</v>
      </c>
      <c r="X26" s="26" t="s">
        <v>40</v>
      </c>
      <c r="Y26" s="27" t="s">
        <v>40</v>
      </c>
      <c r="Z26" s="28" t="s">
        <v>40</v>
      </c>
    </row>
    <row r="27" spans="1:31">
      <c r="A27" s="6">
        <v>20</v>
      </c>
      <c r="B27" s="29" t="s">
        <v>24</v>
      </c>
      <c r="C27" s="30">
        <v>13038.942590000001</v>
      </c>
      <c r="D27" s="31"/>
      <c r="E27" s="32">
        <v>6101.2762399999992</v>
      </c>
      <c r="F27" s="31"/>
      <c r="G27" s="30">
        <v>5346.9268200000006</v>
      </c>
      <c r="H27" s="31"/>
      <c r="I27" s="32">
        <v>8589.8790400000016</v>
      </c>
      <c r="J27" s="31"/>
      <c r="K27" s="30">
        <v>-4397.7099800000005</v>
      </c>
      <c r="L27" s="31"/>
      <c r="M27" s="32">
        <v>12824.48171</v>
      </c>
      <c r="N27" s="31"/>
      <c r="O27" s="30">
        <v>2946.0082000000002</v>
      </c>
      <c r="P27" s="31"/>
      <c r="Q27" s="32">
        <v>-991.77342999999837</v>
      </c>
      <c r="R27" s="31"/>
      <c r="S27" s="30">
        <v>6000.1096599999983</v>
      </c>
      <c r="T27" s="31"/>
      <c r="U27" s="32" t="s">
        <v>40</v>
      </c>
      <c r="V27" s="31"/>
      <c r="W27" s="30" t="s">
        <v>40</v>
      </c>
      <c r="X27" s="31"/>
      <c r="Y27" s="32" t="s">
        <v>40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25</v>
      </c>
      <c r="C29" s="35">
        <v>9.7115798145570847E-3</v>
      </c>
      <c r="D29" s="36">
        <v>0.85636558447252042</v>
      </c>
      <c r="E29" s="37">
        <v>6.1111032507326002E-3</v>
      </c>
      <c r="F29" s="38">
        <v>0.85205064216921855</v>
      </c>
      <c r="G29" s="35">
        <v>4.1964918555469225E-3</v>
      </c>
      <c r="H29" s="36">
        <v>0.84663525528836026</v>
      </c>
      <c r="I29" s="37">
        <v>7.0283189201076667E-3</v>
      </c>
      <c r="J29" s="38">
        <v>0.84474948207083866</v>
      </c>
      <c r="K29" s="35">
        <v>2.8447016981797447E-3</v>
      </c>
      <c r="L29" s="36">
        <v>0.85016408334886184</v>
      </c>
      <c r="M29" s="37">
        <v>8.1862850218961027E-3</v>
      </c>
      <c r="N29" s="38">
        <v>0.85329414711521367</v>
      </c>
      <c r="O29" s="35">
        <v>6.1227273674740006E-3</v>
      </c>
      <c r="P29" s="36">
        <v>0.84674011628328583</v>
      </c>
      <c r="Q29" s="37">
        <v>4.6003765864598454E-4</v>
      </c>
      <c r="R29" s="38">
        <v>0.85050965962098568</v>
      </c>
      <c r="S29" s="35">
        <v>6.1762722419031971E-3</v>
      </c>
      <c r="T29" s="36">
        <v>0.84558835159316981</v>
      </c>
      <c r="U29" s="37" t="s">
        <v>40</v>
      </c>
      <c r="V29" s="38" t="s">
        <v>40</v>
      </c>
      <c r="W29" s="35" t="s">
        <v>40</v>
      </c>
      <c r="X29" s="36" t="s">
        <v>40</v>
      </c>
      <c r="Y29" s="37" t="s">
        <v>40</v>
      </c>
      <c r="Z29" s="38" t="s">
        <v>40</v>
      </c>
    </row>
    <row r="30" spans="1:31">
      <c r="A30" s="6">
        <v>22</v>
      </c>
      <c r="B30" s="23" t="s">
        <v>26</v>
      </c>
      <c r="C30" s="19">
        <v>9.4592155454429165E-3</v>
      </c>
      <c r="D30" s="20">
        <v>0.14363441552747958</v>
      </c>
      <c r="E30" s="21">
        <v>2.4620230092673996E-3</v>
      </c>
      <c r="F30" s="22">
        <v>0.14794935783078134</v>
      </c>
      <c r="G30" s="19">
        <v>3.0635106744530769E-3</v>
      </c>
      <c r="H30" s="20">
        <v>0.15336474471163969</v>
      </c>
      <c r="I30" s="21">
        <v>4.3595543498923328E-3</v>
      </c>
      <c r="J30" s="22">
        <v>0.15525051792916125</v>
      </c>
      <c r="K30" s="19">
        <v>-8.578032488179746E-3</v>
      </c>
      <c r="L30" s="20">
        <v>0.14983591665113818</v>
      </c>
      <c r="M30" s="21">
        <v>7.9686292981038988E-3</v>
      </c>
      <c r="N30" s="22">
        <v>0.14670585288478638</v>
      </c>
      <c r="O30" s="19">
        <v>-2.5270825374740001E-3</v>
      </c>
      <c r="P30" s="20">
        <v>0.15325988371671412</v>
      </c>
      <c r="Q30" s="21">
        <v>-1.6879028086459846E-3</v>
      </c>
      <c r="R30" s="22">
        <v>0.14949034037901435</v>
      </c>
      <c r="S30" s="19">
        <v>7.0927962809680313E-4</v>
      </c>
      <c r="T30" s="20">
        <v>0.15441164840683019</v>
      </c>
      <c r="U30" s="21" t="s">
        <v>40</v>
      </c>
      <c r="V30" s="22" t="s">
        <v>40</v>
      </c>
      <c r="W30" s="19" t="s">
        <v>40</v>
      </c>
      <c r="X30" s="20" t="s">
        <v>40</v>
      </c>
      <c r="Y30" s="21" t="s">
        <v>40</v>
      </c>
      <c r="Z30" s="22" t="s">
        <v>40</v>
      </c>
    </row>
    <row r="31" spans="1:31">
      <c r="A31" s="6">
        <v>20</v>
      </c>
      <c r="B31" s="24" t="s">
        <v>23</v>
      </c>
      <c r="C31" s="25">
        <v>1.9170795359999999E-2</v>
      </c>
      <c r="D31" s="26">
        <v>0.99999999999999978</v>
      </c>
      <c r="E31" s="27">
        <v>8.5731262599999993E-3</v>
      </c>
      <c r="F31" s="28">
        <v>1</v>
      </c>
      <c r="G31" s="25">
        <v>7.2600025300000003E-3</v>
      </c>
      <c r="H31" s="26">
        <v>0.99999999999999978</v>
      </c>
      <c r="I31" s="27">
        <v>1.138787327E-2</v>
      </c>
      <c r="J31" s="28">
        <v>1</v>
      </c>
      <c r="K31" s="25">
        <v>-5.7333307900000003E-3</v>
      </c>
      <c r="L31" s="26">
        <v>1.0000000000000002</v>
      </c>
      <c r="M31" s="27">
        <v>1.6154914320000002E-2</v>
      </c>
      <c r="N31" s="28">
        <v>0.99999999999999978</v>
      </c>
      <c r="O31" s="25">
        <v>3.59564483E-3</v>
      </c>
      <c r="P31" s="26">
        <v>1.0000000000000002</v>
      </c>
      <c r="Q31" s="27">
        <v>-1.2278651499999999E-3</v>
      </c>
      <c r="R31" s="28">
        <v>0.99999999999999978</v>
      </c>
      <c r="S31" s="25">
        <v>6.8855518700000002E-3</v>
      </c>
      <c r="T31" s="26">
        <v>0.99999999999999978</v>
      </c>
      <c r="U31" s="27" t="s">
        <v>40</v>
      </c>
      <c r="V31" s="28" t="s">
        <v>40</v>
      </c>
      <c r="W31" s="25" t="s">
        <v>40</v>
      </c>
      <c r="X31" s="26" t="s">
        <v>40</v>
      </c>
      <c r="Y31" s="27" t="s">
        <v>40</v>
      </c>
      <c r="Z31" s="28" t="s">
        <v>40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27</v>
      </c>
      <c r="C33" s="35">
        <v>1.7757296204120473E-2</v>
      </c>
      <c r="D33" s="36">
        <v>0.68080453946641317</v>
      </c>
      <c r="E33" s="37">
        <v>7.1238205395400657E-3</v>
      </c>
      <c r="F33" s="38">
        <v>0.67700228630178505</v>
      </c>
      <c r="G33" s="35">
        <v>6.1548249455990857E-3</v>
      </c>
      <c r="H33" s="36">
        <v>0.67701716006453505</v>
      </c>
      <c r="I33" s="37">
        <v>8.5357606330117314E-3</v>
      </c>
      <c r="J33" s="38">
        <v>0.67359729172896476</v>
      </c>
      <c r="K33" s="35">
        <v>-7.7851305487572414E-3</v>
      </c>
      <c r="L33" s="36">
        <v>0.66632041313240564</v>
      </c>
      <c r="M33" s="37">
        <v>1.2457826540765523E-2</v>
      </c>
      <c r="N33" s="38">
        <v>0.66955215628791243</v>
      </c>
      <c r="O33" s="35">
        <v>3.4582665496334921E-3</v>
      </c>
      <c r="P33" s="36">
        <v>0.66913549742838851</v>
      </c>
      <c r="Q33" s="37">
        <v>-1.6442493341037279E-3</v>
      </c>
      <c r="R33" s="38">
        <v>0.66658821479374475</v>
      </c>
      <c r="S33" s="35">
        <v>4.7003791221954848E-3</v>
      </c>
      <c r="T33" s="36">
        <v>0.66594062731853298</v>
      </c>
      <c r="U33" s="37" t="s">
        <v>40</v>
      </c>
      <c r="V33" s="38" t="s">
        <v>40</v>
      </c>
      <c r="W33" s="35" t="s">
        <v>40</v>
      </c>
      <c r="X33" s="36" t="s">
        <v>40</v>
      </c>
      <c r="Y33" s="37" t="s">
        <v>40</v>
      </c>
      <c r="Z33" s="38" t="s">
        <v>40</v>
      </c>
    </row>
    <row r="34" spans="1:26">
      <c r="A34" s="6">
        <v>24</v>
      </c>
      <c r="B34" s="23" t="s">
        <v>28</v>
      </c>
      <c r="C34" s="19">
        <v>1.4134991558795245E-3</v>
      </c>
      <c r="D34" s="20">
        <v>0.31919546053358688</v>
      </c>
      <c r="E34" s="21">
        <v>1.4493057204599338E-3</v>
      </c>
      <c r="F34" s="22">
        <v>0.32299771369821506</v>
      </c>
      <c r="G34" s="19">
        <v>1.1051775844009132E-3</v>
      </c>
      <c r="H34" s="20">
        <v>0.322982839935465</v>
      </c>
      <c r="I34" s="21">
        <v>2.852112636988269E-3</v>
      </c>
      <c r="J34" s="22">
        <v>0.32640270827103518</v>
      </c>
      <c r="K34" s="19">
        <v>2.0517997587572415E-3</v>
      </c>
      <c r="L34" s="20">
        <v>0.33367958686759425</v>
      </c>
      <c r="M34" s="21">
        <v>3.6970877792344798E-3</v>
      </c>
      <c r="N34" s="22">
        <v>0.33044784371208752</v>
      </c>
      <c r="O34" s="19">
        <v>1.3737828036650799E-4</v>
      </c>
      <c r="P34" s="20">
        <v>0.33086450257161149</v>
      </c>
      <c r="Q34" s="21">
        <v>4.1638418410372782E-4</v>
      </c>
      <c r="R34" s="22">
        <v>0.3334117852062552</v>
      </c>
      <c r="S34" s="19">
        <v>2.1851727478045153E-3</v>
      </c>
      <c r="T34" s="20">
        <v>0.33405937268146696</v>
      </c>
      <c r="U34" s="21" t="s">
        <v>40</v>
      </c>
      <c r="V34" s="22" t="s">
        <v>40</v>
      </c>
      <c r="W34" s="19" t="s">
        <v>40</v>
      </c>
      <c r="X34" s="20" t="s">
        <v>40</v>
      </c>
      <c r="Y34" s="21" t="s">
        <v>40</v>
      </c>
      <c r="Z34" s="22" t="s">
        <v>40</v>
      </c>
    </row>
    <row r="35" spans="1:26">
      <c r="A35" s="6">
        <v>20</v>
      </c>
      <c r="B35" s="24" t="s">
        <v>23</v>
      </c>
      <c r="C35" s="25">
        <v>1.9170795359999999E-2</v>
      </c>
      <c r="D35" s="26">
        <v>0.99999999999999978</v>
      </c>
      <c r="E35" s="27">
        <v>8.5731262599999993E-3</v>
      </c>
      <c r="F35" s="28">
        <v>1</v>
      </c>
      <c r="G35" s="25">
        <v>7.2600025300000003E-3</v>
      </c>
      <c r="H35" s="26">
        <v>0.99999999999999978</v>
      </c>
      <c r="I35" s="27">
        <v>1.138787327E-2</v>
      </c>
      <c r="J35" s="28">
        <v>1</v>
      </c>
      <c r="K35" s="25">
        <v>-5.7333307900000003E-3</v>
      </c>
      <c r="L35" s="26">
        <v>1.0000000000000002</v>
      </c>
      <c r="M35" s="27">
        <v>1.6154914320000002E-2</v>
      </c>
      <c r="N35" s="28">
        <v>0.99999999999999978</v>
      </c>
      <c r="O35" s="25">
        <v>3.59564483E-3</v>
      </c>
      <c r="P35" s="26">
        <v>1.0000000000000002</v>
      </c>
      <c r="Q35" s="27">
        <v>-1.2278651499999999E-3</v>
      </c>
      <c r="R35" s="28">
        <v>0.99999999999999978</v>
      </c>
      <c r="S35" s="25">
        <v>6.8855518700000002E-3</v>
      </c>
      <c r="T35" s="26">
        <v>0.99999999999999978</v>
      </c>
      <c r="U35" s="27" t="s">
        <v>40</v>
      </c>
      <c r="V35" s="28" t="s">
        <v>40</v>
      </c>
      <c r="W35" s="25" t="s">
        <v>40</v>
      </c>
      <c r="X35" s="26" t="s">
        <v>40</v>
      </c>
      <c r="Y35" s="27" t="s">
        <v>40</v>
      </c>
      <c r="Z35" s="28" t="s">
        <v>40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29</v>
      </c>
      <c r="C38" s="43" t="s">
        <v>30</v>
      </c>
      <c r="D38" s="44"/>
      <c r="E38" s="45" t="s">
        <v>31</v>
      </c>
      <c r="F38" s="46"/>
      <c r="G38" s="43" t="s">
        <v>32</v>
      </c>
      <c r="H38" s="44"/>
      <c r="I38" s="45" t="s">
        <v>33</v>
      </c>
      <c r="J38" s="46"/>
    </row>
    <row r="39" spans="1:26" ht="30">
      <c r="B39" s="13"/>
      <c r="C39" s="14" t="s">
        <v>2</v>
      </c>
      <c r="D39" s="15" t="s">
        <v>3</v>
      </c>
      <c r="E39" s="16" t="s">
        <v>2</v>
      </c>
      <c r="F39" s="17" t="s">
        <v>3</v>
      </c>
      <c r="G39" s="14" t="s">
        <v>2</v>
      </c>
      <c r="H39" s="15" t="s">
        <v>3</v>
      </c>
      <c r="I39" s="16" t="s">
        <v>2</v>
      </c>
      <c r="J39" s="17" t="s">
        <v>3</v>
      </c>
    </row>
    <row r="40" spans="1:26">
      <c r="B40" s="18" t="s">
        <v>4</v>
      </c>
      <c r="C40" s="19">
        <v>-5.3343608995644765E-4</v>
      </c>
      <c r="D40" s="20">
        <v>9.1407073211171933E-2</v>
      </c>
      <c r="E40" s="21">
        <v>-1.0922321334250118E-3</v>
      </c>
      <c r="F40" s="22">
        <v>9.3492220352308197E-2</v>
      </c>
      <c r="G40" s="19">
        <v>-1.4136529768428493E-3</v>
      </c>
      <c r="H40" s="20">
        <v>9.2401526908319292E-2</v>
      </c>
      <c r="I40" s="21" t="s">
        <v>40</v>
      </c>
      <c r="J40" s="22" t="s">
        <v>40</v>
      </c>
      <c r="M40" s="41"/>
    </row>
    <row r="41" spans="1:26">
      <c r="B41" s="23" t="s">
        <v>5</v>
      </c>
      <c r="C41" s="19">
        <v>7.0680821328750624E-3</v>
      </c>
      <c r="D41" s="20">
        <v>0.42699394780275424</v>
      </c>
      <c r="E41" s="21">
        <v>1.6811336646567261E-2</v>
      </c>
      <c r="F41" s="22">
        <v>0.42328789878281081</v>
      </c>
      <c r="G41" s="19">
        <v>2.2921884014017981E-2</v>
      </c>
      <c r="H41" s="20">
        <v>0.42192731973352321</v>
      </c>
      <c r="I41" s="21" t="s">
        <v>40</v>
      </c>
      <c r="J41" s="22" t="s">
        <v>40</v>
      </c>
      <c r="M41" s="41"/>
    </row>
    <row r="42" spans="1:26">
      <c r="B42" s="23" t="s">
        <v>6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 t="s">
        <v>40</v>
      </c>
      <c r="J42" s="22" t="s">
        <v>40</v>
      </c>
      <c r="M42" s="41"/>
    </row>
    <row r="43" spans="1:26">
      <c r="B43" s="23" t="s">
        <v>7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 t="s">
        <v>40</v>
      </c>
      <c r="J43" s="22" t="s">
        <v>40</v>
      </c>
      <c r="M43" s="41"/>
    </row>
    <row r="44" spans="1:26">
      <c r="B44" s="23" t="s">
        <v>8</v>
      </c>
      <c r="C44" s="19">
        <v>8.1613161304343249E-3</v>
      </c>
      <c r="D44" s="20">
        <v>0.24809352848096597</v>
      </c>
      <c r="E44" s="21">
        <v>1.3780518689242958E-2</v>
      </c>
      <c r="F44" s="22">
        <v>0.25669245379477729</v>
      </c>
      <c r="G44" s="19">
        <v>1.7422749739255838E-2</v>
      </c>
      <c r="H44" s="20">
        <v>0.26013771553921816</v>
      </c>
      <c r="I44" s="21" t="s">
        <v>40</v>
      </c>
      <c r="J44" s="22" t="s">
        <v>40</v>
      </c>
      <c r="M44" s="41"/>
    </row>
    <row r="45" spans="1:26">
      <c r="B45" s="23" t="s">
        <v>9</v>
      </c>
      <c r="C45" s="19">
        <v>4.0890722943314991E-4</v>
      </c>
      <c r="D45" s="20">
        <v>6.6804482728117344E-3</v>
      </c>
      <c r="E45" s="21">
        <v>6.2801754606754115E-4</v>
      </c>
      <c r="F45" s="22">
        <v>6.5474962879366813E-3</v>
      </c>
      <c r="G45" s="19">
        <v>8.3223122039015177E-4</v>
      </c>
      <c r="H45" s="20">
        <v>6.4444591766797434E-3</v>
      </c>
      <c r="I45" s="21" t="s">
        <v>40</v>
      </c>
      <c r="J45" s="22" t="s">
        <v>40</v>
      </c>
      <c r="M45" s="41"/>
    </row>
    <row r="46" spans="1:26">
      <c r="B46" s="23" t="s">
        <v>10</v>
      </c>
      <c r="C46" s="19">
        <v>4.6292829843839582E-3</v>
      </c>
      <c r="D46" s="20">
        <v>7.8242986726949265E-2</v>
      </c>
      <c r="E46" s="21">
        <v>8.1535043157134144E-3</v>
      </c>
      <c r="F46" s="22">
        <v>7.8849221317131499E-2</v>
      </c>
      <c r="G46" s="19">
        <v>9.0518873878534471E-3</v>
      </c>
      <c r="H46" s="20">
        <v>8.1514402847895226E-2</v>
      </c>
      <c r="I46" s="21" t="s">
        <v>40</v>
      </c>
      <c r="J46" s="22" t="s">
        <v>40</v>
      </c>
      <c r="M46" s="41"/>
    </row>
    <row r="47" spans="1:26">
      <c r="B47" s="23" t="s">
        <v>11</v>
      </c>
      <c r="C47" s="19">
        <v>4.7402608392570628E-3</v>
      </c>
      <c r="D47" s="20">
        <v>9.5215670113323755E-2</v>
      </c>
      <c r="E47" s="21">
        <v>4.8630631766044367E-3</v>
      </c>
      <c r="F47" s="22">
        <v>8.2003639716412224E-2</v>
      </c>
      <c r="G47" s="19">
        <v>2.8425564710287386E-3</v>
      </c>
      <c r="H47" s="20">
        <v>7.5822528538278824E-2</v>
      </c>
      <c r="I47" s="21" t="s">
        <v>40</v>
      </c>
      <c r="J47" s="22" t="s">
        <v>40</v>
      </c>
      <c r="M47" s="41"/>
    </row>
    <row r="48" spans="1:26">
      <c r="B48" s="23" t="s">
        <v>12</v>
      </c>
      <c r="C48" s="19">
        <v>7.3926634537811145E-4</v>
      </c>
      <c r="D48" s="20">
        <v>1.5419616111121968E-2</v>
      </c>
      <c r="E48" s="21">
        <v>9.6006242309827844E-4</v>
      </c>
      <c r="F48" s="22">
        <v>1.8945067569045435E-2</v>
      </c>
      <c r="G48" s="19">
        <v>-2.9443769300063783E-5</v>
      </c>
      <c r="H48" s="20">
        <v>2.0161854704750376E-2</v>
      </c>
      <c r="I48" s="21" t="s">
        <v>40</v>
      </c>
      <c r="J48" s="22" t="s">
        <v>40</v>
      </c>
      <c r="M48" s="41"/>
    </row>
    <row r="49" spans="2:13">
      <c r="B49" s="23" t="s">
        <v>13</v>
      </c>
      <c r="C49" s="19">
        <v>-3.9298854048255475E-4</v>
      </c>
      <c r="D49" s="20">
        <v>1.5444407479271271E-2</v>
      </c>
      <c r="E49" s="21">
        <v>-4.6901646160489531E-4</v>
      </c>
      <c r="F49" s="22">
        <v>1.6352790096062695E-2</v>
      </c>
      <c r="G49" s="19">
        <v>-7.9543985127986149E-4</v>
      </c>
      <c r="H49" s="20">
        <v>1.7070510704733883E-2</v>
      </c>
      <c r="I49" s="21" t="s">
        <v>40</v>
      </c>
      <c r="J49" s="22" t="s">
        <v>40</v>
      </c>
      <c r="M49" s="41"/>
    </row>
    <row r="50" spans="2:13">
      <c r="B50" s="23" t="s">
        <v>14</v>
      </c>
      <c r="C50" s="19">
        <v>5.1314484119276483E-7</v>
      </c>
      <c r="D50" s="20">
        <v>2.0224712507820039E-6</v>
      </c>
      <c r="E50" s="21">
        <v>-6.43572168172904E-7</v>
      </c>
      <c r="F50" s="22">
        <v>1.5671230133450689E-6</v>
      </c>
      <c r="G50" s="19">
        <v>3.408871943996085E-6</v>
      </c>
      <c r="H50" s="20">
        <v>2.3712908533224161E-6</v>
      </c>
      <c r="I50" s="21" t="s">
        <v>40</v>
      </c>
      <c r="J50" s="22" t="s">
        <v>40</v>
      </c>
      <c r="M50" s="41"/>
    </row>
    <row r="51" spans="2:13">
      <c r="B51" s="23" t="s">
        <v>15</v>
      </c>
      <c r="C51" s="19">
        <v>1.0194932294895936E-2</v>
      </c>
      <c r="D51" s="20">
        <v>1.2589890091084313E-3</v>
      </c>
      <c r="E51" s="21">
        <v>1.3527753488685441E-2</v>
      </c>
      <c r="F51" s="22">
        <v>1.3475997145583382E-3</v>
      </c>
      <c r="G51" s="19">
        <v>1.612074010810256E-2</v>
      </c>
      <c r="H51" s="20">
        <v>1.6530531568671684E-3</v>
      </c>
      <c r="I51" s="21" t="s">
        <v>40</v>
      </c>
      <c r="J51" s="22" t="s">
        <v>40</v>
      </c>
      <c r="M51" s="41"/>
    </row>
    <row r="52" spans="2:13">
      <c r="B52" s="23" t="s">
        <v>16</v>
      </c>
      <c r="C52" s="19">
        <v>0</v>
      </c>
      <c r="D52" s="20">
        <v>0</v>
      </c>
      <c r="E52" s="21">
        <v>-8.1879031199017782E-5</v>
      </c>
      <c r="F52" s="22">
        <v>3.3942237781690227E-5</v>
      </c>
      <c r="G52" s="19">
        <v>-3.911870667863278E-4</v>
      </c>
      <c r="H52" s="20">
        <v>1.7358287704689662E-4</v>
      </c>
      <c r="I52" s="21" t="s">
        <v>40</v>
      </c>
      <c r="J52" s="22" t="s">
        <v>40</v>
      </c>
      <c r="M52" s="41"/>
    </row>
    <row r="53" spans="2:13">
      <c r="B53" s="23" t="s">
        <v>17</v>
      </c>
      <c r="C53" s="19">
        <v>2.8612851544414809E-5</v>
      </c>
      <c r="D53" s="20">
        <v>2.2361273927298133E-4</v>
      </c>
      <c r="E53" s="21">
        <v>2.8650145038387027E-5</v>
      </c>
      <c r="F53" s="22">
        <v>1.1180636963649067E-4</v>
      </c>
      <c r="G53" s="19">
        <v>2.8642634858787371E-5</v>
      </c>
      <c r="H53" s="20">
        <v>7.453757975766044E-5</v>
      </c>
      <c r="I53" s="21" t="s">
        <v>40</v>
      </c>
      <c r="J53" s="22" t="s">
        <v>40</v>
      </c>
      <c r="M53" s="41"/>
    </row>
    <row r="54" spans="2:13">
      <c r="B54" s="23" t="s">
        <v>18</v>
      </c>
      <c r="C54" s="19">
        <v>2.9510300264940772E-4</v>
      </c>
      <c r="D54" s="20">
        <v>1.7318097376875244E-2</v>
      </c>
      <c r="E54" s="21">
        <v>8.1670671245141042E-4</v>
      </c>
      <c r="F54" s="22">
        <v>1.9697306069129006E-2</v>
      </c>
      <c r="G54" s="19">
        <v>1.1541042739378973E-3</v>
      </c>
      <c r="H54" s="20">
        <v>2.0275916387997101E-2</v>
      </c>
      <c r="I54" s="21" t="s">
        <v>40</v>
      </c>
      <c r="J54" s="22" t="s">
        <v>40</v>
      </c>
      <c r="M54" s="41"/>
    </row>
    <row r="55" spans="2:13">
      <c r="B55" s="23" t="s">
        <v>19</v>
      </c>
      <c r="C55" s="19">
        <v>4.7218221029623965E-6</v>
      </c>
      <c r="D55" s="20">
        <v>2.3280792826859287E-3</v>
      </c>
      <c r="E55" s="21">
        <v>5.1100925162580621E-6</v>
      </c>
      <c r="F55" s="22">
        <v>1.1640396413429644E-3</v>
      </c>
      <c r="G55" s="19">
        <v>5.0319024561029158E-6</v>
      </c>
      <c r="H55" s="20">
        <v>7.7602642756197625E-4</v>
      </c>
      <c r="I55" s="21" t="s">
        <v>40</v>
      </c>
      <c r="J55" s="22" t="s">
        <v>40</v>
      </c>
      <c r="M55" s="41"/>
    </row>
    <row r="56" spans="2:13">
      <c r="B56" s="23" t="s">
        <v>20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 t="s">
        <v>40</v>
      </c>
      <c r="J56" s="22" t="s">
        <v>40</v>
      </c>
      <c r="M56" s="41"/>
    </row>
    <row r="57" spans="2:13">
      <c r="B57" s="23" t="s">
        <v>21</v>
      </c>
      <c r="C57" s="19">
        <v>2.6317800831073946E-5</v>
      </c>
      <c r="D57" s="20">
        <v>1.3715209224363378E-3</v>
      </c>
      <c r="E57" s="21">
        <v>4.6704487907624396E-5</v>
      </c>
      <c r="F57" s="22">
        <v>1.4729509280532245E-3</v>
      </c>
      <c r="G57" s="19">
        <v>2.6507202565460162E-5</v>
      </c>
      <c r="H57" s="20">
        <v>1.5641941265170317E-3</v>
      </c>
      <c r="I57" s="21" t="s">
        <v>40</v>
      </c>
      <c r="J57" s="22" t="s">
        <v>40</v>
      </c>
      <c r="M57" s="41"/>
    </row>
    <row r="58" spans="2:13">
      <c r="B58" s="23" t="s">
        <v>22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 t="s">
        <v>40</v>
      </c>
      <c r="J58" s="22" t="s">
        <v>40</v>
      </c>
      <c r="M58" s="41"/>
    </row>
    <row r="59" spans="2:13">
      <c r="B59" s="24" t="s">
        <v>34</v>
      </c>
      <c r="C59" s="25">
        <v>3.5370891948187655E-2</v>
      </c>
      <c r="D59" s="26">
        <v>1</v>
      </c>
      <c r="E59" s="27">
        <v>5.7977656525495913E-2</v>
      </c>
      <c r="F59" s="28">
        <v>0.99999999999999989</v>
      </c>
      <c r="G59" s="25">
        <v>6.7780020162201859E-2</v>
      </c>
      <c r="H59" s="26">
        <v>1</v>
      </c>
      <c r="I59" s="27" t="s">
        <v>40</v>
      </c>
      <c r="J59" s="28" t="s">
        <v>40</v>
      </c>
      <c r="M59" s="41"/>
    </row>
    <row r="60" spans="2:13">
      <c r="B60" s="29" t="s">
        <v>24</v>
      </c>
      <c r="C60" s="30">
        <v>24487.145649999999</v>
      </c>
      <c r="D60" s="31"/>
      <c r="E60" s="32">
        <v>41503.796419999999</v>
      </c>
      <c r="F60" s="31"/>
      <c r="G60" s="30">
        <v>49458.140849999996</v>
      </c>
      <c r="H60" s="31"/>
      <c r="I60" s="32" t="s">
        <v>40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25</v>
      </c>
      <c r="C62" s="35">
        <v>2.0299403220835878E-2</v>
      </c>
      <c r="D62" s="36">
        <v>0.851683827310033</v>
      </c>
      <c r="E62" s="37">
        <v>3.9119994112544722E-2</v>
      </c>
      <c r="F62" s="38">
        <v>0.85054319907750209</v>
      </c>
      <c r="G62" s="35">
        <v>5.2480798630252484E-2</v>
      </c>
      <c r="H62" s="36">
        <v>0.84956636910693939</v>
      </c>
      <c r="I62" s="37" t="s">
        <v>40</v>
      </c>
      <c r="J62" s="38" t="s">
        <v>40</v>
      </c>
    </row>
    <row r="63" spans="2:13">
      <c r="B63" s="23" t="s">
        <v>26</v>
      </c>
      <c r="C63" s="19">
        <v>1.5071488727351777E-2</v>
      </c>
      <c r="D63" s="20">
        <v>0.14831617268996686</v>
      </c>
      <c r="E63" s="21">
        <v>1.8857662412951191E-2</v>
      </c>
      <c r="F63" s="22">
        <v>0.14945680092249772</v>
      </c>
      <c r="G63" s="19">
        <v>1.5299221531949379E-2</v>
      </c>
      <c r="H63" s="20">
        <v>0.15043363089306055</v>
      </c>
      <c r="I63" s="21" t="s">
        <v>40</v>
      </c>
      <c r="J63" s="22" t="s">
        <v>40</v>
      </c>
    </row>
    <row r="64" spans="2:13">
      <c r="B64" s="24" t="s">
        <v>34</v>
      </c>
      <c r="C64" s="25">
        <v>3.5370891948187655E-2</v>
      </c>
      <c r="D64" s="26">
        <v>0.99999999999999989</v>
      </c>
      <c r="E64" s="27">
        <v>5.7977656525495913E-2</v>
      </c>
      <c r="F64" s="28">
        <v>0.99999999999999978</v>
      </c>
      <c r="G64" s="25">
        <v>6.7780020162201859E-2</v>
      </c>
      <c r="H64" s="26">
        <v>1</v>
      </c>
      <c r="I64" s="27" t="s">
        <v>40</v>
      </c>
      <c r="J64" s="28" t="s">
        <v>40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27</v>
      </c>
      <c r="C66" s="35">
        <v>3.1371526954611748E-2</v>
      </c>
      <c r="D66" s="36">
        <v>0.67827466194424446</v>
      </c>
      <c r="E66" s="37">
        <v>4.5193139180831961E-2</v>
      </c>
      <c r="F66" s="38">
        <v>0.67404897449700274</v>
      </c>
      <c r="G66" s="35">
        <v>5.2148118323795671E-2</v>
      </c>
      <c r="H66" s="36">
        <v>0.67177313183585374</v>
      </c>
      <c r="I66" s="37" t="s">
        <v>40</v>
      </c>
      <c r="J66" s="38" t="s">
        <v>40</v>
      </c>
    </row>
    <row r="67" spans="2:10">
      <c r="B67" s="23" t="s">
        <v>28</v>
      </c>
      <c r="C67" s="19">
        <v>3.9993649935759074E-3</v>
      </c>
      <c r="D67" s="20">
        <v>0.32172533805575565</v>
      </c>
      <c r="E67" s="21">
        <v>1.2784517344663952E-2</v>
      </c>
      <c r="F67" s="22">
        <v>0.32595102550299732</v>
      </c>
      <c r="G67" s="19">
        <v>1.5631901838406188E-2</v>
      </c>
      <c r="H67" s="20">
        <v>0.32822686816414637</v>
      </c>
      <c r="I67" s="21" t="s">
        <v>40</v>
      </c>
      <c r="J67" s="22" t="s">
        <v>40</v>
      </c>
    </row>
    <row r="68" spans="2:10">
      <c r="B68" s="24" t="s">
        <v>34</v>
      </c>
      <c r="C68" s="25">
        <v>3.5370891948187655E-2</v>
      </c>
      <c r="D68" s="26">
        <v>1</v>
      </c>
      <c r="E68" s="27">
        <v>5.7977656525495913E-2</v>
      </c>
      <c r="F68" s="28">
        <v>1</v>
      </c>
      <c r="G68" s="25">
        <v>6.7780020162201859E-2</v>
      </c>
      <c r="H68" s="26">
        <v>1</v>
      </c>
      <c r="I68" s="27" t="s">
        <v>40</v>
      </c>
      <c r="J68" s="28" t="s">
        <v>40</v>
      </c>
    </row>
    <row r="100" spans="2:13" ht="15.75" hidden="1">
      <c r="B100" s="7" t="s">
        <v>35</v>
      </c>
      <c r="C100" s="47" t="s">
        <v>36</v>
      </c>
      <c r="D100" s="48"/>
      <c r="E100" s="49" t="s">
        <v>37</v>
      </c>
      <c r="F100" s="50"/>
      <c r="G100" s="47" t="s">
        <v>38</v>
      </c>
      <c r="H100" s="48"/>
      <c r="I100" s="49" t="s">
        <v>39</v>
      </c>
      <c r="J100" s="50"/>
    </row>
    <row r="101" spans="2:13" ht="30" hidden="1">
      <c r="B101" s="13"/>
      <c r="C101" s="14" t="s">
        <v>2</v>
      </c>
      <c r="D101" s="15"/>
      <c r="E101" s="16" t="s">
        <v>2</v>
      </c>
      <c r="F101" s="17"/>
      <c r="G101" s="14" t="s">
        <v>2</v>
      </c>
      <c r="H101" s="15"/>
      <c r="I101" s="16" t="s">
        <v>2</v>
      </c>
      <c r="J101" s="17"/>
    </row>
    <row r="102" spans="2:13" hidden="1">
      <c r="B102" s="18" t="s">
        <v>4</v>
      </c>
      <c r="C102" s="19">
        <f>(1+C7)*(1+E7)*(1+G7)-1</f>
        <v>-5.6055905811669415E-4</v>
      </c>
      <c r="D102" s="20"/>
      <c r="E102" s="21">
        <f>(1+C7)*(1+E7)*(1+G7)*(1+I7)*(1+K7)*(1+M7)-1</f>
        <v>-1.1789002405949711E-3</v>
      </c>
      <c r="F102" s="22"/>
      <c r="G102" s="19">
        <f>(1+C7)*(1+E7)*(1+G7)*(1+I7)*(1+K7)*(1+M7)*(1+O7)*(1+Q7)*(1+S7)-1</f>
        <v>-1.5328284175076812E-3</v>
      </c>
      <c r="H102" s="20"/>
      <c r="I102" s="21" t="e">
        <f>(1+C7)*(1+E7)*(1+G7)*(1+I7)*(1+K7)*(1+M7)*(1+O7)*(1+Q7)*(1+S7)*(1+U7)*(1+W7)*(1+Y7)-1</f>
        <v>#VALUE!</v>
      </c>
      <c r="J102" s="22"/>
      <c r="M102" s="41"/>
    </row>
    <row r="103" spans="2:13" hidden="1">
      <c r="B103" s="23" t="s">
        <v>5</v>
      </c>
      <c r="C103" s="19">
        <f t="shared" ref="C103:C120" si="0">(1+C8)*(1+E8)*(1+G8)-1</f>
        <v>6.9413813990695239E-3</v>
      </c>
      <c r="D103" s="20"/>
      <c r="E103" s="21">
        <f t="shared" ref="E103:E120" si="1">(1+C8)*(1+E8)*(1+G8)*(1+I8)*(1+K8)*(1+M8)-1</f>
        <v>1.6418945056794199E-2</v>
      </c>
      <c r="F103" s="22"/>
      <c r="G103" s="19">
        <f t="shared" ref="G103:G120" si="2">(1+C8)*(1+E8)*(1+G8)*(1+I8)*(1+K8)*(1+M8)*(1+O8)*(1+Q8)*(1+S8)-1</f>
        <v>2.2377700644541143E-2</v>
      </c>
      <c r="H103" s="20"/>
      <c r="I103" s="21" t="e">
        <f t="shared" ref="I103:I120" si="3">(1+C8)*(1+E8)*(1+G8)*(1+I8)*(1+K8)*(1+M8)*(1+O8)*(1+Q8)*(1+S8)*(1+U8)*(1+W8)*(1+Y8)-1</f>
        <v>#VALUE!</v>
      </c>
      <c r="J103" s="22"/>
      <c r="M103" s="41"/>
    </row>
    <row r="104" spans="2:13" hidden="1">
      <c r="B104" s="23" t="s">
        <v>6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 t="e">
        <f t="shared" si="3"/>
        <v>#VALUE!</v>
      </c>
      <c r="J104" s="22"/>
      <c r="M104" s="41"/>
    </row>
    <row r="105" spans="2:13" hidden="1">
      <c r="B105" s="23" t="s">
        <v>7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 t="e">
        <f t="shared" si="3"/>
        <v>#VALUE!</v>
      </c>
      <c r="J105" s="22"/>
      <c r="M105" s="41"/>
    </row>
    <row r="106" spans="2:13" hidden="1">
      <c r="B106" s="23" t="s">
        <v>8</v>
      </c>
      <c r="C106" s="19">
        <f t="shared" si="0"/>
        <v>8.0877000235253238E-3</v>
      </c>
      <c r="D106" s="20"/>
      <c r="E106" s="21">
        <f t="shared" si="1"/>
        <v>1.3542562536192237E-2</v>
      </c>
      <c r="F106" s="22"/>
      <c r="G106" s="19">
        <f t="shared" si="2"/>
        <v>1.7087235512162069E-2</v>
      </c>
      <c r="H106" s="20"/>
      <c r="I106" s="21" t="e">
        <f t="shared" si="3"/>
        <v>#VALUE!</v>
      </c>
      <c r="J106" s="22"/>
      <c r="M106" s="41"/>
    </row>
    <row r="107" spans="2:13" hidden="1">
      <c r="B107" s="23" t="s">
        <v>9</v>
      </c>
      <c r="C107" s="19">
        <f t="shared" si="0"/>
        <v>4.0692495848371202E-4</v>
      </c>
      <c r="D107" s="20"/>
      <c r="E107" s="21">
        <f t="shared" si="1"/>
        <v>6.2194795965875294E-4</v>
      </c>
      <c r="F107" s="22"/>
      <c r="G107" s="19">
        <f t="shared" si="2"/>
        <v>8.2391943931980904E-4</v>
      </c>
      <c r="H107" s="20"/>
      <c r="I107" s="21" t="e">
        <f t="shared" si="3"/>
        <v>#VALUE!</v>
      </c>
      <c r="J107" s="22"/>
      <c r="M107" s="41"/>
    </row>
    <row r="108" spans="2:13" hidden="1">
      <c r="B108" s="23" t="s">
        <v>10</v>
      </c>
      <c r="C108" s="19">
        <f t="shared" si="0"/>
        <v>4.6060661592171037E-3</v>
      </c>
      <c r="D108" s="20"/>
      <c r="E108" s="21">
        <f t="shared" si="1"/>
        <v>8.0804103969078778E-3</v>
      </c>
      <c r="F108" s="22"/>
      <c r="G108" s="19">
        <f t="shared" si="2"/>
        <v>8.9467536827625427E-3</v>
      </c>
      <c r="H108" s="20"/>
      <c r="I108" s="21" t="e">
        <f t="shared" si="3"/>
        <v>#VALUE!</v>
      </c>
      <c r="J108" s="22"/>
      <c r="M108" s="41"/>
    </row>
    <row r="109" spans="2:13" hidden="1">
      <c r="B109" s="23" t="s">
        <v>11</v>
      </c>
      <c r="C109" s="19">
        <f t="shared" si="0"/>
        <v>4.7120077566660257E-3</v>
      </c>
      <c r="D109" s="20"/>
      <c r="E109" s="21">
        <f t="shared" si="1"/>
        <v>4.7870450843130463E-3</v>
      </c>
      <c r="F109" s="22"/>
      <c r="G109" s="19">
        <f t="shared" si="2"/>
        <v>2.7447638960225174E-3</v>
      </c>
      <c r="H109" s="20"/>
      <c r="I109" s="21" t="e">
        <f t="shared" si="3"/>
        <v>#VALUE!</v>
      </c>
      <c r="J109" s="22"/>
      <c r="M109" s="41"/>
    </row>
    <row r="110" spans="2:13" hidden="1">
      <c r="B110" s="23" t="s">
        <v>12</v>
      </c>
      <c r="C110" s="19">
        <f t="shared" si="0"/>
        <v>7.3469092531341929E-4</v>
      </c>
      <c r="D110" s="20"/>
      <c r="E110" s="21">
        <f t="shared" si="1"/>
        <v>9.4250017952091092E-4</v>
      </c>
      <c r="F110" s="22"/>
      <c r="G110" s="19">
        <f t="shared" si="2"/>
        <v>-5.544764606979502E-5</v>
      </c>
      <c r="H110" s="20"/>
      <c r="I110" s="21" t="e">
        <f t="shared" si="3"/>
        <v>#VALUE!</v>
      </c>
      <c r="J110" s="22"/>
      <c r="M110" s="41"/>
    </row>
    <row r="111" spans="2:13" hidden="1">
      <c r="B111" s="23" t="s">
        <v>13</v>
      </c>
      <c r="C111" s="19">
        <f t="shared" si="0"/>
        <v>-3.9757131682138791E-4</v>
      </c>
      <c r="D111" s="20"/>
      <c r="E111" s="21">
        <f t="shared" si="1"/>
        <v>-4.8417564125891044E-4</v>
      </c>
      <c r="F111" s="22"/>
      <c r="G111" s="19">
        <f t="shared" si="2"/>
        <v>-8.1745664801124995E-4</v>
      </c>
      <c r="H111" s="20"/>
      <c r="I111" s="21" t="e">
        <f t="shared" si="3"/>
        <v>#VALUE!</v>
      </c>
      <c r="J111" s="22"/>
      <c r="M111" s="41"/>
    </row>
    <row r="112" spans="2:13" hidden="1">
      <c r="B112" s="23" t="s">
        <v>14</v>
      </c>
      <c r="C112" s="19">
        <f t="shared" si="0"/>
        <v>5.1254471888917408E-7</v>
      </c>
      <c r="D112" s="20"/>
      <c r="E112" s="21">
        <f t="shared" si="1"/>
        <v>-6.4502490493278941E-7</v>
      </c>
      <c r="F112" s="22"/>
      <c r="G112" s="19">
        <f t="shared" si="2"/>
        <v>3.4058135569559056E-6</v>
      </c>
      <c r="H112" s="20"/>
      <c r="I112" s="21" t="e">
        <f t="shared" si="3"/>
        <v>#VALUE!</v>
      </c>
      <c r="J112" s="22"/>
      <c r="M112" s="41"/>
    </row>
    <row r="113" spans="2:13" hidden="1">
      <c r="B113" s="23" t="s">
        <v>15</v>
      </c>
      <c r="C113" s="19">
        <f t="shared" si="0"/>
        <v>1.0194558718567448E-2</v>
      </c>
      <c r="D113" s="20"/>
      <c r="E113" s="21">
        <f t="shared" si="1"/>
        <v>1.3526504251946347E-2</v>
      </c>
      <c r="F113" s="22"/>
      <c r="G113" s="19">
        <f t="shared" si="2"/>
        <v>1.6118608072572371E-2</v>
      </c>
      <c r="H113" s="20"/>
      <c r="I113" s="21" t="e">
        <f t="shared" si="3"/>
        <v>#VALUE!</v>
      </c>
      <c r="J113" s="22"/>
      <c r="M113" s="41"/>
    </row>
    <row r="114" spans="2:13" hidden="1">
      <c r="B114" s="23" t="s">
        <v>16</v>
      </c>
      <c r="C114" s="19">
        <f t="shared" si="0"/>
        <v>0</v>
      </c>
      <c r="D114" s="20"/>
      <c r="E114" s="21">
        <f t="shared" si="1"/>
        <v>-8.1910495950743289E-5</v>
      </c>
      <c r="F114" s="22"/>
      <c r="G114" s="19">
        <f t="shared" si="2"/>
        <v>-3.9141094637529239E-4</v>
      </c>
      <c r="H114" s="20"/>
      <c r="I114" s="21" t="e">
        <f t="shared" si="3"/>
        <v>#VALUE!</v>
      </c>
      <c r="J114" s="22"/>
      <c r="M114" s="41"/>
    </row>
    <row r="115" spans="2:13" hidden="1">
      <c r="B115" s="23" t="s">
        <v>17</v>
      </c>
      <c r="C115" s="19">
        <f t="shared" si="0"/>
        <v>2.8546499554416016E-5</v>
      </c>
      <c r="D115" s="20"/>
      <c r="E115" s="21">
        <f t="shared" si="1"/>
        <v>2.8546499554416016E-5</v>
      </c>
      <c r="F115" s="22"/>
      <c r="G115" s="19">
        <f t="shared" si="2"/>
        <v>2.8546499554416016E-5</v>
      </c>
      <c r="H115" s="20"/>
      <c r="I115" s="21" t="e">
        <f t="shared" si="3"/>
        <v>#VALUE!</v>
      </c>
      <c r="J115" s="22"/>
      <c r="M115" s="41"/>
    </row>
    <row r="116" spans="2:13" hidden="1">
      <c r="B116" s="23" t="s">
        <v>18</v>
      </c>
      <c r="C116" s="19">
        <f t="shared" si="0"/>
        <v>2.8996425148664073E-4</v>
      </c>
      <c r="D116" s="20"/>
      <c r="E116" s="21">
        <f t="shared" si="1"/>
        <v>7.9844713719556815E-4</v>
      </c>
      <c r="F116" s="22"/>
      <c r="G116" s="19">
        <f t="shared" si="2"/>
        <v>1.1279532854069352E-3</v>
      </c>
      <c r="H116" s="20"/>
      <c r="I116" s="21" t="e">
        <f t="shared" si="3"/>
        <v>#VALUE!</v>
      </c>
      <c r="J116" s="22"/>
      <c r="M116" s="41"/>
    </row>
    <row r="117" spans="2:13" hidden="1">
      <c r="B117" s="23" t="s">
        <v>19</v>
      </c>
      <c r="C117" s="19">
        <f t="shared" si="0"/>
        <v>4.0310175728475173E-6</v>
      </c>
      <c r="D117" s="20"/>
      <c r="E117" s="21">
        <f t="shared" si="1"/>
        <v>4.0310175728475173E-6</v>
      </c>
      <c r="F117" s="22"/>
      <c r="G117" s="19">
        <f t="shared" si="2"/>
        <v>4.0310175728475173E-6</v>
      </c>
      <c r="H117" s="20"/>
      <c r="I117" s="21" t="e">
        <f t="shared" si="3"/>
        <v>#VALUE!</v>
      </c>
      <c r="J117" s="22"/>
      <c r="M117" s="41"/>
    </row>
    <row r="118" spans="2:13" hidden="1">
      <c r="B118" s="23" t="s">
        <v>20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 t="e">
        <f t="shared" si="3"/>
        <v>#VALUE!</v>
      </c>
      <c r="J118" s="22"/>
      <c r="M118" s="41"/>
    </row>
    <row r="119" spans="2:13" hidden="1">
      <c r="B119" s="23" t="s">
        <v>21</v>
      </c>
      <c r="C119" s="19">
        <f t="shared" si="0"/>
        <v>2.5910833219011664E-5</v>
      </c>
      <c r="D119" s="20"/>
      <c r="E119" s="21">
        <f t="shared" si="1"/>
        <v>4.533904949566292E-5</v>
      </c>
      <c r="F119" s="22"/>
      <c r="G119" s="19">
        <f t="shared" si="2"/>
        <v>2.4489773519098534E-5</v>
      </c>
      <c r="H119" s="20"/>
      <c r="I119" s="21" t="e">
        <f t="shared" si="3"/>
        <v>#VALUE!</v>
      </c>
      <c r="J119" s="22"/>
      <c r="M119" s="41"/>
    </row>
    <row r="120" spans="2:13" hidden="1">
      <c r="B120" s="23" t="s">
        <v>22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 t="e">
        <f t="shared" si="3"/>
        <v>#VALUE!</v>
      </c>
      <c r="J120" s="22"/>
      <c r="M120" s="41"/>
    </row>
    <row r="121" spans="2:13" hidden="1">
      <c r="B121" s="24" t="s">
        <v>34</v>
      </c>
      <c r="C121" s="25">
        <f>SUM(C102:C120)</f>
        <v>3.5074164712456279E-2</v>
      </c>
      <c r="D121" s="26"/>
      <c r="E121" s="27">
        <f>SUM(E102:E120)</f>
        <v>5.7050647766442308E-2</v>
      </c>
      <c r="F121" s="28"/>
      <c r="G121" s="25">
        <f>SUM(G102:G120)</f>
        <v>6.6490263979026687E-2</v>
      </c>
      <c r="H121" s="26"/>
      <c r="I121" s="27" t="e">
        <f>SUM(I102:I120)</f>
        <v>#VALUE!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25</v>
      </c>
      <c r="C124" s="35">
        <f>(1+C29)*(1+E29)*(1+G29)-1</f>
        <v>2.0145172203785533E-2</v>
      </c>
      <c r="D124" s="36"/>
      <c r="E124" s="37">
        <f t="shared" ref="E124:E125" si="4">(1+C29)*(1+E29)*(1+G29)*(1+I29)*(1+K29)*(1+M29)-1</f>
        <v>3.867130043943634E-2</v>
      </c>
      <c r="F124" s="38"/>
      <c r="G124" s="35">
        <f>(1+C29)*(1+E29)*(1+G29)*(1+I29)*(1+K29)*(1+M29)*(1+O29)*(1+Q29)*(1+S29)-1</f>
        <v>5.1968919156365923E-2</v>
      </c>
      <c r="H124" s="36"/>
      <c r="I124" s="37" t="e">
        <f t="shared" ref="I124:I125" si="5">(1+C29)*(1+E29)*(1+G29)*(1+I29)*(1+K29)*(1+M29)*(1+O29)*(1+Q29)*(1+S29)*(1+U29)*(1+W29)*(1+Y29)-1</f>
        <v>#VALUE!</v>
      </c>
      <c r="J124" s="38"/>
    </row>
    <row r="125" spans="2:13" hidden="1">
      <c r="B125" s="23" t="s">
        <v>26</v>
      </c>
      <c r="C125" s="19">
        <f t="shared" ref="C125" si="6">(1+C30)*(1+E30)*(1+G30)-1</f>
        <v>1.5044630222557531E-2</v>
      </c>
      <c r="D125" s="20"/>
      <c r="E125" s="21">
        <f t="shared" si="4"/>
        <v>1.877881830362238E-2</v>
      </c>
      <c r="F125" s="22"/>
      <c r="G125" s="19">
        <f t="shared" ref="G125" si="7">(1+C30)*(1+E30)*(1+G30)*(1+I30)*(1+K30)*(1+M30)*(1+O30)*(1+Q30)*(1+S30)-1</f>
        <v>1.5208582482857391E-2</v>
      </c>
      <c r="H125" s="20"/>
      <c r="I125" s="21" t="e">
        <f t="shared" si="5"/>
        <v>#VALUE!</v>
      </c>
      <c r="J125" s="22"/>
    </row>
    <row r="126" spans="2:13" hidden="1">
      <c r="B126" s="24" t="s">
        <v>34</v>
      </c>
      <c r="C126" s="25">
        <f>SUM(C124:C125)</f>
        <v>3.5189802426343064E-2</v>
      </c>
      <c r="D126" s="26"/>
      <c r="E126" s="27">
        <f>SUM(E124:E125)</f>
        <v>5.745011874305872E-2</v>
      </c>
      <c r="F126" s="28"/>
      <c r="G126" s="25">
        <f>SUM(G124:G125)</f>
        <v>6.7177501639223314E-2</v>
      </c>
      <c r="H126" s="26"/>
      <c r="I126" s="27" t="e">
        <f>SUM(I124:I125)</f>
        <v>#VALUE!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27</v>
      </c>
      <c r="C128" s="35">
        <f t="shared" ref="C128:C129" si="8">(1+C33)*(1+E33)*(1+G33)-1</f>
        <v>3.1316358982765413E-2</v>
      </c>
      <c r="D128" s="36"/>
      <c r="E128" s="37">
        <f t="shared" ref="E128:E129" si="9">(1+C33)*(1+E33)*(1+G33)*(1+I33)*(1+K33)*(1+M33)-1</f>
        <v>4.4878713623905719E-2</v>
      </c>
      <c r="F128" s="38"/>
      <c r="G128" s="35">
        <f t="shared" ref="G128:G129" si="10">(1+C33)*(1+E33)*(1+G33)*(1+I33)*(1+K33)*(1+M33)*(1+O33)*(1+Q33)*(1+S33)-1</f>
        <v>5.1688407548176274E-2</v>
      </c>
      <c r="H128" s="36"/>
      <c r="I128" s="37" t="e">
        <f t="shared" ref="I128:I129" si="11">(1+C33)*(1+E33)*(1+G33)*(1+I33)*(1+K33)*(1+M33)*(1+O33)*(1+Q33)*(1+S33)*(1+U33)*(1+W33)*(1+Y33)-1</f>
        <v>#VALUE!</v>
      </c>
      <c r="J128" s="38"/>
    </row>
    <row r="129" spans="2:10" hidden="1">
      <c r="B129" s="23" t="s">
        <v>28</v>
      </c>
      <c r="C129" s="19">
        <f t="shared" si="8"/>
        <v>3.9731972249890113E-3</v>
      </c>
      <c r="D129" s="20"/>
      <c r="E129" s="21">
        <f t="shared" si="9"/>
        <v>1.2632470035637278E-2</v>
      </c>
      <c r="F129" s="22"/>
      <c r="G129" s="19">
        <f t="shared" si="10"/>
        <v>1.5407288169010824E-2</v>
      </c>
      <c r="H129" s="20"/>
      <c r="I129" s="21" t="e">
        <f t="shared" si="11"/>
        <v>#VALUE!</v>
      </c>
      <c r="J129" s="22"/>
    </row>
    <row r="130" spans="2:10" hidden="1">
      <c r="B130" s="24" t="s">
        <v>34</v>
      </c>
      <c r="C130" s="25">
        <f>SUM(C128:C129)</f>
        <v>3.5289556207754424E-2</v>
      </c>
      <c r="D130" s="26"/>
      <c r="E130" s="27">
        <f>SUM(E128:E129)</f>
        <v>5.7511183659542997E-2</v>
      </c>
      <c r="F130" s="28"/>
      <c r="G130" s="25">
        <f>SUM(G128:G129)</f>
        <v>6.7095695717187098E-2</v>
      </c>
      <c r="H130" s="26"/>
      <c r="I130" s="27" t="e">
        <f>SUM(I128:I129)</f>
        <v>#VALUE!</v>
      </c>
      <c r="J130" s="28"/>
    </row>
  </sheetData>
  <sheetProtection password="CCD3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מעל גיל 60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2019-10-29T10:40:23Z</dcterms:created>
  <dcterms:modified xsi:type="dcterms:W3CDTF">2019-10-31T11:23:15Z</dcterms:modified>
</cp:coreProperties>
</file>