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60" windowHeight="10170"/>
  </bookViews>
  <sheets>
    <sheet name="אפיק אג&quot;ח ופקדונות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119" i="1" l="1"/>
  <c r="C115" i="1"/>
  <c r="C111" i="1"/>
  <c r="C102" i="1"/>
  <c r="Y5" i="1"/>
  <c r="W5" i="1"/>
  <c r="U5" i="1"/>
  <c r="S5" i="1"/>
  <c r="Q5" i="1"/>
  <c r="O5" i="1"/>
  <c r="M5" i="1"/>
  <c r="K5" i="1"/>
  <c r="I5" i="1"/>
  <c r="G5" i="1"/>
  <c r="E5" i="1"/>
  <c r="C5" i="1"/>
  <c r="I106" i="1" l="1"/>
  <c r="G106" i="1"/>
  <c r="E106" i="1"/>
  <c r="I108" i="1"/>
  <c r="G108" i="1"/>
  <c r="E108" i="1"/>
  <c r="I110" i="1"/>
  <c r="G110" i="1"/>
  <c r="E110" i="1"/>
  <c r="I111" i="1"/>
  <c r="G111" i="1"/>
  <c r="E111" i="1"/>
  <c r="I112" i="1"/>
  <c r="G112" i="1"/>
  <c r="E112" i="1"/>
  <c r="I113" i="1"/>
  <c r="G113" i="1"/>
  <c r="E113" i="1"/>
  <c r="I114" i="1"/>
  <c r="G114" i="1"/>
  <c r="E114" i="1"/>
  <c r="I115" i="1"/>
  <c r="G115" i="1"/>
  <c r="E115" i="1"/>
  <c r="I116" i="1"/>
  <c r="G116" i="1"/>
  <c r="E116" i="1"/>
  <c r="I117" i="1"/>
  <c r="G117" i="1"/>
  <c r="E117" i="1"/>
  <c r="I118" i="1"/>
  <c r="G118" i="1"/>
  <c r="E118" i="1"/>
  <c r="I119" i="1"/>
  <c r="G119" i="1"/>
  <c r="E119" i="1"/>
  <c r="I120" i="1"/>
  <c r="G120" i="1"/>
  <c r="E120" i="1"/>
  <c r="I124" i="1"/>
  <c r="I126" i="1" s="1"/>
  <c r="G124" i="1"/>
  <c r="E124" i="1"/>
  <c r="C124" i="1"/>
  <c r="I125" i="1"/>
  <c r="G125" i="1"/>
  <c r="E125" i="1"/>
  <c r="C125" i="1"/>
  <c r="I128" i="1"/>
  <c r="I130" i="1" s="1"/>
  <c r="G128" i="1"/>
  <c r="E128" i="1"/>
  <c r="C128" i="1"/>
  <c r="I129" i="1"/>
  <c r="G129" i="1"/>
  <c r="E129" i="1"/>
  <c r="C129" i="1"/>
  <c r="C106" i="1"/>
  <c r="C110" i="1"/>
  <c r="C114" i="1"/>
  <c r="C118" i="1"/>
  <c r="I102" i="1"/>
  <c r="I121" i="1" s="1"/>
  <c r="G102" i="1"/>
  <c r="E102" i="1"/>
  <c r="I103" i="1"/>
  <c r="G103" i="1"/>
  <c r="E103" i="1"/>
  <c r="I104" i="1"/>
  <c r="G104" i="1"/>
  <c r="E104" i="1"/>
  <c r="I105" i="1"/>
  <c r="G105" i="1"/>
  <c r="E105" i="1"/>
  <c r="I107" i="1"/>
  <c r="G107" i="1"/>
  <c r="E107" i="1"/>
  <c r="I109" i="1"/>
  <c r="G109" i="1"/>
  <c r="E109" i="1"/>
  <c r="C103" i="1"/>
  <c r="C107" i="1"/>
  <c r="C104" i="1"/>
  <c r="C108" i="1"/>
  <c r="C112" i="1"/>
  <c r="C116" i="1"/>
  <c r="C120" i="1"/>
  <c r="C105" i="1"/>
  <c r="C109" i="1"/>
  <c r="C113" i="1"/>
  <c r="C117" i="1"/>
  <c r="C121" i="1" l="1"/>
  <c r="G121" i="1"/>
  <c r="C130" i="1"/>
  <c r="C126" i="1"/>
  <c r="E130" i="1"/>
  <c r="E126" i="1"/>
  <c r="G130" i="1"/>
  <c r="G126" i="1"/>
  <c r="E121" i="1"/>
</calcChain>
</file>

<file path=xl/sharedStrings.xml><?xml version="1.0" encoding="utf-8"?>
<sst xmlns="http://schemas.openxmlformats.org/spreadsheetml/2006/main" count="342" uniqueCount="43">
  <si>
    <t>פירוט תרומת אפיקי ההשקעה לתשואה הכוללת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</si>
  <si>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</si>
  <si>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</si>
  <si>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</si>
  <si>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</si>
  <si>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</si>
  <si>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</si>
  <si>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</si>
  <si>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</si>
  <si>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</si>
  <si>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</si>
  <si>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</si>
  <si>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</si>
  <si>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</si>
  <si>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</si>
  <si>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</si>
  <si>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</si>
  <si>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</si>
  <si>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</si>
  <si>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</si>
  <si>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</si>
  <si>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</si>
  <si>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</si>
  <si>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</si>
  <si>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</si>
  <si>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</si>
  <si>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</si>
  <si>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</si>
  <si>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</si>
  <si>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</si>
  <si>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</si>
  <si>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</si>
  <si>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</si>
  <si>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</si>
  <si>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</si>
  <si>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</si>
  <si>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</si>
  <si>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</si>
  <si>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</si>
  <si>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</si>
  <si>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/>
  </si>
  <si>
    <t>מגדל מקפת אישית (מספר אוצר: 162)</t>
  </si>
  <si>
    <t>מסלול אג"ח (מספר אוצר: 2144)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</si>
</sst>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5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scheme val="minor"/>
    </font>
    <font>
      <sz val="10"/>
      <name val="Arial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2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3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4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5" fillId="72" borderId="31" applyBorder="0"/>
    <xf numFmtId="4" fontId="46" fillId="79" borderId="29" applyNumberFormat="0" applyProtection="0">
      <alignment vertical="center"/>
    </xf>
    <xf numFmtId="4" fontId="43" fillId="80" borderId="21" applyNumberFormat="0" applyProtection="0">
      <alignment vertical="center"/>
    </xf>
    <xf numFmtId="4" fontId="46" fillId="75" borderId="29" applyNumberFormat="0" applyProtection="0">
      <alignment horizontal="left" vertical="center" indent="1"/>
    </xf>
    <xf numFmtId="0" fontId="46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3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6" fillId="73" borderId="29" applyNumberFormat="0" applyProtection="0">
      <alignment horizontal="left" vertical="top" indent="1"/>
    </xf>
    <xf numFmtId="4" fontId="47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8" fillId="78" borderId="28" applyNumberFormat="0" applyProtection="0">
      <alignment horizontal="right" vertical="center"/>
    </xf>
    <xf numFmtId="0" fontId="49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10" fontId="18" fillId="0" borderId="0" xfId="0" applyNumberFormat="1" applyFont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41</v>
      </c>
      <c r="E2" s="4"/>
    </row>
    <row r="3" spans="1:31" ht="18.75">
      <c r="B3" s="5" t="s">
        <v>42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1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2</v>
      </c>
      <c r="D6" s="15" t="s">
        <v>3</v>
      </c>
      <c r="E6" s="16" t="s">
        <v>2</v>
      </c>
      <c r="F6" s="17" t="s">
        <v>3</v>
      </c>
      <c r="G6" s="14" t="s">
        <v>2</v>
      </c>
      <c r="H6" s="15" t="s">
        <v>3</v>
      </c>
      <c r="I6" s="16" t="s">
        <v>2</v>
      </c>
      <c r="J6" s="17" t="s">
        <v>3</v>
      </c>
      <c r="K6" s="14" t="s">
        <v>2</v>
      </c>
      <c r="L6" s="15" t="s">
        <v>3</v>
      </c>
      <c r="M6" s="16" t="s">
        <v>2</v>
      </c>
      <c r="N6" s="17" t="s">
        <v>3</v>
      </c>
      <c r="O6" s="14" t="s">
        <v>2</v>
      </c>
      <c r="P6" s="15" t="s">
        <v>3</v>
      </c>
      <c r="Q6" s="16" t="s">
        <v>2</v>
      </c>
      <c r="R6" s="17" t="s">
        <v>3</v>
      </c>
      <c r="S6" s="14" t="s">
        <v>2</v>
      </c>
      <c r="T6" s="15" t="s">
        <v>3</v>
      </c>
      <c r="U6" s="16" t="s">
        <v>2</v>
      </c>
      <c r="V6" s="17" t="s">
        <v>3</v>
      </c>
      <c r="W6" s="14" t="s">
        <v>2</v>
      </c>
      <c r="X6" s="15" t="s">
        <v>3</v>
      </c>
      <c r="Y6" s="16" t="s">
        <v>2</v>
      </c>
      <c r="Z6" s="17" t="s">
        <v>3</v>
      </c>
      <c r="AE6" s="12"/>
    </row>
    <row r="7" spans="1:31">
      <c r="A7" s="6">
        <v>1</v>
      </c>
      <c r="B7" s="18" t="s">
        <v>4</v>
      </c>
      <c r="C7" s="19">
        <v>-4.467211148031111E-4</v>
      </c>
      <c r="D7" s="20">
        <v>5.6997905022435423E-2</v>
      </c>
      <c r="E7" s="21">
        <v>-1.3459361575028267E-4</v>
      </c>
      <c r="F7" s="22">
        <v>5.0140381538616684E-2</v>
      </c>
      <c r="G7" s="19">
        <v>9.7946376077415819E-5</v>
      </c>
      <c r="H7" s="20">
        <v>4.9057334563589051E-2</v>
      </c>
      <c r="I7" s="21">
        <v>-4.598052077954842E-4</v>
      </c>
      <c r="J7" s="22">
        <v>5.1416375280293775E-2</v>
      </c>
      <c r="K7" s="19">
        <v>8.3786697465825587E-5</v>
      </c>
      <c r="L7" s="20">
        <v>4.4509632566350696E-2</v>
      </c>
      <c r="M7" s="21">
        <v>-3.2685046035928601E-4</v>
      </c>
      <c r="N7" s="22">
        <v>4.5195965300884842E-2</v>
      </c>
      <c r="O7" s="19">
        <v>-2.7378359236898876E-4</v>
      </c>
      <c r="P7" s="20">
        <v>4.1364935108569166E-2</v>
      </c>
      <c r="Q7" s="21">
        <v>1.1253983151676952E-4</v>
      </c>
      <c r="R7" s="22">
        <v>3.4975736303626423E-2</v>
      </c>
      <c r="S7" s="19">
        <v>-1.1263167141062956E-3</v>
      </c>
      <c r="T7" s="20">
        <v>3.1609835716397972E-2</v>
      </c>
      <c r="U7" s="21" t="s">
        <v>40</v>
      </c>
      <c r="V7" s="22" t="s">
        <v>40</v>
      </c>
      <c r="W7" s="19" t="s">
        <v>40</v>
      </c>
      <c r="X7" s="20" t="s">
        <v>40</v>
      </c>
      <c r="Y7" s="21" t="s">
        <v>40</v>
      </c>
      <c r="Z7" s="22" t="s">
        <v>40</v>
      </c>
      <c r="AE7" s="12"/>
    </row>
    <row r="8" spans="1:31">
      <c r="A8" s="6">
        <v>2</v>
      </c>
      <c r="B8" s="23" t="s">
        <v>5</v>
      </c>
      <c r="C8" s="19">
        <v>4.6397125920576944E-3</v>
      </c>
      <c r="D8" s="20">
        <v>0.56873389382949224</v>
      </c>
      <c r="E8" s="21">
        <v>2.9250718297573136E-3</v>
      </c>
      <c r="F8" s="22">
        <v>0.57172908243857379</v>
      </c>
      <c r="G8" s="19">
        <v>3.7342917595007139E-3</v>
      </c>
      <c r="H8" s="20">
        <v>0.57379523463818694</v>
      </c>
      <c r="I8" s="21">
        <v>3.8165809250205501E-3</v>
      </c>
      <c r="J8" s="22">
        <v>0.57194505741692403</v>
      </c>
      <c r="K8" s="19">
        <v>3.2332193976214122E-3</v>
      </c>
      <c r="L8" s="20">
        <v>0.5739854752921999</v>
      </c>
      <c r="M8" s="21">
        <v>5.1691114152431434E-3</v>
      </c>
      <c r="N8" s="22">
        <v>0.57191587239063479</v>
      </c>
      <c r="O8" s="19">
        <v>4.7026717631383132E-3</v>
      </c>
      <c r="P8" s="20">
        <v>0.57649956358816923</v>
      </c>
      <c r="Q8" s="21">
        <v>4.2115257751489292E-3</v>
      </c>
      <c r="R8" s="22">
        <v>0.5757627561966463</v>
      </c>
      <c r="S8" s="19">
        <v>3.0508779242650243E-3</v>
      </c>
      <c r="T8" s="20">
        <v>0.57945726051416502</v>
      </c>
      <c r="U8" s="21" t="s">
        <v>40</v>
      </c>
      <c r="V8" s="22" t="s">
        <v>40</v>
      </c>
      <c r="W8" s="19" t="s">
        <v>40</v>
      </c>
      <c r="X8" s="20" t="s">
        <v>40</v>
      </c>
      <c r="Y8" s="21" t="s">
        <v>40</v>
      </c>
      <c r="Z8" s="22" t="s">
        <v>40</v>
      </c>
      <c r="AE8" s="12"/>
    </row>
    <row r="9" spans="1:31">
      <c r="A9" s="6">
        <v>3</v>
      </c>
      <c r="B9" s="23" t="s">
        <v>6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 t="s">
        <v>40</v>
      </c>
      <c r="V9" s="22" t="s">
        <v>40</v>
      </c>
      <c r="W9" s="19" t="s">
        <v>40</v>
      </c>
      <c r="X9" s="20" t="s">
        <v>40</v>
      </c>
      <c r="Y9" s="21" t="s">
        <v>40</v>
      </c>
      <c r="Z9" s="22" t="s">
        <v>40</v>
      </c>
      <c r="AE9" s="12"/>
    </row>
    <row r="10" spans="1:31">
      <c r="A10" s="6">
        <v>4</v>
      </c>
      <c r="B10" s="23" t="s">
        <v>7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 t="s">
        <v>40</v>
      </c>
      <c r="V10" s="22" t="s">
        <v>40</v>
      </c>
      <c r="W10" s="19" t="s">
        <v>40</v>
      </c>
      <c r="X10" s="20" t="s">
        <v>40</v>
      </c>
      <c r="Y10" s="21" t="s">
        <v>40</v>
      </c>
      <c r="Z10" s="22" t="s">
        <v>40</v>
      </c>
      <c r="AE10" s="12"/>
    </row>
    <row r="11" spans="1:31">
      <c r="A11" s="6">
        <v>5</v>
      </c>
      <c r="B11" s="23" t="s">
        <v>8</v>
      </c>
      <c r="C11" s="19">
        <v>3.0859815979253588E-3</v>
      </c>
      <c r="D11" s="20">
        <v>0.24625061703725584</v>
      </c>
      <c r="E11" s="21">
        <v>2.5964948599136463E-3</v>
      </c>
      <c r="F11" s="22">
        <v>0.24732973705991598</v>
      </c>
      <c r="G11" s="19">
        <v>2.1247160449342942E-3</v>
      </c>
      <c r="H11" s="20">
        <v>0.24450993008659291</v>
      </c>
      <c r="I11" s="21">
        <v>2.6386543392504813E-3</v>
      </c>
      <c r="J11" s="22">
        <v>0.27405130860980698</v>
      </c>
      <c r="K11" s="19">
        <v>6.9136196721646256E-4</v>
      </c>
      <c r="L11" s="20">
        <v>0.29254985079515905</v>
      </c>
      <c r="M11" s="21">
        <v>2.9989735291158204E-3</v>
      </c>
      <c r="N11" s="22">
        <v>0.29261263184012543</v>
      </c>
      <c r="O11" s="19">
        <v>1.6425982116584038E-3</v>
      </c>
      <c r="P11" s="20">
        <v>0.29021334425565065</v>
      </c>
      <c r="Q11" s="21">
        <v>8.458564210352379E-4</v>
      </c>
      <c r="R11" s="22">
        <v>0.29003125302190824</v>
      </c>
      <c r="S11" s="19">
        <v>1.3205630766541122E-3</v>
      </c>
      <c r="T11" s="20">
        <v>0.29007164960724774</v>
      </c>
      <c r="U11" s="21" t="s">
        <v>40</v>
      </c>
      <c r="V11" s="22" t="s">
        <v>40</v>
      </c>
      <c r="W11" s="19" t="s">
        <v>40</v>
      </c>
      <c r="X11" s="20" t="s">
        <v>40</v>
      </c>
      <c r="Y11" s="21" t="s">
        <v>40</v>
      </c>
      <c r="Z11" s="22" t="s">
        <v>40</v>
      </c>
      <c r="AE11" s="12"/>
    </row>
    <row r="12" spans="1:31">
      <c r="A12" s="6">
        <v>6</v>
      </c>
      <c r="B12" s="23" t="s">
        <v>9</v>
      </c>
      <c r="C12" s="19">
        <v>3.7619580152882173E-4</v>
      </c>
      <c r="D12" s="20">
        <v>1.1711129179568245E-2</v>
      </c>
      <c r="E12" s="21">
        <v>1.358711490152624E-4</v>
      </c>
      <c r="F12" s="22">
        <v>1.1803447599851885E-2</v>
      </c>
      <c r="G12" s="19">
        <v>1.6905094035047423E-4</v>
      </c>
      <c r="H12" s="20">
        <v>1.1779428914261827E-2</v>
      </c>
      <c r="I12" s="21">
        <v>1.6970957600208065E-4</v>
      </c>
      <c r="J12" s="22">
        <v>1.1633793320999748E-2</v>
      </c>
      <c r="K12" s="19">
        <v>2.0658503495492363E-5</v>
      </c>
      <c r="L12" s="20">
        <v>1.1577336532502766E-2</v>
      </c>
      <c r="M12" s="21">
        <v>1.9289382247962737E-4</v>
      </c>
      <c r="N12" s="22">
        <v>1.1860686731592676E-2</v>
      </c>
      <c r="O12" s="19">
        <v>2.5739789389971025E-4</v>
      </c>
      <c r="P12" s="20">
        <v>1.1793727744911241E-2</v>
      </c>
      <c r="Q12" s="21">
        <v>5.5945385235199996E-5</v>
      </c>
      <c r="R12" s="22">
        <v>1.1770140095892246E-2</v>
      </c>
      <c r="S12" s="19">
        <v>6.0774280016560474E-5</v>
      </c>
      <c r="T12" s="20">
        <v>1.1730163325751618E-2</v>
      </c>
      <c r="U12" s="21" t="s">
        <v>40</v>
      </c>
      <c r="V12" s="22" t="s">
        <v>40</v>
      </c>
      <c r="W12" s="19" t="s">
        <v>40</v>
      </c>
      <c r="X12" s="20" t="s">
        <v>40</v>
      </c>
      <c r="Y12" s="21" t="s">
        <v>40</v>
      </c>
      <c r="Z12" s="22" t="s">
        <v>40</v>
      </c>
      <c r="AE12" s="12"/>
    </row>
    <row r="13" spans="1:31">
      <c r="A13" s="6">
        <v>7</v>
      </c>
      <c r="B13" s="23" t="s">
        <v>10</v>
      </c>
      <c r="C13" s="19">
        <v>4.6450828596812271E-9</v>
      </c>
      <c r="D13" s="20">
        <v>8.7648163032077866E-8</v>
      </c>
      <c r="E13" s="21">
        <v>9.2577439974685539E-10</v>
      </c>
      <c r="F13" s="22">
        <v>8.9917167048201211E-8</v>
      </c>
      <c r="G13" s="19">
        <v>0</v>
      </c>
      <c r="H13" s="20">
        <v>0</v>
      </c>
      <c r="I13" s="21">
        <v>0</v>
      </c>
      <c r="J13" s="22">
        <v>0</v>
      </c>
      <c r="K13" s="19">
        <v>0</v>
      </c>
      <c r="L13" s="20">
        <v>0</v>
      </c>
      <c r="M13" s="21">
        <v>0</v>
      </c>
      <c r="N13" s="22">
        <v>0</v>
      </c>
      <c r="O13" s="19">
        <v>0</v>
      </c>
      <c r="P13" s="20">
        <v>0</v>
      </c>
      <c r="Q13" s="21">
        <v>0</v>
      </c>
      <c r="R13" s="22">
        <v>0</v>
      </c>
      <c r="S13" s="19">
        <v>3.6823294897886156E-6</v>
      </c>
      <c r="T13" s="20">
        <v>0</v>
      </c>
      <c r="U13" s="21" t="s">
        <v>40</v>
      </c>
      <c r="V13" s="22" t="s">
        <v>40</v>
      </c>
      <c r="W13" s="19" t="s">
        <v>40</v>
      </c>
      <c r="X13" s="20" t="s">
        <v>40</v>
      </c>
      <c r="Y13" s="21" t="s">
        <v>40</v>
      </c>
      <c r="Z13" s="22" t="s">
        <v>40</v>
      </c>
      <c r="AE13" s="12"/>
    </row>
    <row r="14" spans="1:31">
      <c r="A14" s="6">
        <v>8</v>
      </c>
      <c r="B14" s="23" t="s">
        <v>11</v>
      </c>
      <c r="C14" s="19">
        <v>-3.0896872134953486E-4</v>
      </c>
      <c r="D14" s="20">
        <v>7.8007949205481694E-2</v>
      </c>
      <c r="E14" s="21">
        <v>-3.8971656178969448E-4</v>
      </c>
      <c r="F14" s="22">
        <v>7.7782387614819343E-2</v>
      </c>
      <c r="G14" s="19">
        <v>1.3304492685781166E-3</v>
      </c>
      <c r="H14" s="20">
        <v>7.9539191342606397E-2</v>
      </c>
      <c r="I14" s="21">
        <v>-8.472701714199015E-4</v>
      </c>
      <c r="J14" s="22">
        <v>3.3692851825898311E-2</v>
      </c>
      <c r="K14" s="19">
        <v>1.6355675939379208E-4</v>
      </c>
      <c r="L14" s="20">
        <v>1.0669471559631195E-2</v>
      </c>
      <c r="M14" s="21">
        <v>1.0887655124082541E-4</v>
      </c>
      <c r="N14" s="22">
        <v>1.1036525978989197E-2</v>
      </c>
      <c r="O14" s="19">
        <v>1.696868988354651E-5</v>
      </c>
      <c r="P14" s="20">
        <v>1.4302664929167444E-2</v>
      </c>
      <c r="Q14" s="21">
        <v>1.5757632429312166E-4</v>
      </c>
      <c r="R14" s="22">
        <v>2.0206891953708086E-2</v>
      </c>
      <c r="S14" s="19">
        <v>3.0243108562543783E-5</v>
      </c>
      <c r="T14" s="20">
        <v>2.0581337374047548E-2</v>
      </c>
      <c r="U14" s="21" t="s">
        <v>40</v>
      </c>
      <c r="V14" s="22" t="s">
        <v>40</v>
      </c>
      <c r="W14" s="19" t="s">
        <v>40</v>
      </c>
      <c r="X14" s="20" t="s">
        <v>40</v>
      </c>
      <c r="Y14" s="21" t="s">
        <v>40</v>
      </c>
      <c r="Z14" s="22" t="s">
        <v>40</v>
      </c>
      <c r="AE14" s="12"/>
    </row>
    <row r="15" spans="1:31">
      <c r="A15" s="6">
        <v>9</v>
      </c>
      <c r="B15" s="23" t="s">
        <v>12</v>
      </c>
      <c r="C15" s="19">
        <v>5.9525052400716568E-5</v>
      </c>
      <c r="D15" s="20">
        <v>1.6455176045937266E-2</v>
      </c>
      <c r="E15" s="21">
        <v>-6.1501533621888138E-5</v>
      </c>
      <c r="F15" s="22">
        <v>1.6855063382527142E-2</v>
      </c>
      <c r="G15" s="19">
        <v>4.5958562704072971E-4</v>
      </c>
      <c r="H15" s="20">
        <v>1.6820030479398729E-2</v>
      </c>
      <c r="I15" s="21">
        <v>1.089505603111158E-4</v>
      </c>
      <c r="J15" s="22">
        <v>3.0280025363676584E-2</v>
      </c>
      <c r="K15" s="19">
        <v>6.6002495742904798E-5</v>
      </c>
      <c r="L15" s="20">
        <v>3.8057883928959979E-2</v>
      </c>
      <c r="M15" s="21">
        <v>-4.7983769102200625E-5</v>
      </c>
      <c r="N15" s="22">
        <v>3.7862606598055293E-2</v>
      </c>
      <c r="O15" s="19">
        <v>-1.0705168614801007E-3</v>
      </c>
      <c r="P15" s="20">
        <v>3.7181557187703981E-2</v>
      </c>
      <c r="Q15" s="21">
        <v>1.0347796829081297E-4</v>
      </c>
      <c r="R15" s="22">
        <v>3.682746211659553E-2</v>
      </c>
      <c r="S15" s="19">
        <v>-3.395372876384146E-4</v>
      </c>
      <c r="T15" s="20">
        <v>3.5825939289843199E-2</v>
      </c>
      <c r="U15" s="21" t="s">
        <v>40</v>
      </c>
      <c r="V15" s="22" t="s">
        <v>40</v>
      </c>
      <c r="W15" s="19" t="s">
        <v>40</v>
      </c>
      <c r="X15" s="20" t="s">
        <v>40</v>
      </c>
      <c r="Y15" s="21" t="s">
        <v>40</v>
      </c>
      <c r="Z15" s="22" t="s">
        <v>40</v>
      </c>
      <c r="AE15" s="12"/>
    </row>
    <row r="16" spans="1:31">
      <c r="A16" s="6">
        <v>10</v>
      </c>
      <c r="B16" s="23" t="s">
        <v>13</v>
      </c>
      <c r="C16" s="19">
        <v>0</v>
      </c>
      <c r="D16" s="20">
        <v>0</v>
      </c>
      <c r="E16" s="21">
        <v>0</v>
      </c>
      <c r="F16" s="22">
        <v>0</v>
      </c>
      <c r="G16" s="19">
        <v>0</v>
      </c>
      <c r="H16" s="20">
        <v>0</v>
      </c>
      <c r="I16" s="21">
        <v>0</v>
      </c>
      <c r="J16" s="22">
        <v>0</v>
      </c>
      <c r="K16" s="19">
        <v>0</v>
      </c>
      <c r="L16" s="20">
        <v>0</v>
      </c>
      <c r="M16" s="21">
        <v>0</v>
      </c>
      <c r="N16" s="22">
        <v>0</v>
      </c>
      <c r="O16" s="19">
        <v>0</v>
      </c>
      <c r="P16" s="20">
        <v>0</v>
      </c>
      <c r="Q16" s="21">
        <v>0</v>
      </c>
      <c r="R16" s="22">
        <v>0</v>
      </c>
      <c r="S16" s="19">
        <v>0</v>
      </c>
      <c r="T16" s="20">
        <v>0</v>
      </c>
      <c r="U16" s="21" t="s">
        <v>40</v>
      </c>
      <c r="V16" s="22" t="s">
        <v>40</v>
      </c>
      <c r="W16" s="19" t="s">
        <v>40</v>
      </c>
      <c r="X16" s="20" t="s">
        <v>40</v>
      </c>
      <c r="Y16" s="21" t="s">
        <v>40</v>
      </c>
      <c r="Z16" s="22" t="s">
        <v>40</v>
      </c>
      <c r="AE16" s="12"/>
    </row>
    <row r="17" spans="1:31">
      <c r="A17" s="6">
        <v>11</v>
      </c>
      <c r="B17" s="23" t="s">
        <v>14</v>
      </c>
      <c r="C17" s="19">
        <v>7.5699180882361326E-13</v>
      </c>
      <c r="D17" s="20">
        <v>2.5018668341300221E-12</v>
      </c>
      <c r="E17" s="21">
        <v>-1.0593690570883853E-12</v>
      </c>
      <c r="F17" s="22">
        <v>2.3128536445108976E-12</v>
      </c>
      <c r="G17" s="19">
        <v>0</v>
      </c>
      <c r="H17" s="20">
        <v>0</v>
      </c>
      <c r="I17" s="21">
        <v>0</v>
      </c>
      <c r="J17" s="22">
        <v>0</v>
      </c>
      <c r="K17" s="19">
        <v>0</v>
      </c>
      <c r="L17" s="20">
        <v>0</v>
      </c>
      <c r="M17" s="21">
        <v>0</v>
      </c>
      <c r="N17" s="22">
        <v>0</v>
      </c>
      <c r="O17" s="19">
        <v>0</v>
      </c>
      <c r="P17" s="20">
        <v>0</v>
      </c>
      <c r="Q17" s="21">
        <v>0</v>
      </c>
      <c r="R17" s="22">
        <v>0</v>
      </c>
      <c r="S17" s="19">
        <v>0</v>
      </c>
      <c r="T17" s="20">
        <v>0</v>
      </c>
      <c r="U17" s="21" t="s">
        <v>40</v>
      </c>
      <c r="V17" s="22" t="s">
        <v>40</v>
      </c>
      <c r="W17" s="19" t="s">
        <v>40</v>
      </c>
      <c r="X17" s="20" t="s">
        <v>40</v>
      </c>
      <c r="Y17" s="21" t="s">
        <v>40</v>
      </c>
      <c r="Z17" s="22" t="s">
        <v>40</v>
      </c>
      <c r="AE17" s="12"/>
    </row>
    <row r="18" spans="1:31">
      <c r="A18" s="6">
        <v>12</v>
      </c>
      <c r="B18" s="23" t="s">
        <v>15</v>
      </c>
      <c r="C18" s="19">
        <v>1.566434882844717E-3</v>
      </c>
      <c r="D18" s="20">
        <v>-3.1473243072811605E-3</v>
      </c>
      <c r="E18" s="21">
        <v>4.6280226769902316E-4</v>
      </c>
      <c r="F18" s="22">
        <v>-2.273701001397968E-3</v>
      </c>
      <c r="G18" s="19">
        <v>-5.0457230056466648E-4</v>
      </c>
      <c r="H18" s="20">
        <v>-2.2234496664652516E-3</v>
      </c>
      <c r="I18" s="21">
        <v>3.2786310190947794E-4</v>
      </c>
      <c r="J18" s="22">
        <v>-1.9147392416496189E-3</v>
      </c>
      <c r="K18" s="19">
        <v>-3.6447489922509954E-4</v>
      </c>
      <c r="L18" s="20">
        <v>-1.2522822183078305E-3</v>
      </c>
      <c r="M18" s="21">
        <v>8.4670615485144831E-4</v>
      </c>
      <c r="N18" s="22">
        <v>-7.5864973648726331E-5</v>
      </c>
      <c r="O18" s="19">
        <v>1.1696875813115063E-3</v>
      </c>
      <c r="P18" s="20">
        <v>8.3768641775829587E-4</v>
      </c>
      <c r="Q18" s="21">
        <v>-6.831318008302345E-4</v>
      </c>
      <c r="R18" s="22">
        <v>1.3272200694761582E-3</v>
      </c>
      <c r="S18" s="19">
        <v>9.3509251018950219E-4</v>
      </c>
      <c r="T18" s="20">
        <v>6.0505129828817021E-4</v>
      </c>
      <c r="U18" s="21" t="s">
        <v>40</v>
      </c>
      <c r="V18" s="22" t="s">
        <v>40</v>
      </c>
      <c r="W18" s="19" t="s">
        <v>40</v>
      </c>
      <c r="X18" s="20" t="s">
        <v>40</v>
      </c>
      <c r="Y18" s="21" t="s">
        <v>40</v>
      </c>
      <c r="Z18" s="22" t="s">
        <v>40</v>
      </c>
      <c r="AE18" s="12"/>
    </row>
    <row r="19" spans="1:31">
      <c r="A19" s="6">
        <v>13</v>
      </c>
      <c r="B19" s="23" t="s">
        <v>16</v>
      </c>
      <c r="C19" s="19">
        <v>0</v>
      </c>
      <c r="D19" s="20">
        <v>0</v>
      </c>
      <c r="E19" s="21">
        <v>0</v>
      </c>
      <c r="F19" s="22">
        <v>0</v>
      </c>
      <c r="G19" s="19">
        <v>0</v>
      </c>
      <c r="H19" s="20">
        <v>0</v>
      </c>
      <c r="I19" s="21">
        <v>0</v>
      </c>
      <c r="J19" s="22">
        <v>0</v>
      </c>
      <c r="K19" s="19">
        <v>0</v>
      </c>
      <c r="L19" s="20">
        <v>0</v>
      </c>
      <c r="M19" s="21">
        <v>0</v>
      </c>
      <c r="N19" s="22">
        <v>0</v>
      </c>
      <c r="O19" s="19">
        <v>0</v>
      </c>
      <c r="P19" s="20">
        <v>0</v>
      </c>
      <c r="Q19" s="21">
        <v>0</v>
      </c>
      <c r="R19" s="22">
        <v>0</v>
      </c>
      <c r="S19" s="19">
        <v>0</v>
      </c>
      <c r="T19" s="20">
        <v>0</v>
      </c>
      <c r="U19" s="21" t="s">
        <v>40</v>
      </c>
      <c r="V19" s="22" t="s">
        <v>40</v>
      </c>
      <c r="W19" s="19" t="s">
        <v>40</v>
      </c>
      <c r="X19" s="20" t="s">
        <v>40</v>
      </c>
      <c r="Y19" s="21" t="s">
        <v>40</v>
      </c>
      <c r="Z19" s="22" t="s">
        <v>40</v>
      </c>
      <c r="AE19" s="12"/>
    </row>
    <row r="20" spans="1:31">
      <c r="A20" s="6">
        <v>14</v>
      </c>
      <c r="B20" s="23" t="s">
        <v>17</v>
      </c>
      <c r="C20" s="19">
        <v>0</v>
      </c>
      <c r="D20" s="20">
        <v>0</v>
      </c>
      <c r="E20" s="21">
        <v>3.3115706677584266E-5</v>
      </c>
      <c r="F20" s="22">
        <v>7.7296590069368904E-4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 t="s">
        <v>40</v>
      </c>
      <c r="V20" s="22" t="s">
        <v>40</v>
      </c>
      <c r="W20" s="19" t="s">
        <v>40</v>
      </c>
      <c r="X20" s="20" t="s">
        <v>40</v>
      </c>
      <c r="Y20" s="21" t="s">
        <v>40</v>
      </c>
      <c r="Z20" s="22" t="s">
        <v>40</v>
      </c>
    </row>
    <row r="21" spans="1:31">
      <c r="A21" s="6">
        <v>15</v>
      </c>
      <c r="B21" s="23" t="s">
        <v>18</v>
      </c>
      <c r="C21" s="19">
        <v>1.8332883355548586E-4</v>
      </c>
      <c r="D21" s="20">
        <v>2.4990566336445443E-2</v>
      </c>
      <c r="E21" s="21">
        <v>1.246150433840062E-4</v>
      </c>
      <c r="F21" s="22">
        <v>2.5860545546919491E-2</v>
      </c>
      <c r="G21" s="19">
        <v>2.8364417408292066E-4</v>
      </c>
      <c r="H21" s="20">
        <v>2.6722299641829241E-2</v>
      </c>
      <c r="I21" s="21">
        <v>2.1268207672167985E-4</v>
      </c>
      <c r="J21" s="22">
        <v>2.8895327424050224E-2</v>
      </c>
      <c r="K21" s="19">
        <v>1.6513127828921077E-4</v>
      </c>
      <c r="L21" s="20">
        <v>2.9902631543504223E-2</v>
      </c>
      <c r="M21" s="21">
        <v>3.2543642653062253E-4</v>
      </c>
      <c r="N21" s="22">
        <v>2.9591576133366479E-2</v>
      </c>
      <c r="O21" s="19">
        <v>1.7672671395760936E-4</v>
      </c>
      <c r="P21" s="20">
        <v>2.7806520768070088E-2</v>
      </c>
      <c r="Q21" s="21">
        <v>2.0632205531016221E-4</v>
      </c>
      <c r="R21" s="22">
        <v>2.9098540242147052E-2</v>
      </c>
      <c r="S21" s="19">
        <v>1.0720308256717826E-4</v>
      </c>
      <c r="T21" s="20">
        <v>3.011876287425877E-2</v>
      </c>
      <c r="U21" s="21" t="s">
        <v>40</v>
      </c>
      <c r="V21" s="22" t="s">
        <v>40</v>
      </c>
      <c r="W21" s="19" t="s">
        <v>40</v>
      </c>
      <c r="X21" s="20" t="s">
        <v>40</v>
      </c>
      <c r="Y21" s="21" t="s">
        <v>40</v>
      </c>
      <c r="Z21" s="22" t="s">
        <v>40</v>
      </c>
    </row>
    <row r="22" spans="1:31">
      <c r="A22" s="6">
        <v>16</v>
      </c>
      <c r="B22" s="23" t="s">
        <v>19</v>
      </c>
      <c r="C22" s="19">
        <v>0</v>
      </c>
      <c r="D22" s="20">
        <v>0</v>
      </c>
      <c r="E22" s="21">
        <v>0</v>
      </c>
      <c r="F22" s="22">
        <v>0</v>
      </c>
      <c r="G22" s="19">
        <v>0</v>
      </c>
      <c r="H22" s="20">
        <v>0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 t="s">
        <v>40</v>
      </c>
      <c r="V22" s="22" t="s">
        <v>40</v>
      </c>
      <c r="W22" s="19" t="s">
        <v>40</v>
      </c>
      <c r="X22" s="20" t="s">
        <v>40</v>
      </c>
      <c r="Y22" s="21" t="s">
        <v>40</v>
      </c>
      <c r="Z22" s="22" t="s">
        <v>40</v>
      </c>
    </row>
    <row r="23" spans="1:31">
      <c r="A23" s="6">
        <v>17</v>
      </c>
      <c r="B23" s="23" t="s">
        <v>20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 t="s">
        <v>40</v>
      </c>
      <c r="V23" s="22" t="s">
        <v>40</v>
      </c>
      <c r="W23" s="19" t="s">
        <v>40</v>
      </c>
      <c r="X23" s="20" t="s">
        <v>40</v>
      </c>
      <c r="Y23" s="21" t="s">
        <v>40</v>
      </c>
      <c r="Z23" s="22" t="s">
        <v>40</v>
      </c>
    </row>
    <row r="24" spans="1:31">
      <c r="A24" s="6">
        <v>18</v>
      </c>
      <c r="B24" s="23" t="s">
        <v>21</v>
      </c>
      <c r="C24" s="19">
        <v>0</v>
      </c>
      <c r="D24" s="20">
        <v>0</v>
      </c>
      <c r="E24" s="21">
        <v>0</v>
      </c>
      <c r="F24" s="22">
        <v>0</v>
      </c>
      <c r="G24" s="19">
        <v>0</v>
      </c>
      <c r="H24" s="20">
        <v>0</v>
      </c>
      <c r="I24" s="21">
        <v>0</v>
      </c>
      <c r="J24" s="22">
        <v>0</v>
      </c>
      <c r="K24" s="19">
        <v>0</v>
      </c>
      <c r="L24" s="20">
        <v>0</v>
      </c>
      <c r="M24" s="21">
        <v>0</v>
      </c>
      <c r="N24" s="22">
        <v>0</v>
      </c>
      <c r="O24" s="19">
        <v>0</v>
      </c>
      <c r="P24" s="20">
        <v>0</v>
      </c>
      <c r="Q24" s="21">
        <v>0</v>
      </c>
      <c r="R24" s="22">
        <v>0</v>
      </c>
      <c r="S24" s="19">
        <v>0</v>
      </c>
      <c r="T24" s="20">
        <v>0</v>
      </c>
      <c r="U24" s="21" t="s">
        <v>40</v>
      </c>
      <c r="V24" s="22" t="s">
        <v>40</v>
      </c>
      <c r="W24" s="19" t="s">
        <v>40</v>
      </c>
      <c r="X24" s="20" t="s">
        <v>40</v>
      </c>
      <c r="Y24" s="21" t="s">
        <v>40</v>
      </c>
      <c r="Z24" s="22" t="s">
        <v>40</v>
      </c>
    </row>
    <row r="25" spans="1:31">
      <c r="A25" s="6">
        <v>19</v>
      </c>
      <c r="B25" s="23" t="s">
        <v>22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 t="s">
        <v>40</v>
      </c>
      <c r="V25" s="22" t="s">
        <v>40</v>
      </c>
      <c r="W25" s="19" t="s">
        <v>40</v>
      </c>
      <c r="X25" s="20" t="s">
        <v>40</v>
      </c>
      <c r="Y25" s="21" t="s">
        <v>40</v>
      </c>
      <c r="Z25" s="22" t="s">
        <v>40</v>
      </c>
    </row>
    <row r="26" spans="1:31">
      <c r="A26" s="6">
        <v>20</v>
      </c>
      <c r="B26" s="24" t="s">
        <v>23</v>
      </c>
      <c r="C26" s="25">
        <v>9.1554935699999992E-3</v>
      </c>
      <c r="D26" s="26">
        <v>1</v>
      </c>
      <c r="E26" s="27">
        <v>5.6921600699999996E-3</v>
      </c>
      <c r="F26" s="28">
        <v>0.99999999999999989</v>
      </c>
      <c r="G26" s="25">
        <v>7.6951118900000001E-3</v>
      </c>
      <c r="H26" s="26">
        <v>0.99999999999999989</v>
      </c>
      <c r="I26" s="27">
        <v>5.9673651999999997E-3</v>
      </c>
      <c r="J26" s="28">
        <v>1</v>
      </c>
      <c r="K26" s="25">
        <v>4.0592422000000003E-3</v>
      </c>
      <c r="L26" s="26">
        <v>1</v>
      </c>
      <c r="M26" s="27">
        <v>9.2671636700000001E-3</v>
      </c>
      <c r="N26" s="28">
        <v>1</v>
      </c>
      <c r="O26" s="25">
        <v>6.6217504000000002E-3</v>
      </c>
      <c r="P26" s="26">
        <v>1</v>
      </c>
      <c r="Q26" s="27">
        <v>5.0101119599999999E-3</v>
      </c>
      <c r="R26" s="28">
        <v>1</v>
      </c>
      <c r="S26" s="25">
        <v>4.0425823099999999E-3</v>
      </c>
      <c r="T26" s="26">
        <v>1</v>
      </c>
      <c r="U26" s="27" t="s">
        <v>40</v>
      </c>
      <c r="V26" s="28" t="s">
        <v>40</v>
      </c>
      <c r="W26" s="25" t="s">
        <v>40</v>
      </c>
      <c r="X26" s="26" t="s">
        <v>40</v>
      </c>
      <c r="Y26" s="27" t="s">
        <v>40</v>
      </c>
      <c r="Z26" s="28" t="s">
        <v>40</v>
      </c>
    </row>
    <row r="27" spans="1:31">
      <c r="A27" s="6">
        <v>20</v>
      </c>
      <c r="B27" s="29" t="s">
        <v>24</v>
      </c>
      <c r="C27" s="30">
        <v>1997.0501100000006</v>
      </c>
      <c r="D27" s="31"/>
      <c r="E27" s="32">
        <v>1256.0736200000003</v>
      </c>
      <c r="F27" s="31"/>
      <c r="G27" s="30">
        <v>1712.9349999999999</v>
      </c>
      <c r="H27" s="31"/>
      <c r="I27" s="32">
        <v>1364.4287899999997</v>
      </c>
      <c r="J27" s="31"/>
      <c r="K27" s="30">
        <v>938.84803999999997</v>
      </c>
      <c r="L27" s="31"/>
      <c r="M27" s="32">
        <v>2154.6504700000005</v>
      </c>
      <c r="N27" s="31"/>
      <c r="O27" s="30">
        <v>1563.63121</v>
      </c>
      <c r="P27" s="31"/>
      <c r="Q27" s="32">
        <v>1190.7389499999997</v>
      </c>
      <c r="R27" s="31"/>
      <c r="S27" s="30">
        <v>967.40251000000001</v>
      </c>
      <c r="T27" s="31"/>
      <c r="U27" s="32" t="s">
        <v>40</v>
      </c>
      <c r="V27" s="31"/>
      <c r="W27" s="30" t="s">
        <v>40</v>
      </c>
      <c r="X27" s="31"/>
      <c r="Y27" s="32" t="s">
        <v>40</v>
      </c>
      <c r="Z27" s="31"/>
    </row>
    <row r="28" spans="1:3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1">
      <c r="A29" s="6">
        <v>21</v>
      </c>
      <c r="B29" s="18" t="s">
        <v>25</v>
      </c>
      <c r="C29" s="35">
        <v>9.4974898185976719E-3</v>
      </c>
      <c r="D29" s="36">
        <v>0.90992744428350791</v>
      </c>
      <c r="E29" s="37">
        <v>6.2163811893925034E-3</v>
      </c>
      <c r="F29" s="38">
        <v>0.90968909015541521</v>
      </c>
      <c r="G29" s="35">
        <v>5.9416743119194938E-3</v>
      </c>
      <c r="H29" s="36">
        <v>0.90934240365198538</v>
      </c>
      <c r="I29" s="37">
        <v>6.0591696690116834E-3</v>
      </c>
      <c r="J29" s="38">
        <v>0.91013191972322627</v>
      </c>
      <c r="K29" s="35">
        <v>3.5726565004613547E-3</v>
      </c>
      <c r="L29" s="36">
        <v>0.90911122459359917</v>
      </c>
      <c r="M29" s="37">
        <v>8.5808645336309195E-3</v>
      </c>
      <c r="N29" s="38">
        <v>0.90921775404299421</v>
      </c>
      <c r="O29" s="35">
        <v>8.4303872723502649E-3</v>
      </c>
      <c r="P29" s="36">
        <v>0.90835612057608062</v>
      </c>
      <c r="Q29" s="37">
        <v>3.2604008381223811E-3</v>
      </c>
      <c r="R29" s="38">
        <v>0.90438086610459589</v>
      </c>
      <c r="S29" s="35">
        <v>5.9020645748950442E-3</v>
      </c>
      <c r="T29" s="36">
        <v>0.90495767436532848</v>
      </c>
      <c r="U29" s="37" t="s">
        <v>40</v>
      </c>
      <c r="V29" s="38" t="s">
        <v>40</v>
      </c>
      <c r="W29" s="35" t="s">
        <v>40</v>
      </c>
      <c r="X29" s="36" t="s">
        <v>40</v>
      </c>
      <c r="Y29" s="37" t="s">
        <v>40</v>
      </c>
      <c r="Z29" s="38" t="s">
        <v>40</v>
      </c>
    </row>
    <row r="30" spans="1:31">
      <c r="A30" s="6">
        <v>22</v>
      </c>
      <c r="B30" s="23" t="s">
        <v>26</v>
      </c>
      <c r="C30" s="19">
        <v>-3.4199624859767316E-4</v>
      </c>
      <c r="D30" s="20">
        <v>9.0072555716492017E-2</v>
      </c>
      <c r="E30" s="21">
        <v>-5.2422111939250343E-4</v>
      </c>
      <c r="F30" s="22">
        <v>9.0310909844584772E-2</v>
      </c>
      <c r="G30" s="19">
        <v>1.753437578080506E-3</v>
      </c>
      <c r="H30" s="20">
        <v>9.0657596348014652E-2</v>
      </c>
      <c r="I30" s="21">
        <v>-9.1804469011682997E-5</v>
      </c>
      <c r="J30" s="22">
        <v>8.9868080276773663E-2</v>
      </c>
      <c r="K30" s="19">
        <v>4.8658569953864591E-4</v>
      </c>
      <c r="L30" s="20">
        <v>9.0888775406400807E-2</v>
      </c>
      <c r="M30" s="21">
        <v>6.8629913636908044E-4</v>
      </c>
      <c r="N30" s="22">
        <v>9.0782245957005805E-2</v>
      </c>
      <c r="O30" s="19">
        <v>-1.8086368723502647E-3</v>
      </c>
      <c r="P30" s="20">
        <v>9.1643879423919467E-2</v>
      </c>
      <c r="Q30" s="21">
        <v>1.749711121877619E-3</v>
      </c>
      <c r="R30" s="22">
        <v>9.5619133895404149E-2</v>
      </c>
      <c r="S30" s="19">
        <v>-1.859482264895044E-3</v>
      </c>
      <c r="T30" s="20">
        <v>9.5042325634671479E-2</v>
      </c>
      <c r="U30" s="21" t="s">
        <v>40</v>
      </c>
      <c r="V30" s="22" t="s">
        <v>40</v>
      </c>
      <c r="W30" s="19" t="s">
        <v>40</v>
      </c>
      <c r="X30" s="20" t="s">
        <v>40</v>
      </c>
      <c r="Y30" s="21" t="s">
        <v>40</v>
      </c>
      <c r="Z30" s="22" t="s">
        <v>40</v>
      </c>
    </row>
    <row r="31" spans="1:31">
      <c r="A31" s="6">
        <v>20</v>
      </c>
      <c r="B31" s="24" t="s">
        <v>23</v>
      </c>
      <c r="C31" s="25">
        <v>9.1554935699999992E-3</v>
      </c>
      <c r="D31" s="26">
        <v>1</v>
      </c>
      <c r="E31" s="27">
        <v>5.6921600699999996E-3</v>
      </c>
      <c r="F31" s="28">
        <v>0.99999999999999989</v>
      </c>
      <c r="G31" s="25">
        <v>7.6951118900000001E-3</v>
      </c>
      <c r="H31" s="26">
        <v>0.99999999999999989</v>
      </c>
      <c r="I31" s="27">
        <v>5.9673651999999997E-3</v>
      </c>
      <c r="J31" s="28">
        <v>1</v>
      </c>
      <c r="K31" s="25">
        <v>4.0592422000000003E-3</v>
      </c>
      <c r="L31" s="26">
        <v>1</v>
      </c>
      <c r="M31" s="27">
        <v>9.2671636700000001E-3</v>
      </c>
      <c r="N31" s="28">
        <v>1</v>
      </c>
      <c r="O31" s="25">
        <v>6.6217504000000002E-3</v>
      </c>
      <c r="P31" s="26">
        <v>1</v>
      </c>
      <c r="Q31" s="27">
        <v>5.0101119599999999E-3</v>
      </c>
      <c r="R31" s="28">
        <v>1</v>
      </c>
      <c r="S31" s="25">
        <v>4.0425823099999999E-3</v>
      </c>
      <c r="T31" s="26">
        <v>1</v>
      </c>
      <c r="U31" s="27" t="s">
        <v>40</v>
      </c>
      <c r="V31" s="28" t="s">
        <v>40</v>
      </c>
      <c r="W31" s="25" t="s">
        <v>40</v>
      </c>
      <c r="X31" s="26" t="s">
        <v>40</v>
      </c>
      <c r="Y31" s="27" t="s">
        <v>40</v>
      </c>
      <c r="Z31" s="28" t="s">
        <v>40</v>
      </c>
    </row>
    <row r="32" spans="1:31">
      <c r="A32" s="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6">
        <v>23</v>
      </c>
      <c r="B33" s="18" t="s">
        <v>27</v>
      </c>
      <c r="C33" s="35">
        <v>6.664587047124298E-3</v>
      </c>
      <c r="D33" s="36">
        <v>0.69032359258036557</v>
      </c>
      <c r="E33" s="37">
        <v>4.0109149480742883E-3</v>
      </c>
      <c r="F33" s="38">
        <v>0.68670401455613239</v>
      </c>
      <c r="G33" s="35">
        <v>6.4761531828239662E-3</v>
      </c>
      <c r="H33" s="36">
        <v>0.68476019474889405</v>
      </c>
      <c r="I33" s="37">
        <v>2.7045346437050768E-3</v>
      </c>
      <c r="J33" s="38">
        <v>0.68391342057173565</v>
      </c>
      <c r="K33" s="35">
        <v>2.2855484218922422E-3</v>
      </c>
      <c r="L33" s="36">
        <v>0.68070847247670707</v>
      </c>
      <c r="M33" s="37">
        <v>4.8765010333756791E-3</v>
      </c>
      <c r="N33" s="38">
        <v>0.68227313175772186</v>
      </c>
      <c r="O33" s="35">
        <v>5.5476516379660825E-3</v>
      </c>
      <c r="P33" s="36">
        <v>0.68121720458124024</v>
      </c>
      <c r="Q33" s="37">
        <v>5.141843775880838E-3</v>
      </c>
      <c r="R33" s="38">
        <v>0.6811281054194922</v>
      </c>
      <c r="S33" s="35">
        <v>1.1173176652709189E-3</v>
      </c>
      <c r="T33" s="36">
        <v>0.6775810712155067</v>
      </c>
      <c r="U33" s="37" t="s">
        <v>40</v>
      </c>
      <c r="V33" s="38" t="s">
        <v>40</v>
      </c>
      <c r="W33" s="35" t="s">
        <v>40</v>
      </c>
      <c r="X33" s="36" t="s">
        <v>40</v>
      </c>
      <c r="Y33" s="37" t="s">
        <v>40</v>
      </c>
      <c r="Z33" s="38" t="s">
        <v>40</v>
      </c>
    </row>
    <row r="34" spans="1:26">
      <c r="A34" s="6">
        <v>24</v>
      </c>
      <c r="B34" s="23" t="s">
        <v>28</v>
      </c>
      <c r="C34" s="19">
        <v>2.4909065228757021E-3</v>
      </c>
      <c r="D34" s="20">
        <v>0.30967640741963431</v>
      </c>
      <c r="E34" s="21">
        <v>1.6812451219257102E-3</v>
      </c>
      <c r="F34" s="22">
        <v>0.31329598544386755</v>
      </c>
      <c r="G34" s="19">
        <v>1.2189587071760332E-3</v>
      </c>
      <c r="H34" s="20">
        <v>0.31523980525110595</v>
      </c>
      <c r="I34" s="21">
        <v>3.262830556294922E-3</v>
      </c>
      <c r="J34" s="22">
        <v>0.3160865794282644</v>
      </c>
      <c r="K34" s="19">
        <v>1.7736937781077586E-3</v>
      </c>
      <c r="L34" s="20">
        <v>0.31929152752329293</v>
      </c>
      <c r="M34" s="21">
        <v>4.3906626366243219E-3</v>
      </c>
      <c r="N34" s="22">
        <v>0.31772686824227814</v>
      </c>
      <c r="O34" s="19">
        <v>1.0740987620339181E-3</v>
      </c>
      <c r="P34" s="20">
        <v>0.31878279541875976</v>
      </c>
      <c r="Q34" s="21">
        <v>-1.3173181588083777E-4</v>
      </c>
      <c r="R34" s="22">
        <v>0.3188718945805078</v>
      </c>
      <c r="S34" s="19">
        <v>2.9252646447290812E-3</v>
      </c>
      <c r="T34" s="20">
        <v>0.3224189287844933</v>
      </c>
      <c r="U34" s="21" t="s">
        <v>40</v>
      </c>
      <c r="V34" s="22" t="s">
        <v>40</v>
      </c>
      <c r="W34" s="19" t="s">
        <v>40</v>
      </c>
      <c r="X34" s="20" t="s">
        <v>40</v>
      </c>
      <c r="Y34" s="21" t="s">
        <v>40</v>
      </c>
      <c r="Z34" s="22" t="s">
        <v>40</v>
      </c>
    </row>
    <row r="35" spans="1:26">
      <c r="A35" s="6">
        <v>20</v>
      </c>
      <c r="B35" s="24" t="s">
        <v>23</v>
      </c>
      <c r="C35" s="25">
        <v>9.1554935699999992E-3</v>
      </c>
      <c r="D35" s="26">
        <v>1</v>
      </c>
      <c r="E35" s="27">
        <v>5.6921600699999996E-3</v>
      </c>
      <c r="F35" s="28">
        <v>0.99999999999999989</v>
      </c>
      <c r="G35" s="25">
        <v>7.6951118900000001E-3</v>
      </c>
      <c r="H35" s="26">
        <v>0.99999999999999989</v>
      </c>
      <c r="I35" s="27">
        <v>5.9673651999999997E-3</v>
      </c>
      <c r="J35" s="28">
        <v>1</v>
      </c>
      <c r="K35" s="25">
        <v>4.0592422000000003E-3</v>
      </c>
      <c r="L35" s="26">
        <v>1</v>
      </c>
      <c r="M35" s="27">
        <v>9.2671636700000001E-3</v>
      </c>
      <c r="N35" s="28">
        <v>1</v>
      </c>
      <c r="O35" s="25">
        <v>6.6217504000000002E-3</v>
      </c>
      <c r="P35" s="26">
        <v>1</v>
      </c>
      <c r="Q35" s="27">
        <v>5.0101119599999999E-3</v>
      </c>
      <c r="R35" s="28">
        <v>1</v>
      </c>
      <c r="S35" s="25">
        <v>4.0425823099999999E-3</v>
      </c>
      <c r="T35" s="26">
        <v>1</v>
      </c>
      <c r="U35" s="27" t="s">
        <v>40</v>
      </c>
      <c r="V35" s="28" t="s">
        <v>40</v>
      </c>
      <c r="W35" s="25" t="s">
        <v>40</v>
      </c>
      <c r="X35" s="26" t="s">
        <v>40</v>
      </c>
      <c r="Y35" s="27" t="s">
        <v>40</v>
      </c>
      <c r="Z35" s="28" t="s">
        <v>40</v>
      </c>
    </row>
    <row r="37" spans="1:26">
      <c r="C37" s="39"/>
      <c r="D37" s="39"/>
      <c r="E37" s="42"/>
      <c r="F37" s="42"/>
      <c r="G37" s="39"/>
      <c r="H37" s="39"/>
      <c r="I37" s="40"/>
      <c r="J37" s="40"/>
    </row>
    <row r="38" spans="1:26" ht="15.75">
      <c r="B38" s="7" t="s">
        <v>29</v>
      </c>
      <c r="C38" s="43" t="s">
        <v>30</v>
      </c>
      <c r="D38" s="44"/>
      <c r="E38" s="45" t="s">
        <v>31</v>
      </c>
      <c r="F38" s="46"/>
      <c r="G38" s="43" t="s">
        <v>32</v>
      </c>
      <c r="H38" s="44"/>
      <c r="I38" s="45" t="s">
        <v>33</v>
      </c>
      <c r="J38" s="46"/>
    </row>
    <row r="39" spans="1:26" ht="30">
      <c r="B39" s="13"/>
      <c r="C39" s="14" t="s">
        <v>2</v>
      </c>
      <c r="D39" s="15" t="s">
        <v>3</v>
      </c>
      <c r="E39" s="16" t="s">
        <v>2</v>
      </c>
      <c r="F39" s="17" t="s">
        <v>3</v>
      </c>
      <c r="G39" s="14" t="s">
        <v>2</v>
      </c>
      <c r="H39" s="15" t="s">
        <v>3</v>
      </c>
      <c r="I39" s="16" t="s">
        <v>2</v>
      </c>
      <c r="J39" s="17" t="s">
        <v>3</v>
      </c>
    </row>
    <row r="40" spans="1:26">
      <c r="B40" s="18" t="s">
        <v>4</v>
      </c>
      <c r="C40" s="19">
        <v>-4.7786410569071762E-4</v>
      </c>
      <c r="D40" s="20">
        <v>5.2065207041547053E-2</v>
      </c>
      <c r="E40" s="21">
        <v>-1.1653667197617814E-3</v>
      </c>
      <c r="F40" s="22">
        <v>4.9552932378695076E-2</v>
      </c>
      <c r="G40" s="19">
        <v>-2.4371578686622499E-3</v>
      </c>
      <c r="H40" s="20">
        <v>4.5029789044529339E-2</v>
      </c>
      <c r="I40" s="21" t="s">
        <v>40</v>
      </c>
      <c r="J40" s="22" t="s">
        <v>40</v>
      </c>
      <c r="M40" s="41"/>
    </row>
    <row r="41" spans="1:26">
      <c r="B41" s="23" t="s">
        <v>5</v>
      </c>
      <c r="C41" s="19">
        <v>1.1401321938803905E-2</v>
      </c>
      <c r="D41" s="20">
        <v>0.57141940363541766</v>
      </c>
      <c r="E41" s="21">
        <v>2.3983820798829707E-2</v>
      </c>
      <c r="F41" s="22">
        <v>0.57201743600100186</v>
      </c>
      <c r="G41" s="19">
        <v>3.6485270370591752E-2</v>
      </c>
      <c r="H41" s="20">
        <v>0.57375824403388798</v>
      </c>
      <c r="I41" s="21" t="s">
        <v>40</v>
      </c>
      <c r="J41" s="22" t="s">
        <v>40</v>
      </c>
      <c r="M41" s="41"/>
    </row>
    <row r="42" spans="1:26">
      <c r="B42" s="23" t="s">
        <v>6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 t="s">
        <v>40</v>
      </c>
      <c r="J42" s="22" t="s">
        <v>40</v>
      </c>
      <c r="M42" s="41"/>
    </row>
    <row r="43" spans="1:26">
      <c r="B43" s="23" t="s">
        <v>7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 t="s">
        <v>40</v>
      </c>
      <c r="J43" s="22" t="s">
        <v>40</v>
      </c>
      <c r="M43" s="41"/>
    </row>
    <row r="44" spans="1:26">
      <c r="B44" s="23" t="s">
        <v>8</v>
      </c>
      <c r="C44" s="19">
        <v>7.8532907191018776E-3</v>
      </c>
      <c r="D44" s="20">
        <v>0.24603009472792159</v>
      </c>
      <c r="E44" s="21">
        <v>1.4327562836609896E-2</v>
      </c>
      <c r="F44" s="22">
        <v>0.26621734590480933</v>
      </c>
      <c r="G44" s="19">
        <v>1.8295930585291133E-2</v>
      </c>
      <c r="H44" s="20">
        <v>0.27418003581262917</v>
      </c>
      <c r="I44" s="21" t="s">
        <v>40</v>
      </c>
      <c r="J44" s="22" t="s">
        <v>40</v>
      </c>
      <c r="M44" s="41"/>
    </row>
    <row r="45" spans="1:26">
      <c r="B45" s="23" t="s">
        <v>9</v>
      </c>
      <c r="C45" s="19">
        <v>6.8249859894336585E-4</v>
      </c>
      <c r="D45" s="20">
        <v>1.1764668564560652E-2</v>
      </c>
      <c r="E45" s="21">
        <v>1.0696571331170117E-3</v>
      </c>
      <c r="F45" s="22">
        <v>1.1727637046462859E-2</v>
      </c>
      <c r="G45" s="19">
        <v>1.4483721159528813E-3</v>
      </c>
      <c r="H45" s="20">
        <v>1.1739983716148029E-2</v>
      </c>
      <c r="I45" s="21" t="s">
        <v>40</v>
      </c>
      <c r="J45" s="22" t="s">
        <v>40</v>
      </c>
      <c r="M45" s="41"/>
    </row>
    <row r="46" spans="1:26">
      <c r="B46" s="23" t="s">
        <v>10</v>
      </c>
      <c r="C46" s="19">
        <v>5.577110783647549E-9</v>
      </c>
      <c r="D46" s="20">
        <v>5.9188443360093028E-8</v>
      </c>
      <c r="E46" s="21">
        <v>5.583066359596511E-9</v>
      </c>
      <c r="F46" s="22">
        <v>2.9594221680046514E-8</v>
      </c>
      <c r="G46" s="19">
        <v>3.6879154986576279E-6</v>
      </c>
      <c r="H46" s="20">
        <v>1.9729481120031009E-8</v>
      </c>
      <c r="I46" s="21" t="s">
        <v>40</v>
      </c>
      <c r="J46" s="22" t="s">
        <v>40</v>
      </c>
      <c r="M46" s="41"/>
    </row>
    <row r="47" spans="1:26">
      <c r="B47" s="23" t="s">
        <v>11</v>
      </c>
      <c r="C47" s="19">
        <v>6.3924306296790558E-4</v>
      </c>
      <c r="D47" s="20">
        <v>7.8443176054302469E-2</v>
      </c>
      <c r="E47" s="21">
        <v>7.5532518590958162E-5</v>
      </c>
      <c r="F47" s="22">
        <v>4.8454729587904359E-2</v>
      </c>
      <c r="G47" s="19">
        <v>2.8981893498948791E-4</v>
      </c>
      <c r="H47" s="20">
        <v>3.8424363531594355E-2</v>
      </c>
      <c r="I47" s="21" t="s">
        <v>40</v>
      </c>
      <c r="J47" s="22" t="s">
        <v>40</v>
      </c>
      <c r="M47" s="41"/>
    </row>
    <row r="48" spans="1:26">
      <c r="B48" s="23" t="s">
        <v>12</v>
      </c>
      <c r="C48" s="19">
        <v>4.5937011324609139E-4</v>
      </c>
      <c r="D48" s="20">
        <v>1.6710089969287713E-2</v>
      </c>
      <c r="E48" s="21">
        <v>5.9537993907404297E-4</v>
      </c>
      <c r="F48" s="22">
        <v>2.6055130966425834E-2</v>
      </c>
      <c r="G48" s="19">
        <v>-6.9981006121936089E-4</v>
      </c>
      <c r="H48" s="20">
        <v>2.9573971599188634E-2</v>
      </c>
      <c r="I48" s="21" t="s">
        <v>40</v>
      </c>
      <c r="J48" s="22" t="s">
        <v>40</v>
      </c>
      <c r="M48" s="41"/>
    </row>
    <row r="49" spans="2:13">
      <c r="B49" s="23" t="s">
        <v>13</v>
      </c>
      <c r="C49" s="19">
        <v>0</v>
      </c>
      <c r="D49" s="20">
        <v>0</v>
      </c>
      <c r="E49" s="21">
        <v>0</v>
      </c>
      <c r="F49" s="22">
        <v>0</v>
      </c>
      <c r="G49" s="19">
        <v>0</v>
      </c>
      <c r="H49" s="20">
        <v>0</v>
      </c>
      <c r="I49" s="21" t="s">
        <v>40</v>
      </c>
      <c r="J49" s="22" t="s">
        <v>40</v>
      </c>
      <c r="M49" s="41"/>
    </row>
    <row r="50" spans="2:13">
      <c r="B50" s="23" t="s">
        <v>14</v>
      </c>
      <c r="C50" s="19">
        <v>-3.022551822310811E-13</v>
      </c>
      <c r="D50" s="20">
        <v>1.6049068262136398E-12</v>
      </c>
      <c r="E50" s="21">
        <v>-3.0209369556321296E-13</v>
      </c>
      <c r="F50" s="22">
        <v>8.0245341310681991E-13</v>
      </c>
      <c r="G50" s="19">
        <v>-3.0201446232111335E-13</v>
      </c>
      <c r="H50" s="20">
        <v>5.3496894207121331E-13</v>
      </c>
      <c r="I50" s="21" t="s">
        <v>40</v>
      </c>
      <c r="J50" s="22" t="s">
        <v>40</v>
      </c>
      <c r="M50" s="41"/>
    </row>
    <row r="51" spans="2:13">
      <c r="B51" s="23" t="s">
        <v>15</v>
      </c>
      <c r="C51" s="19">
        <v>1.5240963061263811E-3</v>
      </c>
      <c r="D51" s="20">
        <v>-2.5481583250481269E-3</v>
      </c>
      <c r="E51" s="21">
        <v>2.3347953400548447E-3</v>
      </c>
      <c r="F51" s="22">
        <v>-1.8145602347917594E-3</v>
      </c>
      <c r="G51" s="19">
        <v>3.7594752005150316E-3</v>
      </c>
      <c r="H51" s="20">
        <v>-9.019337359142146E-4</v>
      </c>
      <c r="I51" s="21" t="s">
        <v>40</v>
      </c>
      <c r="J51" s="22" t="s">
        <v>40</v>
      </c>
      <c r="M51" s="41"/>
    </row>
    <row r="52" spans="2:13">
      <c r="B52" s="23" t="s">
        <v>16</v>
      </c>
      <c r="C52" s="19">
        <v>0</v>
      </c>
      <c r="D52" s="20">
        <v>0</v>
      </c>
      <c r="E52" s="21">
        <v>0</v>
      </c>
      <c r="F52" s="22">
        <v>0</v>
      </c>
      <c r="G52" s="19">
        <v>0</v>
      </c>
      <c r="H52" s="20">
        <v>0</v>
      </c>
      <c r="I52" s="21" t="s">
        <v>40</v>
      </c>
      <c r="J52" s="22" t="s">
        <v>40</v>
      </c>
      <c r="M52" s="41"/>
    </row>
    <row r="53" spans="2:13">
      <c r="B53" s="23" t="s">
        <v>17</v>
      </c>
      <c r="C53" s="19">
        <v>3.3142929769402374E-5</v>
      </c>
      <c r="D53" s="20">
        <v>2.5765530023122966E-4</v>
      </c>
      <c r="E53" s="21">
        <v>3.3168855197105275E-5</v>
      </c>
      <c r="F53" s="22">
        <v>1.2882765011561483E-4</v>
      </c>
      <c r="G53" s="19">
        <v>3.3181575477465499E-5</v>
      </c>
      <c r="H53" s="20">
        <v>8.5885100077076558E-5</v>
      </c>
      <c r="I53" s="21" t="s">
        <v>40</v>
      </c>
      <c r="J53" s="22" t="s">
        <v>40</v>
      </c>
      <c r="M53" s="41"/>
    </row>
    <row r="54" spans="2:13">
      <c r="B54" s="23" t="s">
        <v>18</v>
      </c>
      <c r="C54" s="19">
        <v>5.9443030808471471E-4</v>
      </c>
      <c r="D54" s="20">
        <v>2.5857803841731392E-2</v>
      </c>
      <c r="E54" s="21">
        <v>1.3069338023891108E-3</v>
      </c>
      <c r="F54" s="22">
        <v>2.7660491104352519E-2</v>
      </c>
      <c r="G54" s="19">
        <v>1.8080453722207801E-3</v>
      </c>
      <c r="H54" s="20">
        <v>2.8109641167843449E-2</v>
      </c>
      <c r="I54" s="21" t="s">
        <v>40</v>
      </c>
      <c r="J54" s="22" t="s">
        <v>40</v>
      </c>
      <c r="M54" s="41"/>
    </row>
    <row r="55" spans="2:13">
      <c r="B55" s="23" t="s">
        <v>19</v>
      </c>
      <c r="C55" s="19">
        <v>0</v>
      </c>
      <c r="D55" s="20">
        <v>0</v>
      </c>
      <c r="E55" s="21">
        <v>0</v>
      </c>
      <c r="F55" s="22">
        <v>0</v>
      </c>
      <c r="G55" s="19">
        <v>0</v>
      </c>
      <c r="H55" s="20">
        <v>0</v>
      </c>
      <c r="I55" s="21" t="s">
        <v>40</v>
      </c>
      <c r="J55" s="22" t="s">
        <v>40</v>
      </c>
      <c r="M55" s="41"/>
    </row>
    <row r="56" spans="2:13">
      <c r="B56" s="23" t="s">
        <v>20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 t="s">
        <v>40</v>
      </c>
      <c r="J56" s="22" t="s">
        <v>40</v>
      </c>
      <c r="M56" s="41"/>
    </row>
    <row r="57" spans="2:13">
      <c r="B57" s="23" t="s">
        <v>21</v>
      </c>
      <c r="C57" s="19">
        <v>0</v>
      </c>
      <c r="D57" s="20">
        <v>0</v>
      </c>
      <c r="E57" s="21">
        <v>0</v>
      </c>
      <c r="F57" s="22">
        <v>0</v>
      </c>
      <c r="G57" s="19">
        <v>0</v>
      </c>
      <c r="H57" s="20">
        <v>0</v>
      </c>
      <c r="I57" s="21" t="s">
        <v>40</v>
      </c>
      <c r="J57" s="22" t="s">
        <v>40</v>
      </c>
      <c r="M57" s="41"/>
    </row>
    <row r="58" spans="2:13">
      <c r="B58" s="23" t="s">
        <v>22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 t="s">
        <v>40</v>
      </c>
      <c r="J58" s="22" t="s">
        <v>40</v>
      </c>
      <c r="M58" s="41"/>
    </row>
    <row r="59" spans="2:13">
      <c r="B59" s="24" t="s">
        <v>34</v>
      </c>
      <c r="C59" s="25">
        <v>2.2709535448161455E-2</v>
      </c>
      <c r="D59" s="26">
        <v>0.99999999999999989</v>
      </c>
      <c r="E59" s="27">
        <v>4.2561490086865161E-2</v>
      </c>
      <c r="F59" s="28">
        <v>0.99999999999999978</v>
      </c>
      <c r="G59" s="25">
        <v>5.8986814140353561E-2</v>
      </c>
      <c r="H59" s="26">
        <v>1.0000000000000002</v>
      </c>
      <c r="I59" s="27" t="s">
        <v>40</v>
      </c>
      <c r="J59" s="28" t="s">
        <v>40</v>
      </c>
      <c r="M59" s="41"/>
    </row>
    <row r="60" spans="2:13">
      <c r="B60" s="29" t="s">
        <v>24</v>
      </c>
      <c r="C60" s="30">
        <v>4966.0587300000007</v>
      </c>
      <c r="D60" s="31"/>
      <c r="E60" s="32">
        <v>9423.98603</v>
      </c>
      <c r="F60" s="31"/>
      <c r="G60" s="30">
        <v>13145.758699999998</v>
      </c>
      <c r="H60" s="31"/>
      <c r="I60" s="32" t="s">
        <v>40</v>
      </c>
      <c r="J60" s="31"/>
    </row>
    <row r="61" spans="2:13">
      <c r="B61" s="33"/>
      <c r="C61" s="34"/>
      <c r="D61" s="34"/>
      <c r="E61" s="34"/>
      <c r="F61" s="34"/>
      <c r="G61" s="34"/>
      <c r="H61" s="34"/>
      <c r="I61" s="34"/>
      <c r="J61" s="34"/>
    </row>
    <row r="62" spans="2:13">
      <c r="B62" s="18" t="s">
        <v>25</v>
      </c>
      <c r="C62" s="35">
        <v>2.1822267523133331E-2</v>
      </c>
      <c r="D62" s="36">
        <v>0.9096529793636362</v>
      </c>
      <c r="E62" s="37">
        <v>4.0587159018494037E-2</v>
      </c>
      <c r="F62" s="38">
        <v>0.90956997274178797</v>
      </c>
      <c r="G62" s="35">
        <v>5.8942752891216428E-2</v>
      </c>
      <c r="H62" s="36">
        <v>0.90834605527741474</v>
      </c>
      <c r="I62" s="37" t="s">
        <v>40</v>
      </c>
      <c r="J62" s="38" t="s">
        <v>40</v>
      </c>
    </row>
    <row r="63" spans="2:13">
      <c r="B63" s="23" t="s">
        <v>26</v>
      </c>
      <c r="C63" s="19">
        <v>8.8726792502812405E-4</v>
      </c>
      <c r="D63" s="20">
        <v>9.0347020636363809E-2</v>
      </c>
      <c r="E63" s="21">
        <v>1.9743310683711223E-3</v>
      </c>
      <c r="F63" s="22">
        <v>9.0430027258211962E-2</v>
      </c>
      <c r="G63" s="19">
        <v>4.4061249137131237E-5</v>
      </c>
      <c r="H63" s="20">
        <v>9.1653944722585201E-2</v>
      </c>
      <c r="I63" s="21" t="s">
        <v>40</v>
      </c>
      <c r="J63" s="22" t="s">
        <v>40</v>
      </c>
    </row>
    <row r="64" spans="2:13">
      <c r="B64" s="24" t="s">
        <v>34</v>
      </c>
      <c r="C64" s="25">
        <v>2.2709535448161455E-2</v>
      </c>
      <c r="D64" s="26">
        <v>1</v>
      </c>
      <c r="E64" s="27">
        <v>4.2561490086865161E-2</v>
      </c>
      <c r="F64" s="28">
        <v>0.99999999999999989</v>
      </c>
      <c r="G64" s="25">
        <v>5.8986814140353561E-2</v>
      </c>
      <c r="H64" s="26">
        <v>1</v>
      </c>
      <c r="I64" s="27" t="s">
        <v>40</v>
      </c>
      <c r="J64" s="28" t="s">
        <v>40</v>
      </c>
    </row>
    <row r="65" spans="2:10">
      <c r="B65" s="33"/>
      <c r="C65" s="34"/>
      <c r="D65" s="34"/>
      <c r="E65" s="34"/>
      <c r="F65" s="34"/>
      <c r="G65" s="34"/>
      <c r="H65" s="34"/>
      <c r="I65" s="34"/>
      <c r="J65" s="34"/>
    </row>
    <row r="66" spans="2:10">
      <c r="B66" s="18" t="s">
        <v>27</v>
      </c>
      <c r="C66" s="35">
        <v>1.7289928486824004E-2</v>
      </c>
      <c r="D66" s="36">
        <v>0.687262600628464</v>
      </c>
      <c r="E66" s="37">
        <v>2.7547941468549737E-2</v>
      </c>
      <c r="F66" s="38">
        <v>0.68478047111525953</v>
      </c>
      <c r="G66" s="35">
        <v>3.9941355203280758E-2</v>
      </c>
      <c r="H66" s="36">
        <v>0.68317880087864391</v>
      </c>
      <c r="I66" s="37" t="s">
        <v>40</v>
      </c>
      <c r="J66" s="38" t="s">
        <v>40</v>
      </c>
    </row>
    <row r="67" spans="2:10">
      <c r="B67" s="23" t="s">
        <v>28</v>
      </c>
      <c r="C67" s="19">
        <v>5.4196069613374519E-3</v>
      </c>
      <c r="D67" s="20">
        <v>0.31273739937153594</v>
      </c>
      <c r="E67" s="21">
        <v>1.5013548618315425E-2</v>
      </c>
      <c r="F67" s="22">
        <v>0.31521952888474053</v>
      </c>
      <c r="G67" s="19">
        <v>1.9045458937072803E-2</v>
      </c>
      <c r="H67" s="20">
        <v>0.31682119912135603</v>
      </c>
      <c r="I67" s="21" t="s">
        <v>40</v>
      </c>
      <c r="J67" s="22" t="s">
        <v>40</v>
      </c>
    </row>
    <row r="68" spans="2:10">
      <c r="B68" s="24" t="s">
        <v>34</v>
      </c>
      <c r="C68" s="25">
        <v>2.2709535448161455E-2</v>
      </c>
      <c r="D68" s="26">
        <v>1</v>
      </c>
      <c r="E68" s="27">
        <v>4.2561490086865161E-2</v>
      </c>
      <c r="F68" s="28">
        <v>1</v>
      </c>
      <c r="G68" s="25">
        <v>5.8986814140353561E-2</v>
      </c>
      <c r="H68" s="26">
        <v>1</v>
      </c>
      <c r="I68" s="27" t="s">
        <v>40</v>
      </c>
      <c r="J68" s="28" t="s">
        <v>40</v>
      </c>
    </row>
    <row r="100" spans="2:13" ht="15.75" hidden="1">
      <c r="B100" s="7" t="s">
        <v>35</v>
      </c>
      <c r="C100" s="47" t="s">
        <v>36</v>
      </c>
      <c r="D100" s="48"/>
      <c r="E100" s="49" t="s">
        <v>37</v>
      </c>
      <c r="F100" s="50"/>
      <c r="G100" s="47" t="s">
        <v>38</v>
      </c>
      <c r="H100" s="48"/>
      <c r="I100" s="49" t="s">
        <v>39</v>
      </c>
      <c r="J100" s="50"/>
    </row>
    <row r="101" spans="2:13" ht="30" hidden="1">
      <c r="B101" s="13"/>
      <c r="C101" s="14" t="s">
        <v>2</v>
      </c>
      <c r="D101" s="15"/>
      <c r="E101" s="16" t="s">
        <v>2</v>
      </c>
      <c r="F101" s="17"/>
      <c r="G101" s="14" t="s">
        <v>2</v>
      </c>
      <c r="H101" s="15"/>
      <c r="I101" s="16" t="s">
        <v>2</v>
      </c>
      <c r="J101" s="17"/>
    </row>
    <row r="102" spans="2:13" hidden="1">
      <c r="B102" s="18" t="s">
        <v>4</v>
      </c>
      <c r="C102" s="19">
        <f>(1+C7)*(1+E7)*(1+G7)-1</f>
        <v>-4.8336516044789057E-4</v>
      </c>
      <c r="D102" s="20"/>
      <c r="E102" s="21">
        <f>(1+C7)*(1+E7)*(1+G7)*(1+I7)*(1+K7)*(1+M7)-1</f>
        <v>-1.1858100406991756E-3</v>
      </c>
      <c r="F102" s="22"/>
      <c r="G102" s="19">
        <f>(1+C7)*(1+E7)*(1+G7)*(1+I7)*(1+K7)*(1+M7)*(1+O7)*(1+Q7)*(1+S7)-1</f>
        <v>-2.471693057692681E-3</v>
      </c>
      <c r="H102" s="20"/>
      <c r="I102" s="21" t="e">
        <f>(1+C7)*(1+E7)*(1+G7)*(1+I7)*(1+K7)*(1+M7)*(1+O7)*(1+Q7)*(1+S7)*(1+U7)*(1+W7)*(1+Y7)-1</f>
        <v>#VALUE!</v>
      </c>
      <c r="J102" s="22"/>
      <c r="M102" s="41"/>
    </row>
    <row r="103" spans="2:13" hidden="1">
      <c r="B103" s="23" t="s">
        <v>5</v>
      </c>
      <c r="C103" s="19">
        <f t="shared" ref="C103:C120" si="0">(1+C8)*(1+E8)*(1+G8)-1</f>
        <v>1.1340947465958706E-2</v>
      </c>
      <c r="D103" s="20"/>
      <c r="E103" s="21">
        <f t="shared" ref="E103:E120" si="1">(1+C8)*(1+E8)*(1+G8)*(1+I8)*(1+K8)*(1+M8)-1</f>
        <v>2.3747832019465731E-2</v>
      </c>
      <c r="F103" s="22"/>
      <c r="G103" s="19">
        <f t="shared" ref="G103:G120" si="2">(1+C8)*(1+E8)*(1+G8)*(1+I8)*(1+K8)*(1+M8)*(1+O8)*(1+Q8)*(1+S8)-1</f>
        <v>3.6045231679851186E-2</v>
      </c>
      <c r="H103" s="20"/>
      <c r="I103" s="21" t="e">
        <f t="shared" ref="I103:I120" si="3">(1+C8)*(1+E8)*(1+G8)*(1+I8)*(1+K8)*(1+M8)*(1+O8)*(1+Q8)*(1+S8)*(1+U8)*(1+W8)*(1+Y8)-1</f>
        <v>#VALUE!</v>
      </c>
      <c r="J103" s="22"/>
      <c r="M103" s="41"/>
    </row>
    <row r="104" spans="2:13" hidden="1">
      <c r="B104" s="23" t="s">
        <v>6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 t="e">
        <f t="shared" si="3"/>
        <v>#VALUE!</v>
      </c>
      <c r="J104" s="22"/>
      <c r="M104" s="41"/>
    </row>
    <row r="105" spans="2:13" hidden="1">
      <c r="B105" s="23" t="s">
        <v>7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 t="e">
        <f t="shared" si="3"/>
        <v>#VALUE!</v>
      </c>
      <c r="J105" s="22"/>
      <c r="M105" s="41"/>
    </row>
    <row r="106" spans="2:13" hidden="1">
      <c r="B106" s="23" t="s">
        <v>8</v>
      </c>
      <c r="C106" s="19">
        <f t="shared" si="0"/>
        <v>7.8272959118224072E-3</v>
      </c>
      <c r="D106" s="20"/>
      <c r="E106" s="21">
        <f t="shared" si="1"/>
        <v>1.421773348080424E-2</v>
      </c>
      <c r="F106" s="22"/>
      <c r="G106" s="19">
        <f t="shared" si="2"/>
        <v>1.8085650689114052E-2</v>
      </c>
      <c r="H106" s="20"/>
      <c r="I106" s="21" t="e">
        <f t="shared" si="3"/>
        <v>#VALUE!</v>
      </c>
      <c r="J106" s="22"/>
      <c r="M106" s="41"/>
    </row>
    <row r="107" spans="2:13" hidden="1">
      <c r="B107" s="23" t="s">
        <v>9</v>
      </c>
      <c r="C107" s="19">
        <f t="shared" si="0"/>
        <v>6.8125557909093359E-4</v>
      </c>
      <c r="D107" s="20"/>
      <c r="E107" s="21">
        <f t="shared" si="1"/>
        <v>1.0648188352309074E-3</v>
      </c>
      <c r="F107" s="22"/>
      <c r="G107" s="19">
        <f t="shared" si="2"/>
        <v>1.4393682417297438E-3</v>
      </c>
      <c r="H107" s="20"/>
      <c r="I107" s="21" t="e">
        <f t="shared" si="3"/>
        <v>#VALUE!</v>
      </c>
      <c r="J107" s="22"/>
      <c r="M107" s="41"/>
    </row>
    <row r="108" spans="2:13" hidden="1">
      <c r="B108" s="23" t="s">
        <v>10</v>
      </c>
      <c r="C108" s="19">
        <f t="shared" si="0"/>
        <v>5.5708571089496672E-9</v>
      </c>
      <c r="D108" s="20"/>
      <c r="E108" s="21">
        <f t="shared" si="1"/>
        <v>5.5708571089496672E-9</v>
      </c>
      <c r="F108" s="22"/>
      <c r="G108" s="19">
        <f t="shared" si="2"/>
        <v>3.6879003673107036E-6</v>
      </c>
      <c r="H108" s="20"/>
      <c r="I108" s="21" t="e">
        <f t="shared" si="3"/>
        <v>#VALUE!</v>
      </c>
      <c r="J108" s="22"/>
      <c r="M108" s="41"/>
    </row>
    <row r="109" spans="2:13" hidden="1">
      <c r="B109" s="23" t="s">
        <v>11</v>
      </c>
      <c r="C109" s="19">
        <f t="shared" si="0"/>
        <v>6.3095499054255377E-4</v>
      </c>
      <c r="D109" s="20"/>
      <c r="E109" s="21">
        <f t="shared" si="1"/>
        <v>5.5542266947927743E-5</v>
      </c>
      <c r="F109" s="22"/>
      <c r="G109" s="19">
        <f t="shared" si="2"/>
        <v>2.6034971725397149E-4</v>
      </c>
      <c r="H109" s="20"/>
      <c r="I109" s="21" t="e">
        <f t="shared" si="3"/>
        <v>#VALUE!</v>
      </c>
      <c r="J109" s="22"/>
      <c r="M109" s="41"/>
    </row>
    <row r="110" spans="2:13" hidden="1">
      <c r="B110" s="23" t="s">
        <v>12</v>
      </c>
      <c r="C110" s="19">
        <f t="shared" si="0"/>
        <v>4.5760457489252282E-4</v>
      </c>
      <c r="D110" s="20"/>
      <c r="E110" s="21">
        <f t="shared" si="1"/>
        <v>5.8463075877646098E-4</v>
      </c>
      <c r="F110" s="22"/>
      <c r="G110" s="19">
        <f t="shared" si="2"/>
        <v>-7.2249155098935702E-4</v>
      </c>
      <c r="H110" s="20"/>
      <c r="I110" s="21" t="e">
        <f t="shared" si="3"/>
        <v>#VALUE!</v>
      </c>
      <c r="J110" s="22"/>
      <c r="M110" s="41"/>
    </row>
    <row r="111" spans="2:13" hidden="1">
      <c r="B111" s="23" t="s">
        <v>13</v>
      </c>
      <c r="C111" s="19">
        <f t="shared" si="0"/>
        <v>0</v>
      </c>
      <c r="D111" s="20"/>
      <c r="E111" s="21">
        <f t="shared" si="1"/>
        <v>0</v>
      </c>
      <c r="F111" s="22"/>
      <c r="G111" s="19">
        <f t="shared" si="2"/>
        <v>0</v>
      </c>
      <c r="H111" s="20"/>
      <c r="I111" s="21" t="e">
        <f t="shared" si="3"/>
        <v>#VALUE!</v>
      </c>
      <c r="J111" s="22"/>
      <c r="M111" s="41"/>
    </row>
    <row r="112" spans="2:13" hidden="1">
      <c r="B112" s="23" t="s">
        <v>14</v>
      </c>
      <c r="C112" s="19">
        <f t="shared" si="0"/>
        <v>-3.0242475190789264E-13</v>
      </c>
      <c r="D112" s="20"/>
      <c r="E112" s="21">
        <f t="shared" si="1"/>
        <v>-3.0242475190789264E-13</v>
      </c>
      <c r="F112" s="22"/>
      <c r="G112" s="19">
        <f t="shared" si="2"/>
        <v>-3.0242475190789264E-13</v>
      </c>
      <c r="H112" s="20"/>
      <c r="I112" s="21" t="e">
        <f t="shared" si="3"/>
        <v>#VALUE!</v>
      </c>
      <c r="J112" s="22"/>
      <c r="M112" s="41"/>
    </row>
    <row r="113" spans="2:13" hidden="1">
      <c r="B113" s="23" t="s">
        <v>15</v>
      </c>
      <c r="C113" s="19">
        <f t="shared" si="0"/>
        <v>1.5243655369481246E-3</v>
      </c>
      <c r="D113" s="20"/>
      <c r="E113" s="21">
        <f t="shared" si="1"/>
        <v>2.3355439463523808E-3</v>
      </c>
      <c r="F113" s="22"/>
      <c r="G113" s="19">
        <f t="shared" si="2"/>
        <v>3.7601669304281327E-3</v>
      </c>
      <c r="H113" s="20"/>
      <c r="I113" s="21" t="e">
        <f t="shared" si="3"/>
        <v>#VALUE!</v>
      </c>
      <c r="J113" s="22"/>
      <c r="M113" s="41"/>
    </row>
    <row r="114" spans="2:13" hidden="1">
      <c r="B114" s="23" t="s">
        <v>16</v>
      </c>
      <c r="C114" s="19">
        <f t="shared" si="0"/>
        <v>0</v>
      </c>
      <c r="D114" s="20"/>
      <c r="E114" s="21">
        <f t="shared" si="1"/>
        <v>0</v>
      </c>
      <c r="F114" s="22"/>
      <c r="G114" s="19">
        <f t="shared" si="2"/>
        <v>0</v>
      </c>
      <c r="H114" s="20"/>
      <c r="I114" s="21" t="e">
        <f t="shared" si="3"/>
        <v>#VALUE!</v>
      </c>
      <c r="J114" s="22"/>
      <c r="M114" s="41"/>
    </row>
    <row r="115" spans="2:13" hidden="1">
      <c r="B115" s="23" t="s">
        <v>17</v>
      </c>
      <c r="C115" s="19">
        <f t="shared" si="0"/>
        <v>3.3115706677522283E-5</v>
      </c>
      <c r="D115" s="20"/>
      <c r="E115" s="21">
        <f t="shared" si="1"/>
        <v>3.3115706677522283E-5</v>
      </c>
      <c r="F115" s="22"/>
      <c r="G115" s="19">
        <f t="shared" si="2"/>
        <v>3.3115706677522283E-5</v>
      </c>
      <c r="H115" s="20"/>
      <c r="I115" s="21" t="e">
        <f t="shared" si="3"/>
        <v>#VALUE!</v>
      </c>
      <c r="J115" s="22"/>
      <c r="M115" s="41"/>
    </row>
    <row r="116" spans="2:13" hidden="1">
      <c r="B116" s="23" t="s">
        <v>18</v>
      </c>
      <c r="C116" s="19">
        <f t="shared" si="0"/>
        <v>5.9169824951976757E-4</v>
      </c>
      <c r="D116" s="20"/>
      <c r="E116" s="21">
        <f t="shared" si="1"/>
        <v>1.2955223223860557E-3</v>
      </c>
      <c r="F116" s="22"/>
      <c r="G116" s="19">
        <f t="shared" si="2"/>
        <v>1.7864869374177861E-3</v>
      </c>
      <c r="H116" s="20"/>
      <c r="I116" s="21" t="e">
        <f t="shared" si="3"/>
        <v>#VALUE!</v>
      </c>
      <c r="J116" s="22"/>
      <c r="M116" s="41"/>
    </row>
    <row r="117" spans="2:13" hidden="1">
      <c r="B117" s="23" t="s">
        <v>19</v>
      </c>
      <c r="C117" s="19">
        <f t="shared" si="0"/>
        <v>0</v>
      </c>
      <c r="D117" s="20"/>
      <c r="E117" s="21">
        <f t="shared" si="1"/>
        <v>0</v>
      </c>
      <c r="F117" s="22"/>
      <c r="G117" s="19">
        <f t="shared" si="2"/>
        <v>0</v>
      </c>
      <c r="H117" s="20"/>
      <c r="I117" s="21" t="e">
        <f t="shared" si="3"/>
        <v>#VALUE!</v>
      </c>
      <c r="J117" s="22"/>
      <c r="M117" s="41"/>
    </row>
    <row r="118" spans="2:13" hidden="1">
      <c r="B118" s="23" t="s">
        <v>20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 t="e">
        <f t="shared" si="3"/>
        <v>#VALUE!</v>
      </c>
      <c r="J118" s="22"/>
      <c r="M118" s="41"/>
    </row>
    <row r="119" spans="2:13" hidden="1">
      <c r="B119" s="23" t="s">
        <v>21</v>
      </c>
      <c r="C119" s="19">
        <f t="shared" si="0"/>
        <v>0</v>
      </c>
      <c r="D119" s="20"/>
      <c r="E119" s="21">
        <f t="shared" si="1"/>
        <v>0</v>
      </c>
      <c r="F119" s="22"/>
      <c r="G119" s="19">
        <f t="shared" si="2"/>
        <v>0</v>
      </c>
      <c r="H119" s="20"/>
      <c r="I119" s="21" t="e">
        <f t="shared" si="3"/>
        <v>#VALUE!</v>
      </c>
      <c r="J119" s="22"/>
      <c r="M119" s="41"/>
    </row>
    <row r="120" spans="2:13" hidden="1">
      <c r="B120" s="23" t="s">
        <v>22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 t="e">
        <f t="shared" si="3"/>
        <v>#VALUE!</v>
      </c>
      <c r="J120" s="22"/>
      <c r="M120" s="41"/>
    </row>
    <row r="121" spans="2:13" hidden="1">
      <c r="B121" s="24" t="s">
        <v>34</v>
      </c>
      <c r="C121" s="25">
        <f>SUM(C102:C120)</f>
        <v>2.2603878425559332E-2</v>
      </c>
      <c r="D121" s="26"/>
      <c r="E121" s="27">
        <f>SUM(E102:E120)</f>
        <v>4.2148934866496734E-2</v>
      </c>
      <c r="F121" s="28"/>
      <c r="G121" s="25">
        <f>SUM(G102:G120)</f>
        <v>5.8219873193855243E-2</v>
      </c>
      <c r="H121" s="26"/>
      <c r="I121" s="27" t="e">
        <f>SUM(I102:I120)</f>
        <v>#VALUE!</v>
      </c>
      <c r="J121" s="28"/>
      <c r="M121" s="41"/>
    </row>
    <row r="122" spans="2:13" hidden="1">
      <c r="B122" s="29"/>
      <c r="C122" s="30"/>
      <c r="D122" s="31"/>
      <c r="E122" s="32"/>
      <c r="F122" s="31"/>
      <c r="G122" s="30"/>
      <c r="H122" s="31"/>
      <c r="I122" s="32"/>
      <c r="J122" s="31"/>
    </row>
    <row r="123" spans="2:13" hidden="1">
      <c r="B123" s="33"/>
      <c r="C123" s="34"/>
      <c r="D123" s="34"/>
      <c r="E123" s="34"/>
      <c r="F123" s="34"/>
      <c r="G123" s="34"/>
      <c r="H123" s="34"/>
      <c r="I123" s="34"/>
      <c r="J123" s="34"/>
    </row>
    <row r="124" spans="2:13" hidden="1">
      <c r="B124" s="18" t="s">
        <v>25</v>
      </c>
      <c r="C124" s="35">
        <f>(1+C29)*(1+E29)*(1+G29)-1</f>
        <v>2.1808302837226234E-2</v>
      </c>
      <c r="D124" s="36"/>
      <c r="E124" s="37">
        <f t="shared" ref="E124:E125" si="4">(1+C29)*(1+E29)*(1+G29)*(1+I29)*(1+K29)*(1+M29)-1</f>
        <v>4.0524942480535842E-2</v>
      </c>
      <c r="F124" s="38"/>
      <c r="G124" s="35">
        <f>(1+C29)*(1+E29)*(1+G29)*(1+I29)*(1+K29)*(1+M29)*(1+O29)*(1+Q29)*(1+S29)-1</f>
        <v>5.8931309636961915E-2</v>
      </c>
      <c r="H124" s="36"/>
      <c r="I124" s="37" t="e">
        <f t="shared" ref="I124:I125" si="5">(1+C29)*(1+E29)*(1+G29)*(1+I29)*(1+K29)*(1+M29)*(1+O29)*(1+Q29)*(1+S29)*(1+U29)*(1+W29)*(1+Y29)-1</f>
        <v>#VALUE!</v>
      </c>
      <c r="J124" s="38"/>
    </row>
    <row r="125" spans="2:13" hidden="1">
      <c r="B125" s="23" t="s">
        <v>26</v>
      </c>
      <c r="C125" s="19">
        <f t="shared" ref="C125" si="6">(1+C30)*(1+E30)*(1+G30)-1</f>
        <v>8.8588094802211081E-4</v>
      </c>
      <c r="D125" s="20"/>
      <c r="E125" s="21">
        <f t="shared" si="4"/>
        <v>1.9681454604552062E-3</v>
      </c>
      <c r="F125" s="22"/>
      <c r="G125" s="19">
        <f t="shared" ref="G125" si="7">(1+C30)*(1+E30)*(1+G30)*(1+I30)*(1+K30)*(1+M30)*(1+O30)*(1+Q30)*(1+S30)-1</f>
        <v>4.2906601757097818E-5</v>
      </c>
      <c r="H125" s="20"/>
      <c r="I125" s="21" t="e">
        <f t="shared" si="5"/>
        <v>#VALUE!</v>
      </c>
      <c r="J125" s="22"/>
    </row>
    <row r="126" spans="2:13" hidden="1">
      <c r="B126" s="24" t="s">
        <v>34</v>
      </c>
      <c r="C126" s="25">
        <f>SUM(C124:C125)</f>
        <v>2.2694183785248345E-2</v>
      </c>
      <c r="D126" s="26"/>
      <c r="E126" s="27">
        <f>SUM(E124:E125)</f>
        <v>4.2493087940991048E-2</v>
      </c>
      <c r="F126" s="28"/>
      <c r="G126" s="25">
        <f>SUM(G124:G125)</f>
        <v>5.8974216238719013E-2</v>
      </c>
      <c r="H126" s="26"/>
      <c r="I126" s="27" t="e">
        <f>SUM(I124:I125)</f>
        <v>#VALUE!</v>
      </c>
      <c r="J126" s="28"/>
    </row>
    <row r="127" spans="2:13" hidden="1">
      <c r="B127" s="33"/>
      <c r="C127" s="34"/>
      <c r="D127" s="34"/>
      <c r="E127" s="34"/>
      <c r="F127" s="34"/>
      <c r="G127" s="34"/>
      <c r="H127" s="34"/>
      <c r="I127" s="34"/>
      <c r="J127" s="34"/>
    </row>
    <row r="128" spans="2:13" hidden="1">
      <c r="B128" s="18" t="s">
        <v>27</v>
      </c>
      <c r="C128" s="35">
        <f t="shared" ref="C128:C129" si="8">(1+C33)*(1+E33)*(1+G33)-1</f>
        <v>1.724769557070216E-2</v>
      </c>
      <c r="D128" s="36"/>
      <c r="E128" s="37">
        <f t="shared" ref="E128:E129" si="9">(1+C33)*(1+E33)*(1+G33)*(1+I33)*(1+K33)*(1+M33)-1</f>
        <v>2.7315527983771348E-2</v>
      </c>
      <c r="F128" s="38"/>
      <c r="G128" s="35">
        <f t="shared" ref="G128:G129" si="10">(1+C33)*(1+E33)*(1+G33)*(1+I33)*(1+K33)*(1+M33)*(1+O33)*(1+Q33)*(1+S33)-1</f>
        <v>3.9486457282765786E-2</v>
      </c>
      <c r="H128" s="36"/>
      <c r="I128" s="37" t="e">
        <f t="shared" ref="I128:I129" si="11">(1+C33)*(1+E33)*(1+G33)*(1+I33)*(1+K33)*(1+M33)*(1+O33)*(1+Q33)*(1+S33)*(1+U33)*(1+W33)*(1+Y33)-1</f>
        <v>#VALUE!</v>
      </c>
      <c r="J128" s="38"/>
    </row>
    <row r="129" spans="2:10" hidden="1">
      <c r="B129" s="23" t="s">
        <v>28</v>
      </c>
      <c r="C129" s="19">
        <f t="shared" si="8"/>
        <v>5.4003889617784129E-3</v>
      </c>
      <c r="D129" s="20"/>
      <c r="E129" s="21">
        <f t="shared" si="9"/>
        <v>1.4906563573810594E-2</v>
      </c>
      <c r="F129" s="22"/>
      <c r="G129" s="19">
        <f t="shared" si="10"/>
        <v>1.8834502003880482E-2</v>
      </c>
      <c r="H129" s="20"/>
      <c r="I129" s="21" t="e">
        <f t="shared" si="11"/>
        <v>#VALUE!</v>
      </c>
      <c r="J129" s="22"/>
    </row>
    <row r="130" spans="2:10" hidden="1">
      <c r="B130" s="24" t="s">
        <v>34</v>
      </c>
      <c r="C130" s="25">
        <f>SUM(C128:C129)</f>
        <v>2.2648084532480572E-2</v>
      </c>
      <c r="D130" s="26"/>
      <c r="E130" s="27">
        <f>SUM(E128:E129)</f>
        <v>4.2222091557581942E-2</v>
      </c>
      <c r="F130" s="28"/>
      <c r="G130" s="25">
        <f>SUM(G128:G129)</f>
        <v>5.8320959286646268E-2</v>
      </c>
      <c r="H130" s="26"/>
      <c r="I130" s="27" t="e">
        <f>SUM(I128:I129)</f>
        <v>#VALUE!</v>
      </c>
      <c r="J130" s="28"/>
    </row>
  </sheetData>
  <sheetProtection password="CCD3" sheet="1" objects="1" scenarios="1"/>
  <mergeCells count="4">
    <mergeCell ref="C100:D100"/>
    <mergeCell ref="E100:F100"/>
    <mergeCell ref="G100:H100"/>
    <mergeCell ref="I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אפיק אג"ח ופקדונות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גלית פרץ</cp:lastModifiedBy>
  <dcterms:created xsi:type="dcterms:W3CDTF">2019-10-29T09:45:23Z</dcterms:created>
  <dcterms:modified xsi:type="dcterms:W3CDTF">2019-10-31T11:16:28Z</dcterms:modified>
</cp:coreProperties>
</file>