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F82" i="5" l="1"/>
  <c r="E82" i="5"/>
  <c r="F81" i="5"/>
  <c r="E81" i="5"/>
  <c r="F80" i="5"/>
  <c r="E80" i="5"/>
  <c r="F75" i="5"/>
  <c r="E75" i="5"/>
  <c r="F74" i="5"/>
  <c r="E74" i="5"/>
  <c r="F73" i="5"/>
  <c r="E73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C68" i="5" l="1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75" i="5"/>
  <c r="C75" i="5"/>
  <c r="D74" i="5"/>
  <c r="C74" i="5"/>
  <c r="D73" i="5"/>
  <c r="C73" i="5"/>
  <c r="D82" i="5"/>
  <c r="C82" i="5"/>
  <c r="D81" i="5"/>
  <c r="C81" i="5"/>
  <c r="D80" i="5"/>
  <c r="C80" i="5"/>
  <c r="E4" i="5" l="1"/>
  <c r="C6" i="5"/>
  <c r="E32" i="5"/>
  <c r="C39" i="5"/>
  <c r="C32" i="5"/>
  <c r="E39" i="5"/>
  <c r="G4" i="5" l="1"/>
  <c r="C46" i="5"/>
  <c r="E6" i="5"/>
  <c r="G6" i="5"/>
  <c r="C71" i="5"/>
  <c r="G39" i="5"/>
  <c r="G32" i="5"/>
  <c r="I4" i="5" l="1"/>
  <c r="I32" i="5"/>
  <c r="I6" i="5"/>
  <c r="C78" i="5"/>
  <c r="I39" i="5"/>
  <c r="K4" i="5" l="1"/>
  <c r="K6" i="5"/>
  <c r="K39" i="5"/>
  <c r="K32" i="5"/>
  <c r="M4" i="5" l="1"/>
  <c r="E46" i="5"/>
  <c r="E78" i="5"/>
  <c r="M32" i="5"/>
  <c r="M6" i="5"/>
  <c r="E71" i="5"/>
  <c r="O4" i="5" l="1"/>
  <c r="O6" i="5"/>
  <c r="M39" i="5"/>
  <c r="O32" i="5"/>
  <c r="Q4" i="5" l="1"/>
  <c r="S4" i="5" s="1"/>
  <c r="S39" i="5"/>
  <c r="Q6" i="5"/>
  <c r="S32" i="5"/>
  <c r="O39" i="5"/>
  <c r="Q32" i="5"/>
  <c r="U4" i="5" l="1"/>
  <c r="S6" i="5"/>
  <c r="U32" i="5"/>
  <c r="U39" i="5"/>
  <c r="Q39" i="5"/>
  <c r="W4" i="5" l="1"/>
  <c r="U6" i="5"/>
  <c r="W39" i="5"/>
  <c r="W32" i="5"/>
  <c r="Y4" i="5" l="1"/>
  <c r="W6" i="5"/>
  <c r="Y6" i="5"/>
  <c r="Y32" i="5"/>
  <c r="Y39" i="5"/>
</calcChain>
</file>

<file path=xl/sharedStrings.xml><?xml version="1.0" encoding="utf-8"?>
<sst xmlns="http://schemas.openxmlformats.org/spreadsheetml/2006/main" count="167" uniqueCount="47">
  <si>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</si>
  <si>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</si>
  <si>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</si>
  <si>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</si>
  <si>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</si>
  <si>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</si>
  <si>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</si>
  <si>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</si>
  <si>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</si>
  <si>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</si>
  <si>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</si>
  <si>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</si>
  <si>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</si>
  <si>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</si>
  <si>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</si>
  <si>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</si>
  <si>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</si>
  <si>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</si>
  <si>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</si>
  <si>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</si>
  <si>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</si>
  <si>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</si>
  <si>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</si>
  <si>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</si>
  <si>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</si>
  <si>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</si>
  <si>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</si>
  <si>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</si>
  <si>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</si>
  <si>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</si>
  <si>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</si>
  <si>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</si>
  <si>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</si>
  <si>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</si>
  <si>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חסכון לילד- מסלול חוסכים המעדיפים סיכון בינוני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</si>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</sst>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6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0" fontId="2" fillId="4" borderId="20" xfId="0" applyFont="1" applyFill="1" applyBorder="1" applyAlignment="1">
      <alignment horizontal="center" vertical="center" wrapText="1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10" fontId="2" fillId="4" borderId="21" xfId="421" applyNumberFormat="1" applyFont="1" applyFill="1" applyBorder="1"/>
    <xf numFmtId="10" fontId="3" fillId="4" borderId="21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0" fontId="19" fillId="0" borderId="0" xfId="0" applyFont="1" applyFill="1" applyBorder="1"/>
    <xf numFmtId="3" fontId="3" fillId="0" borderId="0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33</v>
      </c>
      <c r="C2" s="24" t="s">
        <v>29</v>
      </c>
    </row>
    <row r="3" spans="2:31" ht="18.75">
      <c r="B3" s="22" t="s">
        <v>34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</row>
    <row r="5" spans="2:31" ht="15.75">
      <c r="B5" s="2"/>
      <c r="C5" s="58" t="s">
        <v>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60"/>
      <c r="AE5" s="5" t="s">
        <v>35</v>
      </c>
    </row>
    <row r="6" spans="2:31" ht="15.75">
      <c r="B6" s="23" t="s">
        <v>30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36</v>
      </c>
    </row>
    <row r="7" spans="2:31" ht="30">
      <c r="B7" s="6"/>
      <c r="C7" s="7" t="s">
        <v>1</v>
      </c>
      <c r="D7" s="8" t="s">
        <v>2</v>
      </c>
      <c r="E7" s="27" t="s">
        <v>1</v>
      </c>
      <c r="F7" s="28" t="s">
        <v>2</v>
      </c>
      <c r="G7" s="7" t="s">
        <v>1</v>
      </c>
      <c r="H7" s="8" t="s">
        <v>2</v>
      </c>
      <c r="I7" s="27" t="s">
        <v>1</v>
      </c>
      <c r="J7" s="28" t="s">
        <v>2</v>
      </c>
      <c r="K7" s="7" t="s">
        <v>1</v>
      </c>
      <c r="L7" s="8" t="s">
        <v>2</v>
      </c>
      <c r="M7" s="27" t="s">
        <v>1</v>
      </c>
      <c r="N7" s="28" t="s">
        <v>2</v>
      </c>
      <c r="O7" s="7" t="s">
        <v>1</v>
      </c>
      <c r="P7" s="8" t="s">
        <v>2</v>
      </c>
      <c r="Q7" s="27" t="s">
        <v>1</v>
      </c>
      <c r="R7" s="28" t="s">
        <v>2</v>
      </c>
      <c r="S7" s="7" t="s">
        <v>1</v>
      </c>
      <c r="T7" s="8" t="s">
        <v>2</v>
      </c>
      <c r="U7" s="27" t="s">
        <v>1</v>
      </c>
      <c r="V7" s="28" t="s">
        <v>2</v>
      </c>
      <c r="W7" s="7" t="s">
        <v>1</v>
      </c>
      <c r="X7" s="8" t="s">
        <v>2</v>
      </c>
      <c r="Y7" s="27" t="s">
        <v>1</v>
      </c>
      <c r="Z7" s="28" t="s">
        <v>2</v>
      </c>
      <c r="AE7" s="5" t="s">
        <v>37</v>
      </c>
    </row>
    <row r="8" spans="2:31">
      <c r="B8" s="9" t="s">
        <v>3</v>
      </c>
      <c r="C8" s="10">
        <v>-2.1046370693434473E-4</v>
      </c>
      <c r="D8" s="11">
        <v>7.3542076835814721E-2</v>
      </c>
      <c r="E8" s="29">
        <v>-1.3252071376574785E-4</v>
      </c>
      <c r="F8" s="30">
        <v>0.10657488891258457</v>
      </c>
      <c r="G8" s="10">
        <v>1.1145813922573937E-4</v>
      </c>
      <c r="H8" s="11">
        <v>0.11579750095474588</v>
      </c>
      <c r="I8" s="29">
        <v>-2.5161738168187815E-5</v>
      </c>
      <c r="J8" s="30">
        <v>0.10972683391729141</v>
      </c>
      <c r="K8" s="10">
        <v>1.4283972138158169E-4</v>
      </c>
      <c r="L8" s="11">
        <v>0.10826814681548683</v>
      </c>
      <c r="M8" s="29">
        <v>-2.2068583412814951E-4</v>
      </c>
      <c r="N8" s="30">
        <v>0.17785900231736659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38</v>
      </c>
    </row>
    <row r="9" spans="2:31">
      <c r="B9" s="12" t="s">
        <v>4</v>
      </c>
      <c r="C9" s="10">
        <v>2.7774013887174515E-3</v>
      </c>
      <c r="D9" s="11">
        <v>0.20432778203355287</v>
      </c>
      <c r="E9" s="29">
        <v>1.2435175701094616E-3</v>
      </c>
      <c r="F9" s="30">
        <v>0.18452862609920573</v>
      </c>
      <c r="G9" s="10">
        <v>1.543998095847425E-3</v>
      </c>
      <c r="H9" s="11">
        <v>0.18163902473925839</v>
      </c>
      <c r="I9" s="29">
        <v>7.1151119020881513E-4</v>
      </c>
      <c r="J9" s="30">
        <v>0.17955855781444566</v>
      </c>
      <c r="K9" s="10">
        <v>7.612457972535E-4</v>
      </c>
      <c r="L9" s="11">
        <v>0.18687270106091242</v>
      </c>
      <c r="M9" s="29">
        <v>1.2785925634219927E-3</v>
      </c>
      <c r="N9" s="30">
        <v>0.20993261218338383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39</v>
      </c>
    </row>
    <row r="10" spans="2:31">
      <c r="B10" s="12" t="s">
        <v>5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40</v>
      </c>
    </row>
    <row r="11" spans="2:31">
      <c r="B11" s="12" t="s">
        <v>6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41</v>
      </c>
    </row>
    <row r="12" spans="2:31">
      <c r="B12" s="12" t="s">
        <v>7</v>
      </c>
      <c r="C12" s="10">
        <v>3.0676932660884146E-3</v>
      </c>
      <c r="D12" s="11">
        <v>0.23636481724429087</v>
      </c>
      <c r="E12" s="29">
        <v>2.5725528691825038E-3</v>
      </c>
      <c r="F12" s="30">
        <v>0.23598967487492933</v>
      </c>
      <c r="G12" s="10">
        <v>2.1898099390170551E-3</v>
      </c>
      <c r="H12" s="11">
        <v>0.23695750689183281</v>
      </c>
      <c r="I12" s="29">
        <v>2.5443340893752811E-3</v>
      </c>
      <c r="J12" s="30">
        <v>0.27214110526056667</v>
      </c>
      <c r="K12" s="10">
        <v>4.5590601484028819E-4</v>
      </c>
      <c r="L12" s="11">
        <v>0.29368113730767947</v>
      </c>
      <c r="M12" s="29">
        <v>3.2813148559295456E-3</v>
      </c>
      <c r="N12" s="30">
        <v>0.30451231832227477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42</v>
      </c>
    </row>
    <row r="13" spans="2:31">
      <c r="B13" s="12" t="s">
        <v>8</v>
      </c>
      <c r="C13" s="10">
        <v>1.3515415388843028E-4</v>
      </c>
      <c r="D13" s="11">
        <v>4.1383965154105154E-3</v>
      </c>
      <c r="E13" s="29">
        <v>4.5506921561941783E-5</v>
      </c>
      <c r="F13" s="30">
        <v>4.0559883822186144E-3</v>
      </c>
      <c r="G13" s="10">
        <v>5.1859867994798324E-5</v>
      </c>
      <c r="H13" s="11">
        <v>3.8494552232165814E-3</v>
      </c>
      <c r="I13" s="29">
        <v>5.6981086021577613E-5</v>
      </c>
      <c r="J13" s="30">
        <v>3.7358235519895032E-3</v>
      </c>
      <c r="K13" s="10">
        <v>5.5294772339432754E-7</v>
      </c>
      <c r="L13" s="11">
        <v>3.6872740983067568E-3</v>
      </c>
      <c r="M13" s="29">
        <v>5.5592745127356815E-5</v>
      </c>
      <c r="N13" s="30">
        <v>3.8179914857044768E-3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43</v>
      </c>
    </row>
    <row r="14" spans="2:31">
      <c r="B14" s="12" t="s">
        <v>9</v>
      </c>
      <c r="C14" s="10">
        <v>5.684104152140569E-3</v>
      </c>
      <c r="D14" s="11">
        <v>0.10740215299511326</v>
      </c>
      <c r="E14" s="29">
        <v>1.8332019750714862E-3</v>
      </c>
      <c r="F14" s="30">
        <v>0.10673232964573942</v>
      </c>
      <c r="G14" s="10">
        <v>-7.9737697935861615E-4</v>
      </c>
      <c r="H14" s="11">
        <v>0.10492638198764329</v>
      </c>
      <c r="I14" s="29">
        <v>3.5722899870755708E-3</v>
      </c>
      <c r="J14" s="30">
        <v>0.10581312457147163</v>
      </c>
      <c r="K14" s="10">
        <v>-1.1223205850143384E-3</v>
      </c>
      <c r="L14" s="11">
        <v>0.10524052267206059</v>
      </c>
      <c r="M14" s="29">
        <v>3.9838529489309681E-3</v>
      </c>
      <c r="N14" s="30">
        <v>0.12418588468210978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44</v>
      </c>
    </row>
    <row r="15" spans="2:31">
      <c r="B15" s="12" t="s">
        <v>10</v>
      </c>
      <c r="C15" s="10">
        <v>1.1138426634910159E-2</v>
      </c>
      <c r="D15" s="11">
        <v>0.33638861998555208</v>
      </c>
      <c r="E15" s="29">
        <v>3.1083011422468028E-3</v>
      </c>
      <c r="F15" s="30">
        <v>0.31796767919248664</v>
      </c>
      <c r="G15" s="10">
        <v>6.4140563085655087E-3</v>
      </c>
      <c r="H15" s="11">
        <v>0.31572819851330014</v>
      </c>
      <c r="I15" s="29">
        <v>5.175656563980998E-3</v>
      </c>
      <c r="J15" s="30">
        <v>0.26774073344292876</v>
      </c>
      <c r="K15" s="10">
        <v>-1.1227315478494416E-2</v>
      </c>
      <c r="L15" s="11">
        <v>0.2283967459249476</v>
      </c>
      <c r="M15" s="29">
        <v>3.5401709024273612E-3</v>
      </c>
      <c r="N15" s="30">
        <v>9.2133199944852973E-2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45</v>
      </c>
    </row>
    <row r="16" spans="2:31">
      <c r="B16" s="12" t="s">
        <v>11</v>
      </c>
      <c r="C16" s="10">
        <v>7.283900670462073E-5</v>
      </c>
      <c r="D16" s="11">
        <v>2.0024739365255811E-2</v>
      </c>
      <c r="E16" s="29">
        <v>-6.2511387892873148E-5</v>
      </c>
      <c r="F16" s="30">
        <v>1.9620519695721782E-2</v>
      </c>
      <c r="G16" s="10">
        <v>5.0378494315625618E-4</v>
      </c>
      <c r="H16" s="11">
        <v>1.8878918357433057E-2</v>
      </c>
      <c r="I16" s="29">
        <v>1.1142362788780262E-4</v>
      </c>
      <c r="J16" s="30">
        <v>3.5206226836544501E-2</v>
      </c>
      <c r="K16" s="10">
        <v>-4.409797081273792E-5</v>
      </c>
      <c r="L16" s="11">
        <v>4.5268611435013956E-2</v>
      </c>
      <c r="M16" s="29">
        <v>7.6221908418180862E-4</v>
      </c>
      <c r="N16" s="30">
        <v>5.7941026955550402E-2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46</v>
      </c>
    </row>
    <row r="17" spans="2:31">
      <c r="B17" s="12" t="s">
        <v>12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13</v>
      </c>
      <c r="C18" s="10">
        <v>9.3258295168082323E-7</v>
      </c>
      <c r="D18" s="11">
        <v>3.0658358094829554E-6</v>
      </c>
      <c r="E18" s="29">
        <v>-1.4148244033101442E-7</v>
      </c>
      <c r="F18" s="30">
        <v>2.3014273012701827E-6</v>
      </c>
      <c r="G18" s="10">
        <v>2.3901821445183957E-7</v>
      </c>
      <c r="H18" s="11">
        <v>3.025112552907746E-6</v>
      </c>
      <c r="I18" s="29">
        <v>-2.0037952848284902E-6</v>
      </c>
      <c r="J18" s="30">
        <v>2.5720397940855269E-6</v>
      </c>
      <c r="K18" s="10">
        <v>-3.4299528931940778E-8</v>
      </c>
      <c r="L18" s="11">
        <v>1.02650908476662E-6</v>
      </c>
      <c r="M18" s="29">
        <v>6.2211156765333224E-9</v>
      </c>
      <c r="N18" s="30">
        <v>1.0232549768931629E-6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14</v>
      </c>
      <c r="C19" s="10">
        <v>4.7038306618188211E-3</v>
      </c>
      <c r="D19" s="11">
        <v>-7.6819404031619066E-3</v>
      </c>
      <c r="E19" s="29">
        <v>1.4338261954809095E-3</v>
      </c>
      <c r="F19" s="30">
        <v>-5.0312397310137008E-3</v>
      </c>
      <c r="G19" s="10">
        <v>-1.3592255660228824E-3</v>
      </c>
      <c r="H19" s="11">
        <v>-3.9946954877314042E-3</v>
      </c>
      <c r="I19" s="29">
        <v>8.5493199479180467E-4</v>
      </c>
      <c r="J19" s="30">
        <v>-3.071055937868444E-3</v>
      </c>
      <c r="K19" s="10">
        <v>-6.899531767902489E-5</v>
      </c>
      <c r="L19" s="11">
        <v>-2.0254811106260929E-3</v>
      </c>
      <c r="M19" s="29">
        <v>6.026716660600992E-3</v>
      </c>
      <c r="N19" s="30">
        <v>4.8373646981961335E-4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15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-8.5489157949110389E-6</v>
      </c>
      <c r="L20" s="11">
        <v>-6.2748712640546139E-6</v>
      </c>
      <c r="M20" s="29">
        <v>-1.1608057190003795E-4</v>
      </c>
      <c r="N20" s="30">
        <v>3.1884895557415436E-4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16</v>
      </c>
      <c r="C21" s="10">
        <v>0</v>
      </c>
      <c r="D21" s="11">
        <v>0</v>
      </c>
      <c r="E21" s="29">
        <v>2.7112452824557477E-5</v>
      </c>
      <c r="F21" s="30">
        <v>3.5159740150190735E-3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17</v>
      </c>
      <c r="C22" s="10">
        <v>-6.991814028579534E-5</v>
      </c>
      <c r="D22" s="11">
        <v>2.5490289592362166E-2</v>
      </c>
      <c r="E22" s="29">
        <v>3.1154457621289468E-5</v>
      </c>
      <c r="F22" s="30">
        <v>2.6043257485807179E-2</v>
      </c>
      <c r="G22" s="10">
        <v>2.9339258450534664E-4</v>
      </c>
      <c r="H22" s="11">
        <v>2.6214683707748192E-2</v>
      </c>
      <c r="I22" s="29">
        <v>9.6193521799765443E-5</v>
      </c>
      <c r="J22" s="30">
        <v>2.9146078502836032E-2</v>
      </c>
      <c r="K22" s="10">
        <v>1.8611523693009475E-4</v>
      </c>
      <c r="L22" s="11">
        <v>3.0615590158397855E-2</v>
      </c>
      <c r="M22" s="29">
        <v>3.0830042429248191E-4</v>
      </c>
      <c r="N22" s="30">
        <v>2.8814355428386403E-2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18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19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20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21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22</v>
      </c>
      <c r="C27" s="14">
        <v>2.7300000000000001E-2</v>
      </c>
      <c r="D27" s="15">
        <v>0.99999999999999989</v>
      </c>
      <c r="E27" s="31">
        <v>1.01E-2</v>
      </c>
      <c r="F27" s="32">
        <v>0.99999999999999989</v>
      </c>
      <c r="G27" s="14">
        <v>8.9519963511450803E-3</v>
      </c>
      <c r="H27" s="15">
        <v>0.99999999999999967</v>
      </c>
      <c r="I27" s="31">
        <v>1.3096156527688601E-2</v>
      </c>
      <c r="J27" s="32">
        <v>0.99999999999999978</v>
      </c>
      <c r="K27" s="14">
        <v>-1.09246528491955E-2</v>
      </c>
      <c r="L27" s="15">
        <v>1.0000000000000002</v>
      </c>
      <c r="M27" s="31">
        <v>1.89E-2</v>
      </c>
      <c r="N27" s="32">
        <v>0.99999999999999978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28</v>
      </c>
      <c r="C28" s="63">
        <v>856</v>
      </c>
      <c r="D28" s="64"/>
      <c r="E28" s="61">
        <v>331</v>
      </c>
      <c r="F28" s="62"/>
      <c r="G28" s="63">
        <v>319</v>
      </c>
      <c r="H28" s="64"/>
      <c r="I28" s="61">
        <v>485</v>
      </c>
      <c r="J28" s="62"/>
      <c r="K28" s="63">
        <v>-419.16</v>
      </c>
      <c r="L28" s="64"/>
      <c r="M28" s="61">
        <v>749.48</v>
      </c>
      <c r="N28" s="62"/>
      <c r="O28" s="63"/>
      <c r="P28" s="64"/>
      <c r="Q28" s="61"/>
      <c r="R28" s="62"/>
      <c r="S28" s="63"/>
      <c r="T28" s="64"/>
      <c r="U28" s="61"/>
      <c r="V28" s="62"/>
      <c r="W28" s="63"/>
      <c r="X28" s="64"/>
      <c r="Y28" s="61"/>
      <c r="Z28" s="62"/>
    </row>
    <row r="29" spans="2:31">
      <c r="B29" s="36" t="s">
        <v>31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8" t="s">
        <v>0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60"/>
    </row>
    <row r="32" spans="2:31" ht="15.75">
      <c r="B32" s="23" t="s">
        <v>30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1</v>
      </c>
      <c r="D33" s="8" t="s">
        <v>2</v>
      </c>
      <c r="E33" s="27" t="s">
        <v>1</v>
      </c>
      <c r="F33" s="28" t="s">
        <v>2</v>
      </c>
      <c r="G33" s="7" t="s">
        <v>1</v>
      </c>
      <c r="H33" s="8" t="s">
        <v>2</v>
      </c>
      <c r="I33" s="27" t="s">
        <v>1</v>
      </c>
      <c r="J33" s="28" t="s">
        <v>2</v>
      </c>
      <c r="K33" s="7" t="s">
        <v>1</v>
      </c>
      <c r="L33" s="8" t="s">
        <v>2</v>
      </c>
      <c r="M33" s="27" t="s">
        <v>1</v>
      </c>
      <c r="N33" s="28" t="s">
        <v>2</v>
      </c>
      <c r="O33" s="7" t="s">
        <v>1</v>
      </c>
      <c r="P33" s="8" t="s">
        <v>2</v>
      </c>
      <c r="Q33" s="27" t="s">
        <v>1</v>
      </c>
      <c r="R33" s="28" t="s">
        <v>2</v>
      </c>
      <c r="S33" s="7" t="s">
        <v>1</v>
      </c>
      <c r="T33" s="8" t="s">
        <v>2</v>
      </c>
      <c r="U33" s="27" t="s">
        <v>1</v>
      </c>
      <c r="V33" s="28" t="s">
        <v>2</v>
      </c>
      <c r="W33" s="7" t="s">
        <v>1</v>
      </c>
      <c r="X33" s="8" t="s">
        <v>2</v>
      </c>
      <c r="Y33" s="27" t="s">
        <v>1</v>
      </c>
      <c r="Z33" s="28" t="s">
        <v>2</v>
      </c>
    </row>
    <row r="34" spans="2:26">
      <c r="B34" s="9" t="s">
        <v>23</v>
      </c>
      <c r="C34" s="18">
        <v>1.5452020202996663E-2</v>
      </c>
      <c r="D34" s="19">
        <v>0.63450937701810828</v>
      </c>
      <c r="E34" s="33">
        <v>7.0278308001689525E-3</v>
      </c>
      <c r="F34" s="34">
        <v>0.65178532772719489</v>
      </c>
      <c r="G34" s="18">
        <v>1.6388002374095982E-3</v>
      </c>
      <c r="H34" s="19">
        <v>0.65947419609230928</v>
      </c>
      <c r="I34" s="33">
        <v>6.6851844214780663E-3</v>
      </c>
      <c r="J34" s="34">
        <v>0.65316581898873627</v>
      </c>
      <c r="K34" s="18">
        <v>7.3102285204266039E-4</v>
      </c>
      <c r="L34" s="19">
        <v>0.66294017265419891</v>
      </c>
      <c r="M34" s="33">
        <v>6.483280666930929E-3</v>
      </c>
      <c r="N34" s="34">
        <v>0.76634947057796254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24</v>
      </c>
      <c r="C35" s="10">
        <v>1.184797979700334E-2</v>
      </c>
      <c r="D35" s="11">
        <v>0.36549062298189167</v>
      </c>
      <c r="E35" s="29">
        <v>3.0721691998310471E-3</v>
      </c>
      <c r="F35" s="30">
        <v>0.34821467227280511</v>
      </c>
      <c r="G35" s="10">
        <v>7.3131961137354821E-3</v>
      </c>
      <c r="H35" s="11">
        <v>0.34052580390769061</v>
      </c>
      <c r="I35" s="29">
        <v>6.4109721062105352E-3</v>
      </c>
      <c r="J35" s="30">
        <v>0.34683418101126368</v>
      </c>
      <c r="K35" s="10">
        <v>-1.165567570123816E-2</v>
      </c>
      <c r="L35" s="11">
        <v>0.33705982734580114</v>
      </c>
      <c r="M35" s="29">
        <v>1.2416719333069072E-2</v>
      </c>
      <c r="N35" s="30">
        <v>0.23365052942203746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22</v>
      </c>
      <c r="C36" s="14">
        <v>2.7300000000000001E-2</v>
      </c>
      <c r="D36" s="15">
        <v>1</v>
      </c>
      <c r="E36" s="31">
        <v>1.01E-2</v>
      </c>
      <c r="F36" s="32">
        <v>1</v>
      </c>
      <c r="G36" s="14">
        <v>8.9519963511450803E-3</v>
      </c>
      <c r="H36" s="15">
        <v>0.99999999999999989</v>
      </c>
      <c r="I36" s="31">
        <v>1.3096156527688601E-2</v>
      </c>
      <c r="J36" s="32">
        <v>1</v>
      </c>
      <c r="K36" s="14">
        <v>-1.09246528491955E-2</v>
      </c>
      <c r="L36" s="15">
        <v>1</v>
      </c>
      <c r="M36" s="31">
        <v>1.89E-2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8" t="s">
        <v>0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60"/>
    </row>
    <row r="39" spans="2:26" ht="15.75">
      <c r="B39" s="23" t="s">
        <v>30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1</v>
      </c>
      <c r="D40" s="8" t="s">
        <v>2</v>
      </c>
      <c r="E40" s="27" t="s">
        <v>1</v>
      </c>
      <c r="F40" s="28" t="s">
        <v>2</v>
      </c>
      <c r="G40" s="7" t="s">
        <v>1</v>
      </c>
      <c r="H40" s="8" t="s">
        <v>2</v>
      </c>
      <c r="I40" s="27" t="s">
        <v>1</v>
      </c>
      <c r="J40" s="28" t="s">
        <v>2</v>
      </c>
      <c r="K40" s="7" t="s">
        <v>1</v>
      </c>
      <c r="L40" s="8" t="s">
        <v>2</v>
      </c>
      <c r="M40" s="27" t="s">
        <v>1</v>
      </c>
      <c r="N40" s="28" t="s">
        <v>2</v>
      </c>
      <c r="O40" s="7" t="s">
        <v>1</v>
      </c>
      <c r="P40" s="8" t="s">
        <v>2</v>
      </c>
      <c r="Q40" s="27" t="s">
        <v>1</v>
      </c>
      <c r="R40" s="28" t="s">
        <v>2</v>
      </c>
      <c r="S40" s="7" t="s">
        <v>1</v>
      </c>
      <c r="T40" s="8" t="s">
        <v>2</v>
      </c>
      <c r="U40" s="27" t="s">
        <v>1</v>
      </c>
      <c r="V40" s="28" t="s">
        <v>2</v>
      </c>
      <c r="W40" s="7" t="s">
        <v>1</v>
      </c>
      <c r="X40" s="8" t="s">
        <v>2</v>
      </c>
      <c r="Y40" s="27" t="s">
        <v>1</v>
      </c>
      <c r="Z40" s="28" t="s">
        <v>2</v>
      </c>
    </row>
    <row r="41" spans="2:26">
      <c r="B41" s="9" t="s">
        <v>25</v>
      </c>
      <c r="C41" s="18">
        <v>2.2530933324578548E-2</v>
      </c>
      <c r="D41" s="19">
        <v>0.97805325429538925</v>
      </c>
      <c r="E41" s="33">
        <v>8.5895124253358573E-3</v>
      </c>
      <c r="F41" s="34">
        <v>0.97485938471113887</v>
      </c>
      <c r="G41" s="18">
        <v>9.965969464667818E-3</v>
      </c>
      <c r="H41" s="19">
        <v>0.97393055655676652</v>
      </c>
      <c r="I41" s="33">
        <v>1.2088049925075454E-2</v>
      </c>
      <c r="J41" s="34">
        <v>0.97018915388304283</v>
      </c>
      <c r="K41" s="18">
        <v>-1.0640499026057683E-2</v>
      </c>
      <c r="L41" s="19">
        <v>0.96754448943769056</v>
      </c>
      <c r="M41" s="33">
        <v>1.816089397863627E-2</v>
      </c>
      <c r="N41" s="34">
        <v>0.96777076257570838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26</v>
      </c>
      <c r="C42" s="10">
        <v>4.7690666754214529E-3</v>
      </c>
      <c r="D42" s="11">
        <v>2.1946745704610776E-2</v>
      </c>
      <c r="E42" s="29">
        <v>1.5104875746641412E-3</v>
      </c>
      <c r="F42" s="30">
        <v>2.5140615288861235E-2</v>
      </c>
      <c r="G42" s="10">
        <v>-1.0139731135227366E-3</v>
      </c>
      <c r="H42" s="11">
        <v>2.6069443443233378E-2</v>
      </c>
      <c r="I42" s="29">
        <v>1.0081066026131475E-3</v>
      </c>
      <c r="J42" s="30">
        <v>2.9810846116957106E-2</v>
      </c>
      <c r="K42" s="10">
        <v>-2.8415382313781723E-4</v>
      </c>
      <c r="L42" s="11">
        <v>3.2455510562309477E-2</v>
      </c>
      <c r="M42" s="29">
        <v>7.3910602136372764E-4</v>
      </c>
      <c r="N42" s="30">
        <v>3.222923742429163E-2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22</v>
      </c>
      <c r="C43" s="14">
        <v>2.7300000000000001E-2</v>
      </c>
      <c r="D43" s="15">
        <v>1</v>
      </c>
      <c r="E43" s="31">
        <v>1.01E-2</v>
      </c>
      <c r="F43" s="32">
        <v>1</v>
      </c>
      <c r="G43" s="14">
        <v>8.9519963511450803E-3</v>
      </c>
      <c r="H43" s="15">
        <v>0.99999999999999989</v>
      </c>
      <c r="I43" s="31">
        <v>1.3096156527688601E-2</v>
      </c>
      <c r="J43" s="32">
        <v>0.99999999999999989</v>
      </c>
      <c r="K43" s="14">
        <v>-1.09246528491955E-2</v>
      </c>
      <c r="L43" s="15">
        <v>1</v>
      </c>
      <c r="M43" s="31">
        <v>1.89E-2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8" t="s">
        <v>0</v>
      </c>
      <c r="D45" s="59"/>
      <c r="E45" s="59"/>
      <c r="F45" s="59"/>
      <c r="G45" s="48"/>
      <c r="H45" s="48"/>
      <c r="I45" s="48"/>
      <c r="J45" s="48"/>
    </row>
    <row r="46" spans="2:26" ht="15.75">
      <c r="B46" s="23" t="s">
        <v>27</v>
      </c>
      <c r="C46" s="65" t="str">
        <f ca="1">CONCATENATE(INDIRECT(CONCATENATE($C$2,C4))," - ",INDIRECT(CONCATENATE($C$2,G4))," ",$B$4)</f>
        <v>ינואר - מרץ 2019</v>
      </c>
      <c r="D46" s="66"/>
      <c r="E46" s="56" t="str">
        <f ca="1">CONCATENATE(INDIRECT(CONCATENATE($C$2,C4))," - ",INDIRECT(CONCATENATE($C$2,M4))," ",$B$4)</f>
        <v>ינואר - יוני 2019</v>
      </c>
      <c r="F46" s="57"/>
      <c r="G46" s="55"/>
      <c r="H46" s="55"/>
      <c r="I46" s="55"/>
      <c r="J46" s="55"/>
    </row>
    <row r="47" spans="2:26" ht="30">
      <c r="B47" s="23"/>
      <c r="C47" s="7" t="s">
        <v>1</v>
      </c>
      <c r="D47" s="8" t="s">
        <v>2</v>
      </c>
      <c r="E47" s="27" t="s">
        <v>1</v>
      </c>
      <c r="F47" s="43" t="s">
        <v>2</v>
      </c>
      <c r="G47" s="49"/>
      <c r="H47" s="49"/>
      <c r="I47" s="49"/>
      <c r="J47" s="49"/>
    </row>
    <row r="48" spans="2:26">
      <c r="B48" s="9" t="s">
        <v>3</v>
      </c>
      <c r="C48" s="10">
        <f>(C8+1)*(E8+1)*(G8+1)-1</f>
        <v>-2.3153661597052899E-4</v>
      </c>
      <c r="D48" s="11">
        <f>H8</f>
        <v>0.11579750095474588</v>
      </c>
      <c r="E48" s="29">
        <f t="shared" ref="E48:E66" si="0">(I8+1)*(K8+1)*(M8+1)*(C48+1)-1</f>
        <v>-3.3455017311734281E-4</v>
      </c>
      <c r="F48" s="44">
        <f>N8</f>
        <v>0.17785900231736659</v>
      </c>
      <c r="G48" s="50"/>
      <c r="H48" s="50"/>
      <c r="I48" s="50"/>
      <c r="J48" s="50"/>
    </row>
    <row r="49" spans="2:10">
      <c r="B49" s="12" t="s">
        <v>4</v>
      </c>
      <c r="C49" s="10">
        <f t="shared" ref="C49:C67" si="1">(C9+1)*(E9+1)*(G9+1)-1</f>
        <v>5.5745844258958677E-3</v>
      </c>
      <c r="D49" s="11">
        <f t="shared" ref="D49:D67" si="2">H9</f>
        <v>0.18163902473925839</v>
      </c>
      <c r="E49" s="29">
        <f t="shared" si="0"/>
        <v>8.3437105112074139E-3</v>
      </c>
      <c r="F49" s="44">
        <f t="shared" ref="F49:F67" si="3">N9</f>
        <v>0.20993261218338383</v>
      </c>
      <c r="G49" s="50"/>
      <c r="H49" s="50"/>
      <c r="I49" s="50"/>
      <c r="J49" s="50"/>
    </row>
    <row r="50" spans="2:10">
      <c r="B50" s="12" t="s">
        <v>5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44">
        <f t="shared" si="3"/>
        <v>0</v>
      </c>
      <c r="G50" s="50"/>
      <c r="H50" s="50"/>
      <c r="I50" s="50"/>
      <c r="J50" s="50"/>
    </row>
    <row r="51" spans="2:10">
      <c r="B51" s="12" t="s">
        <v>6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44">
        <f t="shared" si="3"/>
        <v>0</v>
      </c>
      <c r="G51" s="50"/>
      <c r="H51" s="50"/>
      <c r="I51" s="50"/>
      <c r="J51" s="50"/>
    </row>
    <row r="52" spans="2:10">
      <c r="B52" s="12" t="s">
        <v>7</v>
      </c>
      <c r="C52" s="10">
        <f t="shared" si="1"/>
        <v>7.850316225995746E-3</v>
      </c>
      <c r="D52" s="11">
        <f t="shared" si="2"/>
        <v>0.23695750689183281</v>
      </c>
      <c r="E52" s="29">
        <f t="shared" si="0"/>
        <v>1.4192278315191098E-2</v>
      </c>
      <c r="F52" s="44">
        <f t="shared" si="3"/>
        <v>0.30451231832227477</v>
      </c>
      <c r="G52" s="50"/>
      <c r="H52" s="50"/>
      <c r="I52" s="50"/>
      <c r="J52" s="50"/>
    </row>
    <row r="53" spans="2:10">
      <c r="B53" s="12" t="s">
        <v>8</v>
      </c>
      <c r="C53" s="10">
        <f t="shared" si="1"/>
        <v>2.3253646327314748E-4</v>
      </c>
      <c r="D53" s="11">
        <f t="shared" si="2"/>
        <v>3.8494552232165814E-3</v>
      </c>
      <c r="E53" s="29">
        <f t="shared" si="0"/>
        <v>3.4569277898177653E-4</v>
      </c>
      <c r="F53" s="44">
        <f t="shared" si="3"/>
        <v>3.8179914857044768E-3</v>
      </c>
      <c r="G53" s="50"/>
      <c r="H53" s="50"/>
      <c r="I53" s="50"/>
      <c r="J53" s="50"/>
    </row>
    <row r="54" spans="2:10">
      <c r="B54" s="12" t="s">
        <v>9</v>
      </c>
      <c r="C54" s="10">
        <f t="shared" si="1"/>
        <v>6.7243468232023318E-3</v>
      </c>
      <c r="D54" s="11">
        <f t="shared" si="2"/>
        <v>0.10492638198764329</v>
      </c>
      <c r="E54" s="29">
        <f t="shared" si="0"/>
        <v>1.3207206082780365E-2</v>
      </c>
      <c r="F54" s="44">
        <f t="shared" si="3"/>
        <v>0.12418588468210978</v>
      </c>
      <c r="G54" s="50"/>
      <c r="H54" s="50"/>
      <c r="I54" s="50"/>
      <c r="J54" s="50"/>
    </row>
    <row r="55" spans="2:10">
      <c r="B55" s="12" t="s">
        <v>10</v>
      </c>
      <c r="C55" s="10">
        <f t="shared" si="1"/>
        <v>2.0787007048920891E-2</v>
      </c>
      <c r="D55" s="11">
        <f t="shared" si="2"/>
        <v>0.31572819851330014</v>
      </c>
      <c r="E55" s="29">
        <f t="shared" si="0"/>
        <v>1.8141916845481942E-2</v>
      </c>
      <c r="F55" s="44">
        <f t="shared" si="3"/>
        <v>9.2133199944852973E-2</v>
      </c>
      <c r="G55" s="50"/>
      <c r="H55" s="50"/>
      <c r="I55" s="50"/>
      <c r="J55" s="50"/>
    </row>
    <row r="56" spans="2:10">
      <c r="B56" s="12" t="s">
        <v>11</v>
      </c>
      <c r="C56" s="10">
        <f t="shared" si="1"/>
        <v>5.1411320930561111E-4</v>
      </c>
      <c r="D56" s="11">
        <f t="shared" si="2"/>
        <v>1.8878918357433057E-2</v>
      </c>
      <c r="E56" s="29">
        <f t="shared" si="0"/>
        <v>1.3441308539261509E-3</v>
      </c>
      <c r="F56" s="44">
        <f t="shared" si="3"/>
        <v>5.7941026955550402E-2</v>
      </c>
      <c r="G56" s="50"/>
      <c r="H56" s="50"/>
      <c r="I56" s="50"/>
      <c r="J56" s="50"/>
    </row>
    <row r="57" spans="2:10">
      <c r="B57" s="12" t="s">
        <v>12</v>
      </c>
      <c r="C57" s="10">
        <f t="shared" si="1"/>
        <v>0</v>
      </c>
      <c r="D57" s="11">
        <f t="shared" si="2"/>
        <v>0</v>
      </c>
      <c r="E57" s="29">
        <f t="shared" si="0"/>
        <v>0</v>
      </c>
      <c r="F57" s="44">
        <f t="shared" si="3"/>
        <v>0</v>
      </c>
      <c r="G57" s="50"/>
      <c r="H57" s="50"/>
      <c r="I57" s="50"/>
      <c r="J57" s="50"/>
    </row>
    <row r="58" spans="2:10">
      <c r="B58" s="12" t="s">
        <v>13</v>
      </c>
      <c r="C58" s="10">
        <f t="shared" si="1"/>
        <v>1.0301187831629477E-6</v>
      </c>
      <c r="D58" s="11">
        <f t="shared" si="2"/>
        <v>3.025112552907746E-6</v>
      </c>
      <c r="E58" s="29">
        <f t="shared" si="0"/>
        <v>-1.0017569519460423E-6</v>
      </c>
      <c r="F58" s="44">
        <f t="shared" si="3"/>
        <v>1.0232549768931629E-6</v>
      </c>
      <c r="G58" s="50"/>
      <c r="H58" s="50"/>
      <c r="I58" s="50"/>
      <c r="J58" s="50"/>
    </row>
    <row r="59" spans="2:10">
      <c r="B59" s="12" t="s">
        <v>14</v>
      </c>
      <c r="C59" s="10">
        <f t="shared" si="1"/>
        <v>4.7768241395191868E-3</v>
      </c>
      <c r="D59" s="11">
        <f t="shared" si="2"/>
        <v>-3.9946954877314042E-3</v>
      </c>
      <c r="E59" s="29">
        <f t="shared" si="0"/>
        <v>1.1626719942542607E-2</v>
      </c>
      <c r="F59" s="44">
        <f t="shared" si="3"/>
        <v>4.8373646981961335E-4</v>
      </c>
      <c r="G59" s="50"/>
      <c r="H59" s="50"/>
      <c r="I59" s="50"/>
      <c r="J59" s="50"/>
    </row>
    <row r="60" spans="2:10">
      <c r="B60" s="12" t="s">
        <v>15</v>
      </c>
      <c r="C60" s="10">
        <f t="shared" si="1"/>
        <v>0</v>
      </c>
      <c r="D60" s="11">
        <f t="shared" si="2"/>
        <v>0</v>
      </c>
      <c r="E60" s="29">
        <f t="shared" si="0"/>
        <v>-1.2462849533190212E-4</v>
      </c>
      <c r="F60" s="44">
        <f t="shared" si="3"/>
        <v>3.1884895557415436E-4</v>
      </c>
      <c r="G60" s="50"/>
      <c r="H60" s="50"/>
      <c r="I60" s="50"/>
      <c r="J60" s="50"/>
    </row>
    <row r="61" spans="2:10">
      <c r="B61" s="12" t="s">
        <v>16</v>
      </c>
      <c r="C61" s="10">
        <f t="shared" si="1"/>
        <v>2.7112452824606947E-5</v>
      </c>
      <c r="D61" s="11">
        <f t="shared" si="2"/>
        <v>0</v>
      </c>
      <c r="E61" s="29">
        <f t="shared" si="0"/>
        <v>2.7112452824606947E-5</v>
      </c>
      <c r="F61" s="44">
        <f t="shared" si="3"/>
        <v>0</v>
      </c>
      <c r="G61" s="50"/>
      <c r="H61" s="50"/>
      <c r="I61" s="50"/>
      <c r="J61" s="50"/>
    </row>
    <row r="62" spans="2:10">
      <c r="B62" s="12" t="s">
        <v>17</v>
      </c>
      <c r="C62" s="10">
        <f t="shared" si="1"/>
        <v>2.5461534996296109E-4</v>
      </c>
      <c r="D62" s="11">
        <f t="shared" si="2"/>
        <v>2.6214683707748192E-2</v>
      </c>
      <c r="E62" s="29">
        <f t="shared" si="0"/>
        <v>8.454798823793741E-4</v>
      </c>
      <c r="F62" s="44">
        <f t="shared" si="3"/>
        <v>2.8814355428386403E-2</v>
      </c>
      <c r="G62" s="50"/>
      <c r="H62" s="50"/>
      <c r="I62" s="50"/>
      <c r="J62" s="50"/>
    </row>
    <row r="63" spans="2:10">
      <c r="B63" s="12" t="s">
        <v>18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44">
        <f t="shared" si="3"/>
        <v>0</v>
      </c>
      <c r="G63" s="50"/>
      <c r="H63" s="50"/>
      <c r="I63" s="50"/>
      <c r="J63" s="50"/>
    </row>
    <row r="64" spans="2:10">
      <c r="B64" s="12" t="s">
        <v>19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44">
        <f t="shared" si="3"/>
        <v>0</v>
      </c>
      <c r="G64" s="50"/>
      <c r="H64" s="50"/>
      <c r="I64" s="50"/>
      <c r="J64" s="50"/>
    </row>
    <row r="65" spans="2:10">
      <c r="B65" s="12" t="s">
        <v>20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44">
        <f t="shared" si="3"/>
        <v>0</v>
      </c>
      <c r="G65" s="50"/>
      <c r="H65" s="50"/>
      <c r="I65" s="50"/>
      <c r="J65" s="50"/>
    </row>
    <row r="66" spans="2:10">
      <c r="B66" s="12" t="s">
        <v>21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44">
        <f t="shared" si="3"/>
        <v>0</v>
      </c>
      <c r="G66" s="50"/>
      <c r="H66" s="50"/>
      <c r="I66" s="50"/>
      <c r="J66" s="50"/>
    </row>
    <row r="67" spans="2:10">
      <c r="B67" s="13" t="s">
        <v>32</v>
      </c>
      <c r="C67" s="41">
        <f t="shared" si="1"/>
        <v>4.6964999348631853E-2</v>
      </c>
      <c r="D67" s="42">
        <f t="shared" si="2"/>
        <v>0.99999999999999967</v>
      </c>
      <c r="E67" s="37">
        <f>(I27+1)*(K27+1)*(M27+1)*(C67+1)-1</f>
        <v>6.8916473785474386E-2</v>
      </c>
      <c r="F67" s="45">
        <f t="shared" si="3"/>
        <v>0.99999999999999978</v>
      </c>
      <c r="G67" s="51"/>
      <c r="H67" s="51"/>
      <c r="I67" s="51"/>
      <c r="J67" s="51"/>
    </row>
    <row r="68" spans="2:10">
      <c r="B68" s="35" t="s">
        <v>28</v>
      </c>
      <c r="C68" s="63">
        <f>C28+E28+G28</f>
        <v>1506</v>
      </c>
      <c r="D68" s="64"/>
      <c r="E68" s="61">
        <f>I28+K28+M28+C68</f>
        <v>2321.3199999999997</v>
      </c>
      <c r="F68" s="67"/>
      <c r="G68" s="54"/>
      <c r="H68" s="54"/>
      <c r="I68" s="54"/>
      <c r="J68" s="54"/>
    </row>
    <row r="69" spans="2:10">
      <c r="B69" s="16"/>
      <c r="C69" s="17"/>
      <c r="D69" s="17"/>
      <c r="E69" s="17"/>
      <c r="F69" s="17"/>
      <c r="G69" s="52"/>
      <c r="H69" s="52"/>
      <c r="I69" s="52"/>
      <c r="J69" s="52"/>
    </row>
    <row r="70" spans="2:10" ht="15.75">
      <c r="C70" s="58" t="s">
        <v>0</v>
      </c>
      <c r="D70" s="59"/>
      <c r="E70" s="59"/>
      <c r="F70" s="59"/>
      <c r="G70" s="48"/>
      <c r="H70" s="48"/>
      <c r="I70" s="48"/>
      <c r="J70" s="48"/>
    </row>
    <row r="71" spans="2:10" ht="15.75">
      <c r="B71" s="23" t="s">
        <v>27</v>
      </c>
      <c r="C71" s="65" t="str">
        <f ca="1">CONCATENATE(INDIRECT(CONCATENATE($C$2,$C$4))," - ",INDIRECT(CONCATENATE($C$2,$G$4))," ",$B$4)</f>
        <v>ינואר - מרץ 2019</v>
      </c>
      <c r="D71" s="66"/>
      <c r="E71" s="56" t="str">
        <f ca="1">CONCATENATE(INDIRECT(CONCATENATE($C$2,$C$4))," - ",INDIRECT(CONCATENATE($C$2,$M4))," ",$B$4)</f>
        <v>ינואר - יוני 2019</v>
      </c>
      <c r="F71" s="57"/>
      <c r="G71" s="55"/>
      <c r="H71" s="55"/>
      <c r="I71" s="55"/>
      <c r="J71" s="55"/>
    </row>
    <row r="72" spans="2:10" ht="30">
      <c r="B72" s="23"/>
      <c r="C72" s="7" t="s">
        <v>1</v>
      </c>
      <c r="D72" s="8" t="s">
        <v>2</v>
      </c>
      <c r="E72" s="27" t="s">
        <v>1</v>
      </c>
      <c r="F72" s="43" t="s">
        <v>2</v>
      </c>
      <c r="G72" s="49"/>
      <c r="H72" s="49"/>
      <c r="I72" s="49"/>
      <c r="J72" s="49"/>
    </row>
    <row r="73" spans="2:10">
      <c r="B73" s="9" t="s">
        <v>23</v>
      </c>
      <c r="C73" s="18">
        <f>(C34+1)*(E34+1)*(G34+1)-1</f>
        <v>2.4264263373417361E-2</v>
      </c>
      <c r="D73" s="19">
        <f>H34</f>
        <v>0.65947419609230928</v>
      </c>
      <c r="E73" s="33">
        <f t="shared" ref="E73:E74" si="4">(I34+1)*(K34+1)*(M34+1)*(C73+1)-1</f>
        <v>3.8555298217180178E-2</v>
      </c>
      <c r="F73" s="46">
        <f>N34</f>
        <v>0.76634947057796254</v>
      </c>
      <c r="G73" s="50"/>
      <c r="H73" s="50"/>
      <c r="I73" s="50"/>
      <c r="J73" s="50"/>
    </row>
    <row r="74" spans="2:10">
      <c r="B74" s="12" t="s">
        <v>24</v>
      </c>
      <c r="C74" s="18">
        <f t="shared" ref="C74:C75" si="5">(C35+1)*(E35+1)*(G35+1)-1</f>
        <v>2.2379124277857265E-2</v>
      </c>
      <c r="D74" s="19">
        <f t="shared" ref="D74:D75" si="6">H35</f>
        <v>0.34052580390769061</v>
      </c>
      <c r="E74" s="33">
        <f t="shared" si="4"/>
        <v>2.9567718993486425E-2</v>
      </c>
      <c r="F74" s="46">
        <f t="shared" ref="F74:F75" si="7">N35</f>
        <v>0.23365052942203746</v>
      </c>
      <c r="G74" s="50"/>
      <c r="H74" s="50"/>
      <c r="I74" s="50"/>
      <c r="J74" s="50"/>
    </row>
    <row r="75" spans="2:10">
      <c r="B75" s="13" t="s">
        <v>32</v>
      </c>
      <c r="C75" s="39">
        <f t="shared" si="5"/>
        <v>4.6964999348631853E-2</v>
      </c>
      <c r="D75" s="40">
        <f t="shared" si="6"/>
        <v>0.99999999999999989</v>
      </c>
      <c r="E75" s="38">
        <f>(I36+1)*(K36+1)*(M36+1)*(C75+1)-1</f>
        <v>6.8916473785474386E-2</v>
      </c>
      <c r="F75" s="47">
        <f t="shared" si="7"/>
        <v>1</v>
      </c>
      <c r="G75" s="51"/>
      <c r="H75" s="51"/>
      <c r="I75" s="51"/>
      <c r="J75" s="51"/>
    </row>
    <row r="76" spans="2:10">
      <c r="B76" s="16"/>
      <c r="C76" s="17"/>
      <c r="D76" s="17"/>
      <c r="E76" s="17"/>
      <c r="F76" s="17"/>
      <c r="G76" s="52"/>
      <c r="H76" s="52"/>
      <c r="I76" s="52"/>
      <c r="J76" s="52"/>
    </row>
    <row r="77" spans="2:10" ht="15.75">
      <c r="C77" s="58" t="s">
        <v>0</v>
      </c>
      <c r="D77" s="59"/>
      <c r="E77" s="59"/>
      <c r="F77" s="59"/>
      <c r="G77" s="48"/>
      <c r="H77" s="48"/>
      <c r="I77" s="48"/>
      <c r="J77" s="48"/>
    </row>
    <row r="78" spans="2:10" ht="15.75">
      <c r="B78" s="23" t="s">
        <v>27</v>
      </c>
      <c r="C78" s="65" t="str">
        <f ca="1">CONCATENATE(INDIRECT(CONCATENATE($C$2,$C$4))," - ",INDIRECT(CONCATENATE($C$2,$G$4))," ",$B$4)</f>
        <v>ינואר - מרץ 2019</v>
      </c>
      <c r="D78" s="66"/>
      <c r="E78" s="56" t="str">
        <f ca="1">CONCATENATE(INDIRECT(CONCATENATE($C$2,$C$4))," - ",INDIRECT(CONCATENATE($C$2,$M$4))," ",$B$4)</f>
        <v>ינואר - יוני 2019</v>
      </c>
      <c r="F78" s="57"/>
      <c r="G78" s="55"/>
      <c r="H78" s="55"/>
      <c r="I78" s="55"/>
      <c r="J78" s="55"/>
    </row>
    <row r="79" spans="2:10" ht="30">
      <c r="B79" s="23"/>
      <c r="C79" s="7" t="s">
        <v>1</v>
      </c>
      <c r="D79" s="8" t="s">
        <v>2</v>
      </c>
      <c r="E79" s="27" t="s">
        <v>1</v>
      </c>
      <c r="F79" s="43" t="s">
        <v>2</v>
      </c>
      <c r="G79" s="49"/>
      <c r="H79" s="49"/>
      <c r="I79" s="49"/>
      <c r="J79" s="49"/>
    </row>
    <row r="80" spans="2:10">
      <c r="B80" s="9" t="s">
        <v>25</v>
      </c>
      <c r="C80" s="18">
        <f>(C41+1)*(E41+1)*(G41+1)-1</f>
        <v>4.1592019069795816E-2</v>
      </c>
      <c r="D80" s="19">
        <f>H41</f>
        <v>0.97393055655676652</v>
      </c>
      <c r="E80" s="33">
        <f t="shared" ref="E80:E82" si="8">(I41+1)*(K41+1)*(M41+1)*(C80+1)-1</f>
        <v>6.1906995353677052E-2</v>
      </c>
      <c r="F80" s="46">
        <f>N41</f>
        <v>0.96777076257570838</v>
      </c>
      <c r="G80" s="50"/>
      <c r="H80" s="50"/>
      <c r="I80" s="50"/>
      <c r="J80" s="50"/>
    </row>
    <row r="81" spans="2:10">
      <c r="B81" s="12" t="s">
        <v>26</v>
      </c>
      <c r="C81" s="18">
        <f t="shared" ref="C81:C82" si="9">(C42+1)*(E42+1)*(G42+1)-1</f>
        <v>5.2664101490713655E-3</v>
      </c>
      <c r="D81" s="19">
        <f t="shared" ref="D81:D82" si="10">H42</f>
        <v>2.6069443443233378E-2</v>
      </c>
      <c r="E81" s="33">
        <f t="shared" si="8"/>
        <v>6.7374237346411459E-3</v>
      </c>
      <c r="F81" s="46">
        <f t="shared" ref="F81:F82" si="11">N42</f>
        <v>3.222923742429163E-2</v>
      </c>
      <c r="G81" s="50"/>
      <c r="H81" s="50"/>
      <c r="I81" s="50"/>
      <c r="J81" s="50"/>
    </row>
    <row r="82" spans="2:10">
      <c r="B82" s="13" t="s">
        <v>32</v>
      </c>
      <c r="C82" s="39">
        <f t="shared" si="9"/>
        <v>4.6964999348631853E-2</v>
      </c>
      <c r="D82" s="40">
        <f t="shared" si="10"/>
        <v>0.99999999999999989</v>
      </c>
      <c r="E82" s="38">
        <f t="shared" si="8"/>
        <v>6.8916473785474386E-2</v>
      </c>
      <c r="F82" s="47">
        <f t="shared" si="11"/>
        <v>1</v>
      </c>
      <c r="G82" s="51"/>
      <c r="H82" s="51"/>
      <c r="I82" s="51"/>
      <c r="J82" s="51"/>
    </row>
    <row r="83" spans="2:10">
      <c r="G83" s="53"/>
      <c r="H83" s="53"/>
      <c r="I83" s="53"/>
      <c r="J83" s="53"/>
    </row>
    <row r="84" spans="2:10">
      <c r="G84" s="53"/>
      <c r="H84" s="53"/>
      <c r="I84" s="53"/>
      <c r="J84" s="53"/>
    </row>
    <row r="85" spans="2:10">
      <c r="G85" s="53"/>
      <c r="H85" s="53"/>
      <c r="I85" s="53"/>
      <c r="J85" s="53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45:F45"/>
    <mergeCell ref="C70:F70"/>
    <mergeCell ref="C77:F77"/>
    <mergeCell ref="C78:D78"/>
    <mergeCell ref="E78:F78"/>
    <mergeCell ref="C68:D68"/>
    <mergeCell ref="E68:F68"/>
    <mergeCell ref="C46:D46"/>
    <mergeCell ref="G78:H78"/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G68:H68"/>
    <mergeCell ref="I68:J68"/>
    <mergeCell ref="I46:J46"/>
    <mergeCell ref="E46:F46"/>
    <mergeCell ref="G46:H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2019-07-24T07:50:01+00:00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AEC1A1F-4BCD-450B-8DE4-65D0C4A1582D}"/>
</file>

<file path=customXml/itemProps2.xml><?xml version="1.0" encoding="utf-8"?>
<ds:datastoreItem xmlns:ds="http://schemas.openxmlformats.org/officeDocument/2006/customXml" ds:itemID="{7BBAFAB7-AD6B-4A86-A31A-222B417820AA}"/>
</file>

<file path=customXml/itemProps3.xml><?xml version="1.0" encoding="utf-8"?>
<ds:datastoreItem xmlns:ds="http://schemas.openxmlformats.org/officeDocument/2006/customXml" ds:itemID="{C86C569D-58F9-4E5E-8CE3-BAD53997A94B}"/>
</file>

<file path=customXml/itemProps4.xml><?xml version="1.0" encoding="utf-8"?>
<ds:datastoreItem xmlns:ds="http://schemas.openxmlformats.org/officeDocument/2006/customXml" ds:itemID="{54AFC548-DD2A-4E95-B573-16A22B1D02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2019-07-24T06:33:50Z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