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9320" windowHeight="7485"/>
  </bookViews>
  <sheets>
    <sheet name="פרסום מרכיבי תשואה" sheetId="5" r:id="rId1"/>
  </sheets>
  <definedNames>
    <definedName name="_xlnm.Print_Area" localSheetId="0">'פרסום מרכיבי תשואה'!$B$1:$Z$74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F82" i="5" l="1"/>
  <c r="E82" i="5"/>
  <c r="F81" i="5"/>
  <c r="E81" i="5"/>
  <c r="F80" i="5"/>
  <c r="E80" i="5"/>
  <c r="F75" i="5"/>
  <c r="E75" i="5"/>
  <c r="F74" i="5"/>
  <c r="E74" i="5"/>
  <c r="F73" i="5"/>
  <c r="E73" i="5"/>
  <c r="F67" i="5"/>
  <c r="E67" i="5"/>
  <c r="F66" i="5"/>
  <c r="E66" i="5"/>
  <c r="F65" i="5"/>
  <c r="E65" i="5"/>
  <c r="F64" i="5"/>
  <c r="E64" i="5"/>
  <c r="F63" i="5"/>
  <c r="E63" i="5"/>
  <c r="F62" i="5"/>
  <c r="E62" i="5"/>
  <c r="F61" i="5"/>
  <c r="E61" i="5"/>
  <c r="F60" i="5"/>
  <c r="E60" i="5"/>
  <c r="F59" i="5"/>
  <c r="E59" i="5"/>
  <c r="F58" i="5"/>
  <c r="E58" i="5"/>
  <c r="F57" i="5"/>
  <c r="E57" i="5"/>
  <c r="F56" i="5"/>
  <c r="E56" i="5"/>
  <c r="F55" i="5"/>
  <c r="E55" i="5"/>
  <c r="F54" i="5"/>
  <c r="E54" i="5"/>
  <c r="F53" i="5"/>
  <c r="E53" i="5"/>
  <c r="F52" i="5"/>
  <c r="E52" i="5"/>
  <c r="F51" i="5"/>
  <c r="E51" i="5"/>
  <c r="F50" i="5"/>
  <c r="E50" i="5"/>
  <c r="F49" i="5"/>
  <c r="E49" i="5"/>
  <c r="F48" i="5"/>
  <c r="E48" i="5"/>
  <c r="C68" i="5" l="1"/>
  <c r="E68" i="5" s="1"/>
  <c r="D67" i="5"/>
  <c r="C67" i="5"/>
  <c r="D66" i="5"/>
  <c r="C66" i="5"/>
  <c r="D65" i="5"/>
  <c r="C65" i="5"/>
  <c r="D64" i="5"/>
  <c r="C64" i="5"/>
  <c r="D63" i="5"/>
  <c r="C63" i="5"/>
  <c r="D62" i="5"/>
  <c r="C62" i="5"/>
  <c r="D61" i="5"/>
  <c r="C61" i="5"/>
  <c r="D60" i="5"/>
  <c r="C60" i="5"/>
  <c r="D59" i="5"/>
  <c r="C59" i="5"/>
  <c r="D58" i="5"/>
  <c r="C58" i="5"/>
  <c r="D57" i="5"/>
  <c r="C57" i="5"/>
  <c r="D56" i="5"/>
  <c r="C56" i="5"/>
  <c r="D55" i="5"/>
  <c r="C55" i="5"/>
  <c r="D54" i="5"/>
  <c r="C54" i="5"/>
  <c r="D53" i="5"/>
  <c r="C53" i="5"/>
  <c r="D52" i="5"/>
  <c r="C52" i="5"/>
  <c r="D51" i="5"/>
  <c r="C51" i="5"/>
  <c r="D50" i="5"/>
  <c r="C50" i="5"/>
  <c r="D49" i="5"/>
  <c r="C49" i="5"/>
  <c r="D48" i="5"/>
  <c r="C48" i="5"/>
  <c r="D75" i="5"/>
  <c r="C75" i="5"/>
  <c r="D74" i="5"/>
  <c r="C74" i="5"/>
  <c r="D73" i="5"/>
  <c r="C73" i="5"/>
  <c r="D82" i="5"/>
  <c r="C82" i="5"/>
  <c r="D81" i="5"/>
  <c r="C81" i="5"/>
  <c r="D80" i="5"/>
  <c r="C80" i="5"/>
  <c r="E4" i="5" l="1"/>
  <c r="C32" i="5"/>
  <c r="E32" i="5"/>
  <c r="E39" i="5"/>
  <c r="C6" i="5"/>
  <c r="C39" i="5"/>
  <c r="G4" i="5" l="1"/>
  <c r="G39" i="5"/>
  <c r="C46" i="5"/>
  <c r="C71" i="5"/>
  <c r="G6" i="5"/>
  <c r="E6" i="5"/>
  <c r="G32" i="5"/>
  <c r="I4" i="5" l="1"/>
  <c r="I6" i="5"/>
  <c r="I39" i="5"/>
  <c r="C78" i="5"/>
  <c r="I32" i="5"/>
  <c r="K4" i="5" l="1"/>
  <c r="K6" i="5"/>
  <c r="K32" i="5"/>
  <c r="K39" i="5"/>
  <c r="M4" i="5" l="1"/>
  <c r="E71" i="5"/>
  <c r="E46" i="5"/>
  <c r="M32" i="5"/>
  <c r="E78" i="5"/>
  <c r="M6" i="5"/>
  <c r="O4" i="5" l="1"/>
  <c r="O32" i="5"/>
  <c r="O6" i="5"/>
  <c r="M39" i="5"/>
  <c r="Q4" i="5" l="1"/>
  <c r="S4" i="5" s="1"/>
  <c r="Q6" i="5"/>
  <c r="S39" i="5"/>
  <c r="S32" i="5"/>
  <c r="Q32" i="5"/>
  <c r="O39" i="5"/>
  <c r="U4" i="5" l="1"/>
  <c r="S6" i="5"/>
  <c r="U39" i="5"/>
  <c r="Q39" i="5"/>
  <c r="U32" i="5"/>
  <c r="W4" i="5" l="1"/>
  <c r="W32" i="5"/>
  <c r="U6" i="5"/>
  <c r="W39" i="5"/>
  <c r="Y4" i="5" l="1"/>
  <c r="Y6" i="5"/>
  <c r="Y32" i="5"/>
  <c r="Y39" i="5"/>
  <c r="W6" i="5"/>
</calcChain>
</file>

<file path=xl/sharedStrings.xml><?xml version="1.0" encoding="utf-8"?>
<sst xmlns="http://schemas.openxmlformats.org/spreadsheetml/2006/main" count="167" uniqueCount="47">
  <si>
    <t>פירוט תרומת אפיקי ההשקעה לתשואה הכוללת</t>
  </si>
  <si>
    <t>ינואר</t>
  </si>
  <si>
    <t>התרומה לתשואה</t>
  </si>
  <si>
    <t>שיעור מסך הנכסים</t>
  </si>
  <si>
    <t>פברואר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</si>
  <si>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</si>
  <si>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</si>
  <si>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</si>
  <si>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</si>
  <si>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</si>
  <si>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</si>
  <si>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</si>
  <si>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</si>
  <si>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</si>
  <si>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</si>
  <si>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</si>
  <si>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</si>
  <si>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</si>
  <si>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</si>
  <si>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תעודות סל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</si>
  <si>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</si>
  <si>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</si>
  <si>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</si>
  <si>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</si>
  <si>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</si>
  <si>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</si>
  <si>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</si>
  <si>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</si>
  <si>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</si>
  <si>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</si>
  <si>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</si>
  <si>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</si>
  <si>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</si>
  <si>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</si>
  <si>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</si>
  <si>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</si>
  <si>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</si>
  <si>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</si>
  <si>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</si>
  <si>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</si>
  <si>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</si>
  <si>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</si>
  <si>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נתונים לחודש:</t>
  </si>
  <si>
    <r>
      <rPr>
        <b/>
        <sz val="11"/>
        <rFont val="David"/>
        <family val="2"/>
      </rPr>
      <t xml:space="preserve">הערה: </t>
    </r>
    <r>
      <rPr>
        <sz val="11"/>
        <rFont val="David"/>
        <family val="2"/>
      </rPr>
      <t>מבנה</t>
    </r>
    <r>
      <rPr>
        <b/>
        <sz val="11"/>
        <rFont val="David"/>
        <family val="2"/>
      </rPr>
      <t xml:space="preserve"> </t>
    </r>
    <r>
      <rPr>
        <sz val="11"/>
        <rFont val="David"/>
        <family val="2"/>
      </rPr>
      <t>הדיווח מותאם למבנה הדוח החודשי המדווח על ידי הגופים המוסדיים, על כן יש לסווג את הנכסים לאפיקים השונים בהתאם לסיווגם בדוח החודשי.</t>
    </r>
  </si>
  <si>
    <t>תשואה מצטברת</t>
  </si>
  <si>
    <t/>
  </si>
  <si>
    <t>מקפת תקציבית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</si>
</sst>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 * #,##0_ ;_ * \-#,##0_ ;_ * &quot;-&quot;_ ;_ @_ "/>
    <numFmt numFmtId="165" formatCode="_ * #,##0.00_ ;_ * \-#,##0.00_ ;_ * &quot;-&quot;??_ ;_ @_ 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24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b/>
      <sz val="12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</borders>
  <cellStyleXfs count="505">
    <xf numFmtId="0" fontId="0" fillId="0" borderId="0"/>
    <xf numFmtId="166" fontId="7" fillId="0" borderId="0">
      <alignment horizontal="right"/>
      <protection hidden="1"/>
    </xf>
    <xf numFmtId="167" fontId="7" fillId="0" borderId="0">
      <alignment horizontal="right"/>
      <protection hidden="1"/>
    </xf>
    <xf numFmtId="166" fontId="7" fillId="0" borderId="0">
      <alignment horizontal="right"/>
      <protection hidden="1"/>
    </xf>
    <xf numFmtId="0" fontId="1" fillId="0" borderId="0"/>
    <xf numFmtId="168" fontId="7" fillId="0" borderId="0">
      <alignment horizontal="right"/>
      <protection hidden="1"/>
    </xf>
    <xf numFmtId="169" fontId="7" fillId="0" borderId="0">
      <alignment horizontal="right"/>
      <protection locked="0"/>
    </xf>
    <xf numFmtId="170" fontId="7" fillId="0" borderId="0">
      <alignment horizontal="right"/>
      <protection locked="0"/>
    </xf>
    <xf numFmtId="14" fontId="7" fillId="0" borderId="0">
      <alignment horizontal="right"/>
      <protection locked="0"/>
    </xf>
    <xf numFmtId="14" fontId="7" fillId="0" borderId="0">
      <alignment horizontal="right"/>
      <protection locked="0"/>
    </xf>
    <xf numFmtId="171" fontId="7" fillId="0" borderId="0">
      <alignment horizontal="right"/>
      <protection hidden="1"/>
    </xf>
    <xf numFmtId="172" fontId="7" fillId="0" borderId="0">
      <alignment horizontal="right"/>
      <protection hidden="1"/>
    </xf>
    <xf numFmtId="171" fontId="7" fillId="0" borderId="0">
      <alignment horizontal="right"/>
      <protection hidden="1"/>
    </xf>
    <xf numFmtId="173" fontId="7" fillId="0" borderId="0">
      <alignment horizontal="right"/>
      <protection hidden="1"/>
    </xf>
    <xf numFmtId="173" fontId="7" fillId="0" borderId="0">
      <alignment horizontal="right"/>
      <protection locked="0"/>
    </xf>
    <xf numFmtId="37" fontId="7" fillId="0" borderId="0">
      <alignment horizontal="right"/>
      <protection hidden="1"/>
    </xf>
    <xf numFmtId="171" fontId="7" fillId="0" borderId="0">
      <alignment horizontal="right"/>
      <protection hidden="1"/>
    </xf>
    <xf numFmtId="171" fontId="7" fillId="0" borderId="0">
      <alignment horizontal="right"/>
      <protection hidden="1"/>
    </xf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2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165" fontId="1" fillId="0" borderId="0" applyFont="0" applyFill="0" applyBorder="0" applyAlignment="0" applyProtection="0"/>
    <xf numFmtId="174" fontId="8" fillId="0" borderId="0" applyFont="0" applyFill="0" applyBorder="0" applyAlignment="0" applyProtection="0"/>
    <xf numFmtId="165" fontId="11" fillId="0" borderId="0" applyFont="0" applyFill="0" applyBorder="0" applyAlignment="0" applyProtection="0"/>
    <xf numFmtId="175" fontId="4" fillId="0" borderId="0" applyFont="0" applyFill="0" applyBorder="0" applyAlignment="0" applyProtection="0"/>
    <xf numFmtId="176" fontId="7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" fillId="0" borderId="0"/>
    <xf numFmtId="0" fontId="1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1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37" fontId="7" fillId="0" borderId="0"/>
    <xf numFmtId="0" fontId="7" fillId="0" borderId="0" applyNumberFormat="0" applyBorder="0" applyAlignment="0" applyProtection="0"/>
    <xf numFmtId="17" fontId="7" fillId="0" borderId="0">
      <alignment horizontal="right"/>
      <protection locked="0"/>
    </xf>
    <xf numFmtId="0" fontId="7" fillId="0" borderId="0">
      <alignment horizontal="right"/>
      <protection hidden="1"/>
    </xf>
    <xf numFmtId="0" fontId="7" fillId="0" borderId="0">
      <alignment horizontal="right"/>
      <protection hidden="1"/>
    </xf>
    <xf numFmtId="37" fontId="7" fillId="0" borderId="0"/>
    <xf numFmtId="177" fontId="7" fillId="0" borderId="0">
      <alignment horizontal="right"/>
      <protection hidden="1"/>
    </xf>
    <xf numFmtId="0" fontId="7" fillId="0" borderId="0">
      <alignment horizontal="right" readingOrder="2"/>
    </xf>
    <xf numFmtId="0" fontId="7" fillId="0" borderId="0">
      <alignment horizontal="right" readingOrder="2"/>
      <protection hidden="1"/>
    </xf>
    <xf numFmtId="0" fontId="7" fillId="0" borderId="0">
      <alignment horizontal="right"/>
      <protection hidden="1"/>
    </xf>
    <xf numFmtId="37" fontId="7" fillId="0" borderId="0"/>
    <xf numFmtId="17" fontId="7" fillId="0" borderId="0">
      <alignment horizontal="right"/>
      <protection locked="0"/>
    </xf>
    <xf numFmtId="168" fontId="7" fillId="0" borderId="0">
      <alignment horizontal="right" readingOrder="2"/>
      <protection hidden="1"/>
    </xf>
    <xf numFmtId="0" fontId="19" fillId="0" borderId="0">
      <alignment horizontal="right" wrapText="1"/>
    </xf>
    <xf numFmtId="4" fontId="23" fillId="0" borderId="18" applyNumberFormat="0" applyProtection="0">
      <alignment horizontal="right" vertical="center"/>
    </xf>
  </cellStyleXfs>
  <cellXfs count="68">
    <xf numFmtId="0" fontId="0" fillId="0" borderId="0" xfId="0"/>
    <xf numFmtId="0" fontId="19" fillId="0" borderId="0" xfId="0" applyFont="1"/>
    <xf numFmtId="0" fontId="2" fillId="0" borderId="1" xfId="0" applyFont="1" applyBorder="1"/>
    <xf numFmtId="17" fontId="3" fillId="2" borderId="2" xfId="0" applyNumberFormat="1" applyFont="1" applyFill="1" applyBorder="1" applyAlignment="1">
      <alignment horizontal="centerContinuous"/>
    </xf>
    <xf numFmtId="17" fontId="2" fillId="2" borderId="3" xfId="0" applyNumberFormat="1" applyFont="1" applyFill="1" applyBorder="1" applyAlignment="1">
      <alignment horizontal="centerContinuous"/>
    </xf>
    <xf numFmtId="0" fontId="4" fillId="0" borderId="0" xfId="0" applyFont="1"/>
    <xf numFmtId="0" fontId="2" fillId="0" borderId="4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6" fillId="0" borderId="1" xfId="0" applyFont="1" applyBorder="1"/>
    <xf numFmtId="0" fontId="20" fillId="0" borderId="0" xfId="0" applyFont="1"/>
    <xf numFmtId="17" fontId="3" fillId="4" borderId="2" xfId="0" applyNumberFormat="1" applyFont="1" applyFill="1" applyBorder="1" applyAlignment="1">
      <alignment horizontal="centerContinuous"/>
    </xf>
    <xf numFmtId="17" fontId="2" fillId="4" borderId="3" xfId="0" applyNumberFormat="1" applyFont="1" applyFill="1" applyBorder="1" applyAlignment="1">
      <alignment horizontal="centerContinuous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0" fontId="2" fillId="4" borderId="5" xfId="421" applyNumberFormat="1" applyFont="1" applyFill="1" applyBorder="1"/>
    <xf numFmtId="10" fontId="2" fillId="4" borderId="6" xfId="421" applyNumberFormat="1" applyFont="1" applyFill="1" applyBorder="1"/>
    <xf numFmtId="10" fontId="3" fillId="4" borderId="10" xfId="421" applyNumberFormat="1" applyFont="1" applyFill="1" applyBorder="1"/>
    <xf numFmtId="10" fontId="3" fillId="4" borderId="11" xfId="421" applyNumberFormat="1" applyFont="1" applyFill="1" applyBorder="1"/>
    <xf numFmtId="10" fontId="2" fillId="4" borderId="2" xfId="421" applyNumberFormat="1" applyFont="1" applyFill="1" applyBorder="1"/>
    <xf numFmtId="10" fontId="2" fillId="4" borderId="3" xfId="421" applyNumberFormat="1" applyFont="1" applyFill="1" applyBorder="1"/>
    <xf numFmtId="0" fontId="3" fillId="5" borderId="12" xfId="0" applyFont="1" applyFill="1" applyBorder="1"/>
    <xf numFmtId="0" fontId="22" fillId="0" borderId="0" xfId="0" applyFont="1"/>
    <xf numFmtId="10" fontId="3" fillId="4" borderId="5" xfId="421" applyNumberFormat="1" applyFont="1" applyFill="1" applyBorder="1"/>
    <xf numFmtId="10" fontId="3" fillId="4" borderId="2" xfId="421" applyNumberFormat="1" applyFont="1" applyFill="1" applyBorder="1"/>
    <xf numFmtId="10" fontId="3" fillId="2" borderId="2" xfId="421" applyNumberFormat="1" applyFont="1" applyFill="1" applyBorder="1"/>
    <xf numFmtId="10" fontId="3" fillId="2" borderId="3" xfId="421" applyNumberFormat="1" applyFont="1" applyFill="1" applyBorder="1"/>
    <xf numFmtId="10" fontId="3" fillId="2" borderId="5" xfId="421" applyNumberFormat="1" applyFont="1" applyFill="1" applyBorder="1"/>
    <xf numFmtId="10" fontId="3" fillId="2" borderId="6" xfId="421" applyNumberFormat="1" applyFont="1" applyFill="1" applyBorder="1"/>
    <xf numFmtId="0" fontId="2" fillId="4" borderId="20" xfId="0" applyFont="1" applyFill="1" applyBorder="1" applyAlignment="1">
      <alignment horizontal="center" vertical="center" wrapText="1"/>
    </xf>
    <xf numFmtId="10" fontId="2" fillId="4" borderId="20" xfId="421" applyNumberFormat="1" applyFont="1" applyFill="1" applyBorder="1"/>
    <xf numFmtId="10" fontId="3" fillId="4" borderId="20" xfId="421" applyNumberFormat="1" applyFont="1" applyFill="1" applyBorder="1"/>
    <xf numFmtId="10" fontId="2" fillId="4" borderId="21" xfId="421" applyNumberFormat="1" applyFont="1" applyFill="1" applyBorder="1"/>
    <xf numFmtId="10" fontId="3" fillId="4" borderId="21" xfId="421" applyNumberFormat="1" applyFont="1" applyFill="1" applyBorder="1"/>
    <xf numFmtId="17" fontId="6" fillId="0" borderId="0" xfId="0" applyNumberFormat="1" applyFont="1" applyFill="1" applyBorder="1" applyAlignment="1"/>
    <xf numFmtId="0" fontId="2" fillId="0" borderId="0" xfId="0" applyFont="1" applyFill="1" applyBorder="1" applyAlignment="1">
      <alignment horizontal="center" vertical="center" wrapText="1"/>
    </xf>
    <xf numFmtId="10" fontId="2" fillId="0" borderId="0" xfId="421" applyNumberFormat="1" applyFont="1" applyFill="1" applyBorder="1"/>
    <xf numFmtId="10" fontId="3" fillId="0" borderId="0" xfId="421" applyNumberFormat="1" applyFont="1" applyFill="1" applyBorder="1"/>
    <xf numFmtId="0" fontId="2" fillId="0" borderId="0" xfId="0" applyFont="1" applyFill="1" applyBorder="1"/>
    <xf numFmtId="0" fontId="19" fillId="0" borderId="0" xfId="0" applyFont="1" applyFill="1" applyBorder="1"/>
    <xf numFmtId="3" fontId="3" fillId="0" borderId="0" xfId="421" applyNumberFormat="1" applyFont="1" applyFill="1" applyBorder="1" applyAlignment="1">
      <alignment horizontal="center"/>
    </xf>
    <xf numFmtId="17" fontId="3" fillId="0" borderId="0" xfId="0" applyNumberFormat="1" applyFont="1" applyFill="1" applyBorder="1" applyAlignment="1">
      <alignment horizontal="center"/>
    </xf>
    <xf numFmtId="17" fontId="3" fillId="4" borderId="13" xfId="0" applyNumberFormat="1" applyFont="1" applyFill="1" applyBorder="1" applyAlignment="1">
      <alignment horizontal="center"/>
    </xf>
    <xf numFmtId="17" fontId="3" fillId="4" borderId="19" xfId="0" applyNumberFormat="1" applyFont="1" applyFill="1" applyBorder="1" applyAlignment="1">
      <alignment horizontal="center"/>
    </xf>
    <xf numFmtId="17" fontId="6" fillId="2" borderId="15" xfId="0" applyNumberFormat="1" applyFont="1" applyFill="1" applyBorder="1" applyAlignment="1">
      <alignment horizontal="center"/>
    </xf>
    <xf numFmtId="17" fontId="6" fillId="2" borderId="17" xfId="0" applyNumberFormat="1" applyFont="1" applyFill="1" applyBorder="1" applyAlignment="1">
      <alignment horizontal="center"/>
    </xf>
    <xf numFmtId="17" fontId="6" fillId="2" borderId="16" xfId="0" applyNumberFormat="1" applyFont="1" applyFill="1" applyBorder="1" applyAlignment="1">
      <alignment horizontal="center"/>
    </xf>
    <xf numFmtId="3" fontId="3" fillId="4" borderId="15" xfId="421" applyNumberFormat="1" applyFont="1" applyFill="1" applyBorder="1" applyAlignment="1">
      <alignment horizontal="center"/>
    </xf>
    <xf numFmtId="3" fontId="3" fillId="4" borderId="16" xfId="421" applyNumberFormat="1" applyFont="1" applyFill="1" applyBorder="1" applyAlignment="1">
      <alignment horizontal="center"/>
    </xf>
    <xf numFmtId="3" fontId="3" fillId="2" borderId="15" xfId="421" applyNumberFormat="1" applyFont="1" applyFill="1" applyBorder="1" applyAlignment="1">
      <alignment horizontal="center"/>
    </xf>
    <xf numFmtId="3" fontId="3" fillId="2" borderId="16" xfId="421" applyNumberFormat="1" applyFont="1" applyFill="1" applyBorder="1" applyAlignment="1">
      <alignment horizontal="center"/>
    </xf>
    <xf numFmtId="17" fontId="3" fillId="2" borderId="13" xfId="0" applyNumberFormat="1" applyFont="1" applyFill="1" applyBorder="1" applyAlignment="1">
      <alignment horizontal="center"/>
    </xf>
    <xf numFmtId="17" fontId="3" fillId="2" borderId="14" xfId="0" applyNumberFormat="1" applyFont="1" applyFill="1" applyBorder="1" applyAlignment="1">
      <alignment horizontal="center"/>
    </xf>
    <xf numFmtId="3" fontId="3" fillId="4" borderId="17" xfId="421" applyNumberFormat="1" applyFont="1" applyFill="1" applyBorder="1" applyAlignment="1">
      <alignment horizontal="center"/>
    </xf>
  </cellXfs>
  <cellStyles count="505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APBEXstdData 2" xfId="504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10010"/>
  <sheetViews>
    <sheetView rightToLeft="1" tabSelected="1" workbookViewId="0">
      <selection activeCell="B2" sqref="B2"/>
    </sheetView>
  </sheetViews>
  <sheetFormatPr defaultColWidth="9.125" defaultRowHeight="15"/>
  <cols>
    <col min="1" max="1" width="2.125" style="1" customWidth="1"/>
    <col min="2" max="2" width="31.25" style="1" customWidth="1"/>
    <col min="3" max="3" width="9.625" style="1" customWidth="1"/>
    <col min="4" max="4" width="10" style="1" customWidth="1"/>
    <col min="5" max="6" width="9.125" style="1"/>
    <col min="7" max="7" width="8.625" style="1" customWidth="1"/>
    <col min="8" max="8" width="9.125" style="1"/>
    <col min="9" max="9" width="7" style="1" bestFit="1" customWidth="1"/>
    <col min="10" max="10" width="9.125" style="1"/>
    <col min="11" max="11" width="7" style="1" bestFit="1" customWidth="1"/>
    <col min="12" max="12" width="9.125" style="1"/>
    <col min="13" max="13" width="7.375" style="1" bestFit="1" customWidth="1"/>
    <col min="14" max="14" width="9.125" style="1"/>
    <col min="15" max="15" width="7.375" style="1" bestFit="1" customWidth="1"/>
    <col min="16" max="16" width="9.125" style="1"/>
    <col min="17" max="17" width="7.375" style="1" bestFit="1" customWidth="1"/>
    <col min="18" max="18" width="9.125" style="1"/>
    <col min="19" max="19" width="7" style="1" bestFit="1" customWidth="1"/>
    <col min="20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2:31" ht="18.75">
      <c r="B1" s="20" t="s">
        <v>0</v>
      </c>
    </row>
    <row r="2" spans="2:31" ht="18.75">
      <c r="B2" s="21" t="s">
        <v>45</v>
      </c>
      <c r="C2" s="24" t="s">
        <v>41</v>
      </c>
    </row>
    <row r="3" spans="2:31" ht="18.75">
      <c r="B3" s="22" t="s">
        <v>46</v>
      </c>
    </row>
    <row r="4" spans="2:31">
      <c r="B4" s="2">
        <v>2019</v>
      </c>
      <c r="C4" s="24">
        <v>5</v>
      </c>
      <c r="D4" s="24"/>
      <c r="E4" s="24">
        <f>C4+1</f>
        <v>6</v>
      </c>
      <c r="F4" s="24"/>
      <c r="G4" s="24">
        <f>E4+1</f>
        <v>7</v>
      </c>
      <c r="H4" s="24"/>
      <c r="I4" s="24">
        <f>G4+1</f>
        <v>8</v>
      </c>
      <c r="J4" s="24"/>
      <c r="K4" s="24">
        <f>I4+1</f>
        <v>9</v>
      </c>
      <c r="L4" s="24"/>
      <c r="M4" s="24">
        <f>K4+1</f>
        <v>10</v>
      </c>
      <c r="N4" s="24"/>
      <c r="O4" s="24">
        <f>M4+1</f>
        <v>11</v>
      </c>
      <c r="P4" s="24"/>
      <c r="Q4" s="24">
        <f>O4+1</f>
        <v>12</v>
      </c>
      <c r="R4" s="24"/>
      <c r="S4" s="24">
        <f>Q4+1</f>
        <v>13</v>
      </c>
      <c r="T4" s="24"/>
      <c r="U4" s="24">
        <f>S4+1</f>
        <v>14</v>
      </c>
      <c r="V4" s="24"/>
      <c r="W4" s="24">
        <f>U4+1</f>
        <v>15</v>
      </c>
      <c r="X4" s="24"/>
      <c r="Y4" s="24">
        <f>W4+1</f>
        <v>16</v>
      </c>
      <c r="Z4" s="24"/>
      <c r="AE4" s="1">
        <v>2016</v>
      </c>
    </row>
    <row r="5" spans="2:31" ht="15.75">
      <c r="B5" s="2"/>
      <c r="C5" s="58" t="s">
        <v>0</v>
      </c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60"/>
      <c r="AE5" s="5" t="s">
        <v>1</v>
      </c>
    </row>
    <row r="6" spans="2:31" ht="15.75">
      <c r="B6" s="23" t="s">
        <v>42</v>
      </c>
      <c r="C6" s="3" t="str">
        <f ca="1">CONCATENATE(INDIRECT(CONCATENATE($C$2,C4))," ",$B$4)</f>
        <v>ינואר 2019</v>
      </c>
      <c r="D6" s="4"/>
      <c r="E6" s="25" t="str">
        <f ca="1">CONCATENATE(INDIRECT(CONCATENATE($C$2,E4))," ",$B$4)</f>
        <v>פברואר 2019</v>
      </c>
      <c r="F6" s="26"/>
      <c r="G6" s="3" t="str">
        <f ca="1">CONCATENATE(INDIRECT(CONCATENATE($C$2,G4))," ",$B$4)</f>
        <v>מרץ 2019</v>
      </c>
      <c r="H6" s="4"/>
      <c r="I6" s="25" t="str">
        <f ca="1">CONCATENATE(INDIRECT(CONCATENATE($C$2,I4))," ",$B$4)</f>
        <v>אפריל 2019</v>
      </c>
      <c r="J6" s="26"/>
      <c r="K6" s="3" t="str">
        <f ca="1">CONCATENATE(INDIRECT(CONCATENATE($C$2,K4))," ",$B$4)</f>
        <v>מאי 2019</v>
      </c>
      <c r="L6" s="4"/>
      <c r="M6" s="25" t="str">
        <f ca="1">CONCATENATE(INDIRECT(CONCATENATE($C$2,M4))," ",$B$4)</f>
        <v>יוני 2019</v>
      </c>
      <c r="N6" s="26"/>
      <c r="O6" s="3" t="str">
        <f ca="1">CONCATENATE(INDIRECT(CONCATENATE($C$2,O4))," ",$B$4)</f>
        <v>יולי 2019</v>
      </c>
      <c r="P6" s="4"/>
      <c r="Q6" s="25" t="str">
        <f ca="1">CONCATENATE(INDIRECT(CONCATENATE($C$2,Q4))," ",$B$4)</f>
        <v>אוגוסט 2019</v>
      </c>
      <c r="R6" s="26"/>
      <c r="S6" s="3" t="str">
        <f ca="1">CONCATENATE(INDIRECT(CONCATENATE($C$2,S4))," ",$B$4)</f>
        <v>ספטמבר 2019</v>
      </c>
      <c r="T6" s="4"/>
      <c r="U6" s="25" t="str">
        <f ca="1">CONCATENATE(INDIRECT(CONCATENATE($C$2,U4))," ",$B$4)</f>
        <v>אוקטובר 2019</v>
      </c>
      <c r="V6" s="26"/>
      <c r="W6" s="3" t="str">
        <f ca="1">CONCATENATE(INDIRECT(CONCATENATE($C$2,W4))," ",$B$4)</f>
        <v>נובמבר 2019</v>
      </c>
      <c r="X6" s="4"/>
      <c r="Y6" s="25" t="str">
        <f ca="1">CONCATENATE(INDIRECT(CONCATENATE($C$2,Y4))," ",$B$4)</f>
        <v>דצמבר 2019</v>
      </c>
      <c r="Z6" s="26"/>
      <c r="AE6" s="5" t="s">
        <v>4</v>
      </c>
    </row>
    <row r="7" spans="2:31" ht="30">
      <c r="B7" s="6"/>
      <c r="C7" s="7" t="s">
        <v>2</v>
      </c>
      <c r="D7" s="8" t="s">
        <v>3</v>
      </c>
      <c r="E7" s="27" t="s">
        <v>2</v>
      </c>
      <c r="F7" s="28" t="s">
        <v>3</v>
      </c>
      <c r="G7" s="7" t="s">
        <v>2</v>
      </c>
      <c r="H7" s="8" t="s">
        <v>3</v>
      </c>
      <c r="I7" s="27" t="s">
        <v>2</v>
      </c>
      <c r="J7" s="28" t="s">
        <v>3</v>
      </c>
      <c r="K7" s="7" t="s">
        <v>2</v>
      </c>
      <c r="L7" s="8" t="s">
        <v>3</v>
      </c>
      <c r="M7" s="27" t="s">
        <v>2</v>
      </c>
      <c r="N7" s="28" t="s">
        <v>3</v>
      </c>
      <c r="O7" s="7" t="s">
        <v>2</v>
      </c>
      <c r="P7" s="8" t="s">
        <v>3</v>
      </c>
      <c r="Q7" s="27" t="s">
        <v>2</v>
      </c>
      <c r="R7" s="28" t="s">
        <v>3</v>
      </c>
      <c r="S7" s="7" t="s">
        <v>2</v>
      </c>
      <c r="T7" s="8" t="s">
        <v>3</v>
      </c>
      <c r="U7" s="27" t="s">
        <v>2</v>
      </c>
      <c r="V7" s="28" t="s">
        <v>3</v>
      </c>
      <c r="W7" s="7" t="s">
        <v>2</v>
      </c>
      <c r="X7" s="8" t="s">
        <v>3</v>
      </c>
      <c r="Y7" s="27" t="s">
        <v>2</v>
      </c>
      <c r="Z7" s="28" t="s">
        <v>3</v>
      </c>
      <c r="AE7" s="5" t="s">
        <v>6</v>
      </c>
    </row>
    <row r="8" spans="2:31">
      <c r="B8" s="9" t="s">
        <v>5</v>
      </c>
      <c r="C8" s="10">
        <v>6.6294992915462184E-5</v>
      </c>
      <c r="D8" s="11">
        <v>8.1754091958337285E-2</v>
      </c>
      <c r="E8" s="29">
        <v>-1.4689892652837869E-4</v>
      </c>
      <c r="F8" s="30">
        <v>7.1496901764611154E-2</v>
      </c>
      <c r="G8" s="10">
        <v>2.0322381389927194E-4</v>
      </c>
      <c r="H8" s="11">
        <v>5.1732955570146642E-2</v>
      </c>
      <c r="I8" s="29">
        <v>-8.6165053697138898E-5</v>
      </c>
      <c r="J8" s="30">
        <v>9.0809274530118472E-2</v>
      </c>
      <c r="K8" s="10">
        <v>1.7135558149034951E-4</v>
      </c>
      <c r="L8" s="11">
        <v>6.2844859181776985E-2</v>
      </c>
      <c r="M8" s="29">
        <v>-1.724369187557556E-4</v>
      </c>
      <c r="N8" s="30">
        <v>0.1111722391945076</v>
      </c>
      <c r="O8" s="10"/>
      <c r="P8" s="11"/>
      <c r="Q8" s="29"/>
      <c r="R8" s="30"/>
      <c r="S8" s="10"/>
      <c r="T8" s="11"/>
      <c r="U8" s="29"/>
      <c r="V8" s="30"/>
      <c r="W8" s="10"/>
      <c r="X8" s="11"/>
      <c r="Y8" s="29"/>
      <c r="Z8" s="30"/>
      <c r="AE8" s="5" t="s">
        <v>8</v>
      </c>
    </row>
    <row r="9" spans="2:31">
      <c r="B9" s="12" t="s">
        <v>7</v>
      </c>
      <c r="C9" s="10">
        <v>4.6601600179676768E-3</v>
      </c>
      <c r="D9" s="11">
        <v>0.325365101241468</v>
      </c>
      <c r="E9" s="29">
        <v>2.1716717828397809E-3</v>
      </c>
      <c r="F9" s="30">
        <v>0.32968287814977759</v>
      </c>
      <c r="G9" s="10">
        <v>2.7644860592103558E-3</v>
      </c>
      <c r="H9" s="11">
        <v>0.34570371023992202</v>
      </c>
      <c r="I9" s="29">
        <v>1.32201625027722E-3</v>
      </c>
      <c r="J9" s="30">
        <v>0.33554789492935572</v>
      </c>
      <c r="K9" s="10">
        <v>1.5065871007172483E-3</v>
      </c>
      <c r="L9" s="11">
        <v>0.34413508307765783</v>
      </c>
      <c r="M9" s="29">
        <v>2.3727770294356848E-3</v>
      </c>
      <c r="N9" s="30">
        <v>0.34264011553996054</v>
      </c>
      <c r="O9" s="10"/>
      <c r="P9" s="11"/>
      <c r="Q9" s="29"/>
      <c r="R9" s="30"/>
      <c r="S9" s="10"/>
      <c r="T9" s="11"/>
      <c r="U9" s="29"/>
      <c r="V9" s="30"/>
      <c r="W9" s="10"/>
      <c r="X9" s="11"/>
      <c r="Y9" s="29"/>
      <c r="Z9" s="30"/>
      <c r="AE9" s="5" t="s">
        <v>10</v>
      </c>
    </row>
    <row r="10" spans="2:31">
      <c r="B10" s="12" t="s">
        <v>9</v>
      </c>
      <c r="C10" s="10">
        <v>0</v>
      </c>
      <c r="D10" s="11">
        <v>0</v>
      </c>
      <c r="E10" s="29">
        <v>0</v>
      </c>
      <c r="F10" s="30">
        <v>0</v>
      </c>
      <c r="G10" s="10">
        <v>0</v>
      </c>
      <c r="H10" s="11">
        <v>0</v>
      </c>
      <c r="I10" s="29">
        <v>0</v>
      </c>
      <c r="J10" s="30">
        <v>0</v>
      </c>
      <c r="K10" s="10">
        <v>0</v>
      </c>
      <c r="L10" s="11">
        <v>0</v>
      </c>
      <c r="M10" s="29">
        <v>0</v>
      </c>
      <c r="N10" s="30">
        <v>0</v>
      </c>
      <c r="O10" s="10"/>
      <c r="P10" s="11"/>
      <c r="Q10" s="29"/>
      <c r="R10" s="30"/>
      <c r="S10" s="10"/>
      <c r="T10" s="11"/>
      <c r="U10" s="29"/>
      <c r="V10" s="30"/>
      <c r="W10" s="10"/>
      <c r="X10" s="11"/>
      <c r="Y10" s="29"/>
      <c r="Z10" s="30"/>
      <c r="AE10" s="5" t="s">
        <v>12</v>
      </c>
    </row>
    <row r="11" spans="2:31">
      <c r="B11" s="12" t="s">
        <v>11</v>
      </c>
      <c r="C11" s="10">
        <v>0</v>
      </c>
      <c r="D11" s="11">
        <v>0</v>
      </c>
      <c r="E11" s="29">
        <v>0</v>
      </c>
      <c r="F11" s="30">
        <v>0</v>
      </c>
      <c r="G11" s="10">
        <v>0</v>
      </c>
      <c r="H11" s="11">
        <v>0</v>
      </c>
      <c r="I11" s="29">
        <v>0</v>
      </c>
      <c r="J11" s="30">
        <v>0</v>
      </c>
      <c r="K11" s="10">
        <v>0</v>
      </c>
      <c r="L11" s="11">
        <v>0</v>
      </c>
      <c r="M11" s="29">
        <v>0</v>
      </c>
      <c r="N11" s="30">
        <v>0</v>
      </c>
      <c r="O11" s="10"/>
      <c r="P11" s="11"/>
      <c r="Q11" s="29"/>
      <c r="R11" s="30"/>
      <c r="S11" s="10"/>
      <c r="T11" s="11"/>
      <c r="U11" s="29"/>
      <c r="V11" s="30"/>
      <c r="W11" s="10"/>
      <c r="X11" s="11"/>
      <c r="Y11" s="29"/>
      <c r="Z11" s="30"/>
      <c r="AE11" s="5" t="s">
        <v>14</v>
      </c>
    </row>
    <row r="12" spans="2:31">
      <c r="B12" s="12" t="s">
        <v>13</v>
      </c>
      <c r="C12" s="10">
        <v>4.0547158476114068E-3</v>
      </c>
      <c r="D12" s="11">
        <v>0.32170707548193633</v>
      </c>
      <c r="E12" s="29">
        <v>3.4903855809253061E-3</v>
      </c>
      <c r="F12" s="30">
        <v>0.32436474505982088</v>
      </c>
      <c r="G12" s="10">
        <v>3.0257202640708329E-3</v>
      </c>
      <c r="H12" s="11">
        <v>0.31521960950607331</v>
      </c>
      <c r="I12" s="29">
        <v>2.4119372449096462E-3</v>
      </c>
      <c r="J12" s="30">
        <v>0.29986483295895627</v>
      </c>
      <c r="K12" s="10">
        <v>6.0702185398488076E-4</v>
      </c>
      <c r="L12" s="11">
        <v>0.31689303807164948</v>
      </c>
      <c r="M12" s="29">
        <v>3.1073158565685867E-3</v>
      </c>
      <c r="N12" s="30">
        <v>0.30783921429671701</v>
      </c>
      <c r="O12" s="10"/>
      <c r="P12" s="11"/>
      <c r="Q12" s="29"/>
      <c r="R12" s="30"/>
      <c r="S12" s="10"/>
      <c r="T12" s="11"/>
      <c r="U12" s="29"/>
      <c r="V12" s="30"/>
      <c r="W12" s="10"/>
      <c r="X12" s="11"/>
      <c r="Y12" s="29"/>
      <c r="Z12" s="30"/>
      <c r="AE12" s="5" t="s">
        <v>16</v>
      </c>
    </row>
    <row r="13" spans="2:31">
      <c r="B13" s="12" t="s">
        <v>15</v>
      </c>
      <c r="C13" s="10">
        <v>2.5341271991656555E-4</v>
      </c>
      <c r="D13" s="11">
        <v>8.0830541338722094E-3</v>
      </c>
      <c r="E13" s="29">
        <v>9.4943932985127051E-5</v>
      </c>
      <c r="F13" s="30">
        <v>8.8536395063237919E-3</v>
      </c>
      <c r="G13" s="10">
        <v>1.1557086312772323E-4</v>
      </c>
      <c r="H13" s="11">
        <v>1.0221431472803076E-2</v>
      </c>
      <c r="I13" s="29">
        <v>1.2305921151660449E-4</v>
      </c>
      <c r="J13" s="30">
        <v>9.0037544155427748E-3</v>
      </c>
      <c r="K13" s="10">
        <v>1.2268533834829938E-5</v>
      </c>
      <c r="L13" s="11">
        <v>7.2593598576202508E-3</v>
      </c>
      <c r="M13" s="29">
        <v>1.0311823949431919E-4</v>
      </c>
      <c r="N13" s="30">
        <v>7.5308773129039936E-3</v>
      </c>
      <c r="O13" s="10"/>
      <c r="P13" s="11"/>
      <c r="Q13" s="29"/>
      <c r="R13" s="30"/>
      <c r="S13" s="10"/>
      <c r="T13" s="11"/>
      <c r="U13" s="29"/>
      <c r="V13" s="30"/>
      <c r="W13" s="10"/>
      <c r="X13" s="11"/>
      <c r="Y13" s="29"/>
      <c r="Z13" s="30"/>
      <c r="AE13" s="5" t="s">
        <v>18</v>
      </c>
    </row>
    <row r="14" spans="2:31">
      <c r="B14" s="12" t="s">
        <v>17</v>
      </c>
      <c r="C14" s="10">
        <v>3.2307994198388472E-3</v>
      </c>
      <c r="D14" s="11">
        <v>6.2202202156403867E-2</v>
      </c>
      <c r="E14" s="29">
        <v>1.1862438038362537E-3</v>
      </c>
      <c r="F14" s="30">
        <v>6.135002360718976E-2</v>
      </c>
      <c r="G14" s="10">
        <v>-4.459699102086379E-4</v>
      </c>
      <c r="H14" s="11">
        <v>6.0454555571389727E-2</v>
      </c>
      <c r="I14" s="29">
        <v>1.8117252110019331E-3</v>
      </c>
      <c r="J14" s="30">
        <v>5.8648901703989058E-2</v>
      </c>
      <c r="K14" s="10">
        <v>-6.5418401526589037E-4</v>
      </c>
      <c r="L14" s="11">
        <v>6.0634660169478917E-2</v>
      </c>
      <c r="M14" s="29">
        <v>2.2483340131895725E-3</v>
      </c>
      <c r="N14" s="30">
        <v>7.16216744142016E-2</v>
      </c>
      <c r="O14" s="10"/>
      <c r="P14" s="11"/>
      <c r="Q14" s="29"/>
      <c r="R14" s="30"/>
      <c r="S14" s="10"/>
      <c r="T14" s="11"/>
      <c r="U14" s="29"/>
      <c r="V14" s="30"/>
      <c r="W14" s="10"/>
      <c r="X14" s="11"/>
      <c r="Y14" s="29"/>
      <c r="Z14" s="30"/>
      <c r="AE14" s="5" t="s">
        <v>20</v>
      </c>
    </row>
    <row r="15" spans="2:31">
      <c r="B15" s="12" t="s">
        <v>19</v>
      </c>
      <c r="C15" s="10">
        <v>6.5121212198343313E-3</v>
      </c>
      <c r="D15" s="11">
        <v>0.2002440459004175</v>
      </c>
      <c r="E15" s="29">
        <v>2.6506641216415003E-3</v>
      </c>
      <c r="F15" s="30">
        <v>0.19504460962955616</v>
      </c>
      <c r="G15" s="10">
        <v>3.9185670230581478E-3</v>
      </c>
      <c r="H15" s="11">
        <v>0.21307035595023455</v>
      </c>
      <c r="I15" s="29">
        <v>3.7136966516508854E-3</v>
      </c>
      <c r="J15" s="30">
        <v>0.19717446563906832</v>
      </c>
      <c r="K15" s="10">
        <v>-5.8939226015228144E-3</v>
      </c>
      <c r="L15" s="11">
        <v>0.1951153888334779</v>
      </c>
      <c r="M15" s="29">
        <v>2.8537978695532978E-3</v>
      </c>
      <c r="N15" s="30">
        <v>0.1377035362534752</v>
      </c>
      <c r="O15" s="10"/>
      <c r="P15" s="11"/>
      <c r="Q15" s="29"/>
      <c r="R15" s="30"/>
      <c r="S15" s="10"/>
      <c r="T15" s="11"/>
      <c r="U15" s="29"/>
      <c r="V15" s="30"/>
      <c r="W15" s="10"/>
      <c r="X15" s="11"/>
      <c r="Y15" s="29"/>
      <c r="Z15" s="30"/>
      <c r="AE15" s="5" t="s">
        <v>22</v>
      </c>
    </row>
    <row r="16" spans="2:31">
      <c r="B16" s="12" t="s">
        <v>21</v>
      </c>
      <c r="C16" s="10">
        <v>-2.2772807677866768E-5</v>
      </c>
      <c r="D16" s="11">
        <v>5.1403983268944967E-3</v>
      </c>
      <c r="E16" s="29">
        <v>-1.9882216927263042E-5</v>
      </c>
      <c r="F16" s="30">
        <v>6.5044521411283711E-3</v>
      </c>
      <c r="G16" s="10">
        <v>6.6075541298789734E-5</v>
      </c>
      <c r="H16" s="11">
        <v>4.775404746486714E-3</v>
      </c>
      <c r="I16" s="29">
        <v>5.3533496727752095E-5</v>
      </c>
      <c r="J16" s="30">
        <v>9.4692890216772265E-3</v>
      </c>
      <c r="K16" s="10">
        <v>-1.4619946256501127E-7</v>
      </c>
      <c r="L16" s="11">
        <v>1.3085156338465978E-2</v>
      </c>
      <c r="M16" s="29">
        <v>4.0110335617408072E-4</v>
      </c>
      <c r="N16" s="30">
        <v>2.0339801341671071E-2</v>
      </c>
      <c r="O16" s="10"/>
      <c r="P16" s="11"/>
      <c r="Q16" s="29"/>
      <c r="R16" s="30"/>
      <c r="S16" s="10"/>
      <c r="T16" s="11"/>
      <c r="U16" s="29"/>
      <c r="V16" s="30"/>
      <c r="W16" s="10"/>
      <c r="X16" s="11"/>
      <c r="Y16" s="29"/>
      <c r="Z16" s="30"/>
      <c r="AE16" s="5" t="s">
        <v>24</v>
      </c>
    </row>
    <row r="17" spans="2:31">
      <c r="B17" s="12" t="s">
        <v>23</v>
      </c>
      <c r="C17" s="10">
        <v>0</v>
      </c>
      <c r="D17" s="11">
        <v>0</v>
      </c>
      <c r="E17" s="29">
        <v>0</v>
      </c>
      <c r="F17" s="30">
        <v>0</v>
      </c>
      <c r="G17" s="10">
        <v>0</v>
      </c>
      <c r="H17" s="11">
        <v>0</v>
      </c>
      <c r="I17" s="29">
        <v>0</v>
      </c>
      <c r="J17" s="30">
        <v>0</v>
      </c>
      <c r="K17" s="10">
        <v>0</v>
      </c>
      <c r="L17" s="11">
        <v>0</v>
      </c>
      <c r="M17" s="29">
        <v>0</v>
      </c>
      <c r="N17" s="30">
        <v>0</v>
      </c>
      <c r="O17" s="10"/>
      <c r="P17" s="11"/>
      <c r="Q17" s="29"/>
      <c r="R17" s="30"/>
      <c r="S17" s="10"/>
      <c r="T17" s="11"/>
      <c r="U17" s="29"/>
      <c r="V17" s="30"/>
      <c r="W17" s="10"/>
      <c r="X17" s="11"/>
      <c r="Y17" s="29"/>
      <c r="Z17" s="30"/>
    </row>
    <row r="18" spans="2:31">
      <c r="B18" s="12" t="s">
        <v>25</v>
      </c>
      <c r="C18" s="10">
        <v>5.2610726276613369E-7</v>
      </c>
      <c r="D18" s="11">
        <v>1.7755494726794272E-6</v>
      </c>
      <c r="E18" s="29">
        <v>-1.4525914927889092E-7</v>
      </c>
      <c r="F18" s="30">
        <v>1.3188627629364834E-6</v>
      </c>
      <c r="G18" s="10">
        <v>1.3853395621805269E-7</v>
      </c>
      <c r="H18" s="11">
        <v>1.7413317587848624E-6</v>
      </c>
      <c r="I18" s="29">
        <v>-1.2994385285662411E-6</v>
      </c>
      <c r="J18" s="30">
        <v>1.4021336180985585E-6</v>
      </c>
      <c r="K18" s="10">
        <v>-1.8735303703618324E-8</v>
      </c>
      <c r="L18" s="11">
        <v>5.9148205390590013E-7</v>
      </c>
      <c r="M18" s="29">
        <v>3.5656954210624747E-9</v>
      </c>
      <c r="N18" s="30">
        <v>5.9419464043191862E-7</v>
      </c>
      <c r="O18" s="10"/>
      <c r="P18" s="11"/>
      <c r="Q18" s="29"/>
      <c r="R18" s="30"/>
      <c r="S18" s="10"/>
      <c r="T18" s="11"/>
      <c r="U18" s="29"/>
      <c r="V18" s="30"/>
      <c r="W18" s="10"/>
      <c r="X18" s="11"/>
      <c r="Y18" s="29"/>
      <c r="Z18" s="30"/>
      <c r="AE18" s="5"/>
    </row>
    <row r="19" spans="2:31">
      <c r="B19" s="12" t="s">
        <v>26</v>
      </c>
      <c r="C19" s="10">
        <v>3.01075988702685E-3</v>
      </c>
      <c r="D19" s="11">
        <v>-5.5491520388840556E-3</v>
      </c>
      <c r="E19" s="29">
        <v>9.1275481326258585E-4</v>
      </c>
      <c r="F19" s="30">
        <v>-3.6123864362278299E-3</v>
      </c>
      <c r="G19" s="10">
        <v>-1.0684195613757965E-3</v>
      </c>
      <c r="H19" s="11">
        <v>-2.411858198125678E-3</v>
      </c>
      <c r="I19" s="29">
        <v>5.605223039800083E-4</v>
      </c>
      <c r="J19" s="30">
        <v>-1.5785843497536697E-3</v>
      </c>
      <c r="K19" s="10">
        <v>-4.6347806719186478E-4</v>
      </c>
      <c r="L19" s="11">
        <v>-8.1390403784412384E-4</v>
      </c>
      <c r="M19" s="29">
        <v>3.633347664986433E-3</v>
      </c>
      <c r="N19" s="30">
        <v>1.3127452730369183E-4</v>
      </c>
      <c r="O19" s="10"/>
      <c r="P19" s="11"/>
      <c r="Q19" s="29"/>
      <c r="R19" s="30"/>
      <c r="S19" s="10"/>
      <c r="T19" s="11"/>
      <c r="U19" s="29"/>
      <c r="V19" s="30"/>
      <c r="W19" s="10"/>
      <c r="X19" s="11"/>
      <c r="Y19" s="29"/>
      <c r="Z19" s="30"/>
      <c r="AE19" s="5"/>
    </row>
    <row r="20" spans="2:31">
      <c r="B20" s="12" t="s">
        <v>27</v>
      </c>
      <c r="C20" s="10">
        <v>0</v>
      </c>
      <c r="D20" s="11">
        <v>0</v>
      </c>
      <c r="E20" s="29">
        <v>0</v>
      </c>
      <c r="F20" s="30">
        <v>0</v>
      </c>
      <c r="G20" s="10">
        <v>0</v>
      </c>
      <c r="H20" s="11">
        <v>0</v>
      </c>
      <c r="I20" s="29">
        <v>0</v>
      </c>
      <c r="J20" s="30">
        <v>0</v>
      </c>
      <c r="K20" s="10">
        <v>-5.0584984145423945E-6</v>
      </c>
      <c r="L20" s="11">
        <v>-3.612469571478657E-6</v>
      </c>
      <c r="M20" s="29">
        <v>-6.2501320503490003E-5</v>
      </c>
      <c r="N20" s="30">
        <v>1.7737201961614909E-4</v>
      </c>
      <c r="O20" s="10"/>
      <c r="P20" s="11"/>
      <c r="Q20" s="29"/>
      <c r="R20" s="30"/>
      <c r="S20" s="10"/>
      <c r="T20" s="11"/>
      <c r="U20" s="29"/>
      <c r="V20" s="30"/>
      <c r="W20" s="10"/>
      <c r="X20" s="11"/>
      <c r="Y20" s="29"/>
      <c r="Z20" s="30"/>
      <c r="AE20" s="5"/>
    </row>
    <row r="21" spans="2:31">
      <c r="B21" s="12" t="s">
        <v>28</v>
      </c>
      <c r="C21" s="10">
        <v>0</v>
      </c>
      <c r="D21" s="11">
        <v>0</v>
      </c>
      <c r="E21" s="29">
        <v>4.0839394074299702E-5</v>
      </c>
      <c r="F21" s="30">
        <v>5.2522947848684621E-3</v>
      </c>
      <c r="G21" s="10">
        <v>0</v>
      </c>
      <c r="H21" s="11">
        <v>0</v>
      </c>
      <c r="I21" s="29">
        <v>0</v>
      </c>
      <c r="J21" s="30">
        <v>0</v>
      </c>
      <c r="K21" s="10">
        <v>0</v>
      </c>
      <c r="L21" s="11">
        <v>0</v>
      </c>
      <c r="M21" s="29">
        <v>0</v>
      </c>
      <c r="N21" s="30">
        <v>0</v>
      </c>
      <c r="O21" s="10"/>
      <c r="P21" s="11"/>
      <c r="Q21" s="29"/>
      <c r="R21" s="30"/>
      <c r="S21" s="10"/>
      <c r="T21" s="11"/>
      <c r="U21" s="29"/>
      <c r="V21" s="30"/>
      <c r="W21" s="10"/>
      <c r="X21" s="11"/>
      <c r="Y21" s="29"/>
      <c r="Z21" s="30"/>
    </row>
    <row r="22" spans="2:31">
      <c r="B22" s="12" t="s">
        <v>29</v>
      </c>
      <c r="C22" s="10">
        <v>3.3982595303960309E-5</v>
      </c>
      <c r="D22" s="11">
        <v>1.0514072900815854E-3</v>
      </c>
      <c r="E22" s="29">
        <v>1.9422973040065712E-5</v>
      </c>
      <c r="F22" s="30">
        <v>1.0615229301886712E-3</v>
      </c>
      <c r="G22" s="10">
        <v>2.0607372963094132E-5</v>
      </c>
      <c r="H22" s="11">
        <v>1.2320938093108363E-3</v>
      </c>
      <c r="I22" s="29">
        <v>2.0609187819793411E-5</v>
      </c>
      <c r="J22" s="30">
        <v>1.0587690174276257E-3</v>
      </c>
      <c r="K22" s="10">
        <v>1.0469793701133262E-6</v>
      </c>
      <c r="L22" s="11">
        <v>8.4937949523422541E-4</v>
      </c>
      <c r="M22" s="29">
        <v>1.5140644161851397E-5</v>
      </c>
      <c r="N22" s="30">
        <v>8.4330090500260135E-4</v>
      </c>
      <c r="O22" s="10"/>
      <c r="P22" s="11"/>
      <c r="Q22" s="29"/>
      <c r="R22" s="30"/>
      <c r="S22" s="10"/>
      <c r="T22" s="11"/>
      <c r="U22" s="29"/>
      <c r="V22" s="30"/>
      <c r="W22" s="10"/>
      <c r="X22" s="11"/>
      <c r="Y22" s="29"/>
      <c r="Z22" s="30"/>
    </row>
    <row r="23" spans="2:31">
      <c r="B23" s="12" t="s">
        <v>30</v>
      </c>
      <c r="C23" s="10">
        <v>0</v>
      </c>
      <c r="D23" s="11">
        <v>0</v>
      </c>
      <c r="E23" s="29">
        <v>0</v>
      </c>
      <c r="F23" s="30">
        <v>0</v>
      </c>
      <c r="G23" s="10">
        <v>0</v>
      </c>
      <c r="H23" s="11">
        <v>0</v>
      </c>
      <c r="I23" s="29">
        <v>0</v>
      </c>
      <c r="J23" s="30">
        <v>0</v>
      </c>
      <c r="K23" s="10">
        <v>0</v>
      </c>
      <c r="L23" s="11">
        <v>0</v>
      </c>
      <c r="M23" s="29">
        <v>0</v>
      </c>
      <c r="N23" s="30">
        <v>0</v>
      </c>
      <c r="O23" s="10"/>
      <c r="P23" s="11"/>
      <c r="Q23" s="29"/>
      <c r="R23" s="30"/>
      <c r="S23" s="10"/>
      <c r="T23" s="11"/>
      <c r="U23" s="29"/>
      <c r="V23" s="30"/>
      <c r="W23" s="10"/>
      <c r="X23" s="11"/>
      <c r="Y23" s="29"/>
      <c r="Z23" s="30"/>
    </row>
    <row r="24" spans="2:31">
      <c r="B24" s="12" t="s">
        <v>31</v>
      </c>
      <c r="C24" s="10">
        <v>0</v>
      </c>
      <c r="D24" s="11">
        <v>0</v>
      </c>
      <c r="E24" s="29">
        <v>0</v>
      </c>
      <c r="F24" s="30">
        <v>0</v>
      </c>
      <c r="G24" s="10">
        <v>0</v>
      </c>
      <c r="H24" s="11">
        <v>0</v>
      </c>
      <c r="I24" s="29">
        <v>0</v>
      </c>
      <c r="J24" s="30">
        <v>0</v>
      </c>
      <c r="K24" s="10">
        <v>0</v>
      </c>
      <c r="L24" s="11">
        <v>0</v>
      </c>
      <c r="M24" s="29">
        <v>0</v>
      </c>
      <c r="N24" s="30">
        <v>0</v>
      </c>
      <c r="O24" s="10"/>
      <c r="P24" s="11"/>
      <c r="Q24" s="29"/>
      <c r="R24" s="30"/>
      <c r="S24" s="10"/>
      <c r="T24" s="11"/>
      <c r="U24" s="29"/>
      <c r="V24" s="30"/>
      <c r="W24" s="10"/>
      <c r="X24" s="11"/>
      <c r="Y24" s="29"/>
      <c r="Z24" s="30"/>
    </row>
    <row r="25" spans="2:31">
      <c r="B25" s="12" t="s">
        <v>32</v>
      </c>
      <c r="C25" s="10">
        <v>0</v>
      </c>
      <c r="D25" s="11">
        <v>0</v>
      </c>
      <c r="E25" s="29">
        <v>0</v>
      </c>
      <c r="F25" s="30">
        <v>0</v>
      </c>
      <c r="G25" s="10">
        <v>0</v>
      </c>
      <c r="H25" s="11">
        <v>0</v>
      </c>
      <c r="I25" s="29">
        <v>0</v>
      </c>
      <c r="J25" s="30">
        <v>0</v>
      </c>
      <c r="K25" s="10">
        <v>0</v>
      </c>
      <c r="L25" s="11">
        <v>0</v>
      </c>
      <c r="M25" s="29">
        <v>0</v>
      </c>
      <c r="N25" s="30">
        <v>0</v>
      </c>
      <c r="O25" s="10"/>
      <c r="P25" s="11"/>
      <c r="Q25" s="29"/>
      <c r="R25" s="30"/>
      <c r="S25" s="10"/>
      <c r="T25" s="11"/>
      <c r="U25" s="29"/>
      <c r="V25" s="30"/>
      <c r="W25" s="10"/>
      <c r="X25" s="11"/>
      <c r="Y25" s="29"/>
      <c r="Z25" s="30"/>
    </row>
    <row r="26" spans="2:31">
      <c r="B26" s="12" t="s">
        <v>33</v>
      </c>
      <c r="C26" s="10">
        <v>0</v>
      </c>
      <c r="D26" s="11">
        <v>0</v>
      </c>
      <c r="E26" s="29">
        <v>0</v>
      </c>
      <c r="F26" s="30">
        <v>0</v>
      </c>
      <c r="G26" s="10">
        <v>0</v>
      </c>
      <c r="H26" s="11">
        <v>0</v>
      </c>
      <c r="I26" s="29">
        <v>0</v>
      </c>
      <c r="J26" s="30">
        <v>0</v>
      </c>
      <c r="K26" s="10">
        <v>0</v>
      </c>
      <c r="L26" s="11">
        <v>0</v>
      </c>
      <c r="M26" s="29">
        <v>0</v>
      </c>
      <c r="N26" s="30">
        <v>0</v>
      </c>
      <c r="O26" s="10"/>
      <c r="P26" s="11"/>
      <c r="Q26" s="29"/>
      <c r="R26" s="30"/>
      <c r="S26" s="10"/>
      <c r="T26" s="11"/>
      <c r="U26" s="29"/>
      <c r="V26" s="30"/>
      <c r="W26" s="10"/>
      <c r="X26" s="11"/>
      <c r="Y26" s="29"/>
      <c r="Z26" s="30"/>
    </row>
    <row r="27" spans="2:31">
      <c r="B27" s="13" t="s">
        <v>34</v>
      </c>
      <c r="C27" s="14">
        <v>2.18E-2</v>
      </c>
      <c r="D27" s="15">
        <v>0.99999999999999989</v>
      </c>
      <c r="E27" s="31">
        <v>1.04E-2</v>
      </c>
      <c r="F27" s="32">
        <v>0.99999999999999989</v>
      </c>
      <c r="G27" s="14">
        <v>8.6E-3</v>
      </c>
      <c r="H27" s="15">
        <v>0.99999999999999989</v>
      </c>
      <c r="I27" s="31">
        <v>9.9296350656581395E-3</v>
      </c>
      <c r="J27" s="32">
        <v>1</v>
      </c>
      <c r="K27" s="14">
        <v>-4.7185280677639599E-3</v>
      </c>
      <c r="L27" s="15">
        <v>0.99999999999999989</v>
      </c>
      <c r="M27" s="31">
        <v>1.4500000000000001E-2</v>
      </c>
      <c r="N27" s="32">
        <v>0.99999999999999978</v>
      </c>
      <c r="O27" s="14"/>
      <c r="P27" s="15"/>
      <c r="Q27" s="31"/>
      <c r="R27" s="32"/>
      <c r="S27" s="14"/>
      <c r="T27" s="15"/>
      <c r="U27" s="31"/>
      <c r="V27" s="32"/>
      <c r="W27" s="14"/>
      <c r="X27" s="15"/>
      <c r="Y27" s="31"/>
      <c r="Z27" s="32"/>
    </row>
    <row r="28" spans="2:31">
      <c r="B28" s="35" t="s">
        <v>40</v>
      </c>
      <c r="C28" s="63">
        <v>1269</v>
      </c>
      <c r="D28" s="64"/>
      <c r="E28" s="61">
        <v>619</v>
      </c>
      <c r="F28" s="62"/>
      <c r="G28" s="63">
        <v>450</v>
      </c>
      <c r="H28" s="64"/>
      <c r="I28" s="61">
        <v>564</v>
      </c>
      <c r="J28" s="62"/>
      <c r="K28" s="63">
        <v>-346.94</v>
      </c>
      <c r="L28" s="64"/>
      <c r="M28" s="61">
        <v>1100.18</v>
      </c>
      <c r="N28" s="62"/>
      <c r="O28" s="63"/>
      <c r="P28" s="64"/>
      <c r="Q28" s="61"/>
      <c r="R28" s="62"/>
      <c r="S28" s="63"/>
      <c r="T28" s="64"/>
      <c r="U28" s="61"/>
      <c r="V28" s="62"/>
      <c r="W28" s="63"/>
      <c r="X28" s="64"/>
      <c r="Y28" s="61"/>
      <c r="Z28" s="62"/>
    </row>
    <row r="29" spans="2:31">
      <c r="B29" s="36" t="s">
        <v>43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2:31"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2:31" ht="15.75">
      <c r="B31" s="16"/>
      <c r="C31" s="58" t="s">
        <v>0</v>
      </c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60"/>
    </row>
    <row r="32" spans="2:31" ht="15.75">
      <c r="B32" s="23" t="s">
        <v>42</v>
      </c>
      <c r="C32" s="3" t="str">
        <f ca="1">CONCATENATE(INDIRECT(CONCATENATE($C$2,$C$4))," ",$B$4)</f>
        <v>ינואר 2019</v>
      </c>
      <c r="D32" s="4"/>
      <c r="E32" s="25" t="str">
        <f ca="1">CONCATENATE(INDIRECT(CONCATENATE($C$2,$E$4))," ",$B$4)</f>
        <v>פברואר 2019</v>
      </c>
      <c r="F32" s="26"/>
      <c r="G32" s="3" t="str">
        <f ca="1">CONCATENATE(INDIRECT(CONCATENATE($C$2,$G$4))," ",$B$4)</f>
        <v>מרץ 2019</v>
      </c>
      <c r="H32" s="4"/>
      <c r="I32" s="25" t="str">
        <f ca="1">CONCATENATE(INDIRECT(CONCATENATE($C$2,$I$4))," ",$B$4)</f>
        <v>אפריל 2019</v>
      </c>
      <c r="J32" s="26"/>
      <c r="K32" s="3" t="str">
        <f ca="1">CONCATENATE(INDIRECT(CONCATENATE($C$2,$K$4))," ",$B$4)</f>
        <v>מאי 2019</v>
      </c>
      <c r="L32" s="4"/>
      <c r="M32" s="25" t="str">
        <f ca="1">CONCATENATE(INDIRECT(CONCATENATE($C$2,$M$4))," ",$B$4)</f>
        <v>יוני 2019</v>
      </c>
      <c r="N32" s="26"/>
      <c r="O32" s="3" t="str">
        <f ca="1">CONCATENATE(INDIRECT(CONCATENATE($C$2,$O$4))," ",$B$4)</f>
        <v>יולי 2019</v>
      </c>
      <c r="P32" s="4"/>
      <c r="Q32" s="25" t="str">
        <f ca="1">CONCATENATE(INDIRECT(CONCATENATE($C$2,$Q$4))," ",$B$4)</f>
        <v>אוגוסט 2019</v>
      </c>
      <c r="R32" s="26"/>
      <c r="S32" s="3" t="str">
        <f ca="1">CONCATENATE(INDIRECT(CONCATENATE($C$2,$S$4))," ",$B$4)</f>
        <v>ספטמבר 2019</v>
      </c>
      <c r="T32" s="4"/>
      <c r="U32" s="25" t="str">
        <f ca="1">CONCATENATE(INDIRECT(CONCATENATE($C$2,$U$4))," ",$B$4)</f>
        <v>אוקטובר 2019</v>
      </c>
      <c r="V32" s="26"/>
      <c r="W32" s="3" t="str">
        <f ca="1">CONCATENATE(INDIRECT(CONCATENATE($C$2,$W$4))," ",$B$4)</f>
        <v>נובמבר 2019</v>
      </c>
      <c r="X32" s="4"/>
      <c r="Y32" s="25" t="str">
        <f ca="1">CONCATENATE(INDIRECT(CONCATENATE($C$2,$Y$4))," ",$B$4)</f>
        <v>דצמבר 2019</v>
      </c>
      <c r="Z32" s="26"/>
    </row>
    <row r="33" spans="2:26" ht="30">
      <c r="B33" s="6"/>
      <c r="C33" s="7" t="s">
        <v>2</v>
      </c>
      <c r="D33" s="8" t="s">
        <v>3</v>
      </c>
      <c r="E33" s="27" t="s">
        <v>2</v>
      </c>
      <c r="F33" s="28" t="s">
        <v>3</v>
      </c>
      <c r="G33" s="7" t="s">
        <v>2</v>
      </c>
      <c r="H33" s="8" t="s">
        <v>3</v>
      </c>
      <c r="I33" s="27" t="s">
        <v>2</v>
      </c>
      <c r="J33" s="28" t="s">
        <v>3</v>
      </c>
      <c r="K33" s="7" t="s">
        <v>2</v>
      </c>
      <c r="L33" s="8" t="s">
        <v>3</v>
      </c>
      <c r="M33" s="27" t="s">
        <v>2</v>
      </c>
      <c r="N33" s="28" t="s">
        <v>3</v>
      </c>
      <c r="O33" s="7" t="s">
        <v>2</v>
      </c>
      <c r="P33" s="8" t="s">
        <v>3</v>
      </c>
      <c r="Q33" s="27" t="s">
        <v>2</v>
      </c>
      <c r="R33" s="28" t="s">
        <v>3</v>
      </c>
      <c r="S33" s="7" t="s">
        <v>2</v>
      </c>
      <c r="T33" s="8" t="s">
        <v>3</v>
      </c>
      <c r="U33" s="27" t="s">
        <v>2</v>
      </c>
      <c r="V33" s="28" t="s">
        <v>3</v>
      </c>
      <c r="W33" s="7" t="s">
        <v>2</v>
      </c>
      <c r="X33" s="8" t="s">
        <v>3</v>
      </c>
      <c r="Y33" s="27" t="s">
        <v>2</v>
      </c>
      <c r="Z33" s="28" t="s">
        <v>3</v>
      </c>
    </row>
    <row r="34" spans="2:26">
      <c r="B34" s="9" t="s">
        <v>35</v>
      </c>
      <c r="C34" s="18">
        <v>1.5324250403051395E-2</v>
      </c>
      <c r="D34" s="19">
        <v>0.8180454198172572</v>
      </c>
      <c r="E34" s="33">
        <v>8.3178909748148431E-3</v>
      </c>
      <c r="F34" s="34">
        <v>0.82977095661320677</v>
      </c>
      <c r="G34" s="18">
        <v>5.0023864901723924E-3</v>
      </c>
      <c r="H34" s="19">
        <v>0.83235492663601685</v>
      </c>
      <c r="I34" s="33">
        <v>6.0631389106382489E-3</v>
      </c>
      <c r="J34" s="34">
        <v>0.84291276628794309</v>
      </c>
      <c r="K34" s="18">
        <v>1.6542207829029726E-3</v>
      </c>
      <c r="L34" s="19">
        <v>0.84535049816980889</v>
      </c>
      <c r="M34" s="33">
        <v>8.0543158048793709E-3</v>
      </c>
      <c r="N34" s="34">
        <v>0.89941898821096078</v>
      </c>
      <c r="O34" s="18"/>
      <c r="P34" s="19"/>
      <c r="Q34" s="33"/>
      <c r="R34" s="34"/>
      <c r="S34" s="18"/>
      <c r="T34" s="19"/>
      <c r="U34" s="33"/>
      <c r="V34" s="34"/>
      <c r="W34" s="18"/>
      <c r="X34" s="19"/>
      <c r="Y34" s="33"/>
      <c r="Z34" s="34"/>
    </row>
    <row r="35" spans="2:26">
      <c r="B35" s="12" t="s">
        <v>36</v>
      </c>
      <c r="C35" s="10">
        <v>6.4757495969486045E-3</v>
      </c>
      <c r="D35" s="11">
        <v>0.18195458018274277</v>
      </c>
      <c r="E35" s="29">
        <v>2.0821090251851547E-3</v>
      </c>
      <c r="F35" s="30">
        <v>0.17022904338679318</v>
      </c>
      <c r="G35" s="10">
        <v>3.5976135098276067E-3</v>
      </c>
      <c r="H35" s="11">
        <v>0.16764507336398318</v>
      </c>
      <c r="I35" s="29">
        <v>3.8664961550198907E-3</v>
      </c>
      <c r="J35" s="30">
        <v>0.15708723371205691</v>
      </c>
      <c r="K35" s="10">
        <v>-6.3727488506669329E-3</v>
      </c>
      <c r="L35" s="11">
        <v>0.15464950183019102</v>
      </c>
      <c r="M35" s="29">
        <v>6.4456841951206307E-3</v>
      </c>
      <c r="N35" s="30">
        <v>0.10058101178903918</v>
      </c>
      <c r="O35" s="10"/>
      <c r="P35" s="11"/>
      <c r="Q35" s="29"/>
      <c r="R35" s="30"/>
      <c r="S35" s="10"/>
      <c r="T35" s="11"/>
      <c r="U35" s="29"/>
      <c r="V35" s="30"/>
      <c r="W35" s="10"/>
      <c r="X35" s="11"/>
      <c r="Y35" s="29"/>
      <c r="Z35" s="30"/>
    </row>
    <row r="36" spans="2:26">
      <c r="B36" s="13" t="s">
        <v>34</v>
      </c>
      <c r="C36" s="14">
        <v>2.18E-2</v>
      </c>
      <c r="D36" s="15">
        <v>1</v>
      </c>
      <c r="E36" s="31">
        <v>1.04E-2</v>
      </c>
      <c r="F36" s="32">
        <v>1</v>
      </c>
      <c r="G36" s="14">
        <v>8.6E-3</v>
      </c>
      <c r="H36" s="15">
        <v>1</v>
      </c>
      <c r="I36" s="31">
        <v>9.9296350656581395E-3</v>
      </c>
      <c r="J36" s="32">
        <v>1</v>
      </c>
      <c r="K36" s="14">
        <v>-4.7185280677639599E-3</v>
      </c>
      <c r="L36" s="15">
        <v>0.99999999999999989</v>
      </c>
      <c r="M36" s="31">
        <v>1.4500000000000001E-2</v>
      </c>
      <c r="N36" s="32">
        <v>1</v>
      </c>
      <c r="O36" s="14"/>
      <c r="P36" s="15"/>
      <c r="Q36" s="31"/>
      <c r="R36" s="32"/>
      <c r="S36" s="14"/>
      <c r="T36" s="15"/>
      <c r="U36" s="31"/>
      <c r="V36" s="32"/>
      <c r="W36" s="14"/>
      <c r="X36" s="15"/>
      <c r="Y36" s="31"/>
      <c r="Z36" s="32"/>
    </row>
    <row r="37" spans="2:26"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2:26" ht="15.75">
      <c r="C38" s="58" t="s">
        <v>0</v>
      </c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60"/>
    </row>
    <row r="39" spans="2:26" ht="15.75">
      <c r="B39" s="23" t="s">
        <v>42</v>
      </c>
      <c r="C39" s="3" t="str">
        <f ca="1">CONCATENATE(INDIRECT(CONCATENATE($C$2,$C$4))," ",$B$4)</f>
        <v>ינואר 2019</v>
      </c>
      <c r="D39" s="4"/>
      <c r="E39" s="25" t="str">
        <f ca="1">CONCATENATE(INDIRECT(CONCATENATE($C$2,$E$4))," ",$B$4)</f>
        <v>פברואר 2019</v>
      </c>
      <c r="F39" s="26"/>
      <c r="G39" s="3" t="str">
        <f ca="1">CONCATENATE(INDIRECT(CONCATENATE($C$2,$G$4))," ",$B$4)</f>
        <v>מרץ 2019</v>
      </c>
      <c r="H39" s="4"/>
      <c r="I39" s="25" t="str">
        <f ca="1">CONCATENATE(INDIRECT(CONCATENATE($C$2,$I$4))," ",$B$4)</f>
        <v>אפריל 2019</v>
      </c>
      <c r="J39" s="26"/>
      <c r="K39" s="3" t="str">
        <f ca="1">CONCATENATE(INDIRECT(CONCATENATE($C$2,$K$4))," ",$B$4)</f>
        <v>מאי 2019</v>
      </c>
      <c r="L39" s="4"/>
      <c r="M39" s="25" t="str">
        <f ca="1">CONCATENATE(INDIRECT(CONCATENATE($C$2,$M$4))," ",$B$4)</f>
        <v>יוני 2019</v>
      </c>
      <c r="N39" s="26"/>
      <c r="O39" s="3" t="str">
        <f ca="1">CONCATENATE(INDIRECT(CONCATENATE($C$2,$O$4))," ",$B$4)</f>
        <v>יולי 2019</v>
      </c>
      <c r="P39" s="4"/>
      <c r="Q39" s="25" t="str">
        <f ca="1">CONCATENATE(INDIRECT(CONCATENATE($C$2,$Q$4))," ",$B$4)</f>
        <v>אוגוסט 2019</v>
      </c>
      <c r="R39" s="26"/>
      <c r="S39" s="3" t="str">
        <f ca="1">CONCATENATE(INDIRECT(CONCATENATE($C$2,$S$4))," ",$B$4)</f>
        <v>ספטמבר 2019</v>
      </c>
      <c r="T39" s="4"/>
      <c r="U39" s="25" t="str">
        <f ca="1">CONCATENATE(INDIRECT(CONCATENATE($C$2,$U$4))," ",$B$4)</f>
        <v>אוקטובר 2019</v>
      </c>
      <c r="V39" s="26"/>
      <c r="W39" s="3" t="str">
        <f ca="1">CONCATENATE(INDIRECT(CONCATENATE($C$2,$W$4))," ",$B$4)</f>
        <v>נובמבר 2019</v>
      </c>
      <c r="X39" s="4"/>
      <c r="Y39" s="25" t="str">
        <f ca="1">CONCATENATE(INDIRECT(CONCATENATE($C$2,$Y$4))," ",$B$4)</f>
        <v>דצמבר 2019</v>
      </c>
      <c r="Z39" s="26"/>
    </row>
    <row r="40" spans="2:26" ht="30">
      <c r="B40" s="6"/>
      <c r="C40" s="7" t="s">
        <v>2</v>
      </c>
      <c r="D40" s="8" t="s">
        <v>3</v>
      </c>
      <c r="E40" s="27" t="s">
        <v>2</v>
      </c>
      <c r="F40" s="28" t="s">
        <v>3</v>
      </c>
      <c r="G40" s="7" t="s">
        <v>2</v>
      </c>
      <c r="H40" s="8" t="s">
        <v>3</v>
      </c>
      <c r="I40" s="27" t="s">
        <v>2</v>
      </c>
      <c r="J40" s="28" t="s">
        <v>3</v>
      </c>
      <c r="K40" s="7" t="s">
        <v>2</v>
      </c>
      <c r="L40" s="8" t="s">
        <v>3</v>
      </c>
      <c r="M40" s="27" t="s">
        <v>2</v>
      </c>
      <c r="N40" s="28" t="s">
        <v>3</v>
      </c>
      <c r="O40" s="7" t="s">
        <v>2</v>
      </c>
      <c r="P40" s="8" t="s">
        <v>3</v>
      </c>
      <c r="Q40" s="27" t="s">
        <v>2</v>
      </c>
      <c r="R40" s="28" t="s">
        <v>3</v>
      </c>
      <c r="S40" s="7" t="s">
        <v>2</v>
      </c>
      <c r="T40" s="8" t="s">
        <v>3</v>
      </c>
      <c r="U40" s="27" t="s">
        <v>2</v>
      </c>
      <c r="V40" s="28" t="s">
        <v>3</v>
      </c>
      <c r="W40" s="7" t="s">
        <v>2</v>
      </c>
      <c r="X40" s="8" t="s">
        <v>3</v>
      </c>
      <c r="Y40" s="27" t="s">
        <v>2</v>
      </c>
      <c r="Z40" s="28" t="s">
        <v>3</v>
      </c>
    </row>
    <row r="41" spans="2:26">
      <c r="B41" s="9" t="s">
        <v>37</v>
      </c>
      <c r="C41" s="18">
        <v>1.8501844797752621E-2</v>
      </c>
      <c r="D41" s="19">
        <v>0.99641469061493027</v>
      </c>
      <c r="E41" s="33">
        <v>9.3728782807122202E-3</v>
      </c>
      <c r="F41" s="34">
        <v>0.99366991356976031</v>
      </c>
      <c r="G41" s="18">
        <v>9.5322413252849781E-3</v>
      </c>
      <c r="H41" s="19">
        <v>0.99095833291601176</v>
      </c>
      <c r="I41" s="33">
        <v>9.2254443623417341E-3</v>
      </c>
      <c r="J41" s="34">
        <v>0.99151606091678335</v>
      </c>
      <c r="K41" s="18">
        <v>-4.0374178490590893E-3</v>
      </c>
      <c r="L41" s="19">
        <v>0.99260548112848213</v>
      </c>
      <c r="M41" s="33">
        <v>1.3818792062130721E-2</v>
      </c>
      <c r="N41" s="34">
        <v>0.99197664526008911</v>
      </c>
      <c r="O41" s="18"/>
      <c r="P41" s="19"/>
      <c r="Q41" s="33"/>
      <c r="R41" s="34"/>
      <c r="S41" s="18"/>
      <c r="T41" s="19"/>
      <c r="U41" s="33"/>
      <c r="V41" s="34"/>
      <c r="W41" s="18"/>
      <c r="X41" s="19"/>
      <c r="Y41" s="33"/>
      <c r="Z41" s="34"/>
    </row>
    <row r="42" spans="2:26">
      <c r="B42" s="12" t="s">
        <v>38</v>
      </c>
      <c r="C42" s="10">
        <v>3.2981552022473769E-3</v>
      </c>
      <c r="D42" s="11">
        <v>3.5853093850697405E-3</v>
      </c>
      <c r="E42" s="29">
        <v>1.0271217192877782E-3</v>
      </c>
      <c r="F42" s="30">
        <v>6.3300864302397158E-3</v>
      </c>
      <c r="G42" s="10">
        <v>-9.3224132528497918E-4</v>
      </c>
      <c r="H42" s="11">
        <v>9.0416670839882328E-3</v>
      </c>
      <c r="I42" s="29">
        <v>7.0419070331640635E-4</v>
      </c>
      <c r="J42" s="30">
        <v>8.483939083216728E-3</v>
      </c>
      <c r="K42" s="10">
        <v>-6.8111021870487069E-4</v>
      </c>
      <c r="L42" s="11">
        <v>7.3945188715179161E-3</v>
      </c>
      <c r="M42" s="29">
        <v>6.8120793786927971E-4</v>
      </c>
      <c r="N42" s="30">
        <v>8.0233547399109709E-3</v>
      </c>
      <c r="O42" s="10"/>
      <c r="P42" s="11"/>
      <c r="Q42" s="29"/>
      <c r="R42" s="30"/>
      <c r="S42" s="10"/>
      <c r="T42" s="11"/>
      <c r="U42" s="29"/>
      <c r="V42" s="30"/>
      <c r="W42" s="10"/>
      <c r="X42" s="11"/>
      <c r="Y42" s="29"/>
      <c r="Z42" s="30"/>
    </row>
    <row r="43" spans="2:26">
      <c r="B43" s="13" t="s">
        <v>34</v>
      </c>
      <c r="C43" s="14">
        <v>2.18E-2</v>
      </c>
      <c r="D43" s="15">
        <v>1</v>
      </c>
      <c r="E43" s="31">
        <v>1.04E-2</v>
      </c>
      <c r="F43" s="32">
        <v>1</v>
      </c>
      <c r="G43" s="14">
        <v>8.6E-3</v>
      </c>
      <c r="H43" s="15">
        <v>1</v>
      </c>
      <c r="I43" s="31">
        <v>9.9296350656581395E-3</v>
      </c>
      <c r="J43" s="32">
        <v>1</v>
      </c>
      <c r="K43" s="14">
        <v>-4.7185280677639599E-3</v>
      </c>
      <c r="L43" s="15">
        <v>1</v>
      </c>
      <c r="M43" s="31">
        <v>1.4500000000000001E-2</v>
      </c>
      <c r="N43" s="32">
        <v>1</v>
      </c>
      <c r="O43" s="14"/>
      <c r="P43" s="15"/>
      <c r="Q43" s="31"/>
      <c r="R43" s="32"/>
      <c r="S43" s="14"/>
      <c r="T43" s="15"/>
      <c r="U43" s="31"/>
      <c r="V43" s="32"/>
      <c r="W43" s="14"/>
      <c r="X43" s="15"/>
      <c r="Y43" s="31"/>
      <c r="Z43" s="32"/>
    </row>
    <row r="45" spans="2:26" ht="15.75">
      <c r="C45" s="58" t="s">
        <v>0</v>
      </c>
      <c r="D45" s="59"/>
      <c r="E45" s="59"/>
      <c r="F45" s="59"/>
      <c r="G45" s="48"/>
      <c r="H45" s="48"/>
      <c r="I45" s="48"/>
      <c r="J45" s="48"/>
    </row>
    <row r="46" spans="2:26" ht="15.75">
      <c r="B46" s="23" t="s">
        <v>39</v>
      </c>
      <c r="C46" s="65" t="str">
        <f ca="1">CONCATENATE(INDIRECT(CONCATENATE($C$2,C4))," - ",INDIRECT(CONCATENATE($C$2,G4))," ",$B$4)</f>
        <v>ינואר - מרץ 2019</v>
      </c>
      <c r="D46" s="66"/>
      <c r="E46" s="56" t="str">
        <f ca="1">CONCATENATE(INDIRECT(CONCATENATE($C$2,C4))," - ",INDIRECT(CONCATENATE($C$2,M4))," ",$B$4)</f>
        <v>ינואר - יוני 2019</v>
      </c>
      <c r="F46" s="57"/>
      <c r="G46" s="55"/>
      <c r="H46" s="55"/>
      <c r="I46" s="55"/>
      <c r="J46" s="55"/>
    </row>
    <row r="47" spans="2:26" ht="30">
      <c r="B47" s="23"/>
      <c r="C47" s="7" t="s">
        <v>2</v>
      </c>
      <c r="D47" s="8" t="s">
        <v>3</v>
      </c>
      <c r="E47" s="27" t="s">
        <v>2</v>
      </c>
      <c r="F47" s="43" t="s">
        <v>3</v>
      </c>
      <c r="G47" s="49"/>
      <c r="H47" s="49"/>
      <c r="I47" s="49"/>
      <c r="J47" s="49"/>
    </row>
    <row r="48" spans="2:26">
      <c r="B48" s="9" t="s">
        <v>5</v>
      </c>
      <c r="C48" s="10">
        <f>(C8+1)*(E8+1)*(G8+1)-1</f>
        <v>1.2259375900525171E-4</v>
      </c>
      <c r="D48" s="11">
        <f>H8</f>
        <v>5.1732955570146642E-2</v>
      </c>
      <c r="E48" s="29">
        <f t="shared" ref="E48:E66" si="0">(I8+1)*(K8+1)*(M8+1)*(C48+1)-1</f>
        <v>3.5307216259994334E-5</v>
      </c>
      <c r="F48" s="44">
        <f>N8</f>
        <v>0.1111722391945076</v>
      </c>
      <c r="G48" s="50"/>
      <c r="H48" s="50"/>
      <c r="I48" s="50"/>
      <c r="J48" s="50"/>
    </row>
    <row r="49" spans="2:10">
      <c r="B49" s="12" t="s">
        <v>7</v>
      </c>
      <c r="C49" s="10">
        <f t="shared" ref="C49:C67" si="1">(C9+1)*(E9+1)*(G9+1)-1</f>
        <v>9.6253526793379507E-3</v>
      </c>
      <c r="D49" s="11">
        <f t="shared" ref="D49:D67" si="2">H9</f>
        <v>0.34570371023992202</v>
      </c>
      <c r="E49" s="29">
        <f t="shared" si="0"/>
        <v>1.4885590102541313E-2</v>
      </c>
      <c r="F49" s="44">
        <f t="shared" ref="F49:F67" si="3">N9</f>
        <v>0.34264011553996054</v>
      </c>
      <c r="G49" s="50"/>
      <c r="H49" s="50"/>
      <c r="I49" s="50"/>
      <c r="J49" s="50"/>
    </row>
    <row r="50" spans="2:10">
      <c r="B50" s="12" t="s">
        <v>9</v>
      </c>
      <c r="C50" s="10">
        <f t="shared" si="1"/>
        <v>0</v>
      </c>
      <c r="D50" s="11">
        <f t="shared" si="2"/>
        <v>0</v>
      </c>
      <c r="E50" s="29">
        <f t="shared" si="0"/>
        <v>0</v>
      </c>
      <c r="F50" s="44">
        <f t="shared" si="3"/>
        <v>0</v>
      </c>
      <c r="G50" s="50"/>
      <c r="H50" s="50"/>
      <c r="I50" s="50"/>
      <c r="J50" s="50"/>
    </row>
    <row r="51" spans="2:10">
      <c r="B51" s="12" t="s">
        <v>11</v>
      </c>
      <c r="C51" s="10">
        <f t="shared" si="1"/>
        <v>0</v>
      </c>
      <c r="D51" s="11">
        <f t="shared" si="2"/>
        <v>0</v>
      </c>
      <c r="E51" s="29">
        <f t="shared" si="0"/>
        <v>0</v>
      </c>
      <c r="F51" s="44">
        <f t="shared" si="3"/>
        <v>0</v>
      </c>
      <c r="G51" s="50"/>
      <c r="H51" s="50"/>
      <c r="I51" s="50"/>
      <c r="J51" s="50"/>
    </row>
    <row r="52" spans="2:10">
      <c r="B52" s="12" t="s">
        <v>13</v>
      </c>
      <c r="C52" s="10">
        <f t="shared" si="1"/>
        <v>1.0607846402195475E-2</v>
      </c>
      <c r="D52" s="11">
        <f t="shared" si="2"/>
        <v>0.31521960950607331</v>
      </c>
      <c r="E52" s="29">
        <f t="shared" si="0"/>
        <v>1.6810072538826271E-2</v>
      </c>
      <c r="F52" s="44">
        <f t="shared" si="3"/>
        <v>0.30783921429671701</v>
      </c>
      <c r="G52" s="50"/>
      <c r="H52" s="50"/>
      <c r="I52" s="50"/>
      <c r="J52" s="50"/>
    </row>
    <row r="53" spans="2:10">
      <c r="B53" s="12" t="s">
        <v>15</v>
      </c>
      <c r="C53" s="10">
        <f t="shared" si="1"/>
        <v>4.6399183868928162E-4</v>
      </c>
      <c r="D53" s="11">
        <f t="shared" si="2"/>
        <v>1.0221431472803076E-2</v>
      </c>
      <c r="E53" s="29">
        <f t="shared" si="0"/>
        <v>7.0256393237233539E-4</v>
      </c>
      <c r="F53" s="44">
        <f t="shared" si="3"/>
        <v>7.5308773129039936E-3</v>
      </c>
      <c r="G53" s="50"/>
      <c r="H53" s="50"/>
      <c r="I53" s="50"/>
      <c r="J53" s="50"/>
    </row>
    <row r="54" spans="2:10">
      <c r="B54" s="12" t="s">
        <v>17</v>
      </c>
      <c r="C54" s="10">
        <f t="shared" si="1"/>
        <v>3.9729342517031974E-3</v>
      </c>
      <c r="D54" s="11">
        <f t="shared" si="2"/>
        <v>6.0454555571389727E-2</v>
      </c>
      <c r="E54" s="29">
        <f t="shared" si="0"/>
        <v>7.3937610721452884E-3</v>
      </c>
      <c r="F54" s="44">
        <f t="shared" si="3"/>
        <v>7.16216744142016E-2</v>
      </c>
      <c r="G54" s="50"/>
      <c r="H54" s="50"/>
      <c r="I54" s="50"/>
      <c r="J54" s="50"/>
    </row>
    <row r="55" spans="2:10">
      <c r="B55" s="12" t="s">
        <v>19</v>
      </c>
      <c r="C55" s="10">
        <f t="shared" si="1"/>
        <v>1.3134586439218943E-2</v>
      </c>
      <c r="D55" s="11">
        <f t="shared" si="2"/>
        <v>0.21307035595023455</v>
      </c>
      <c r="E55" s="29">
        <f t="shared" si="0"/>
        <v>1.3788462782250432E-2</v>
      </c>
      <c r="F55" s="44">
        <f t="shared" si="3"/>
        <v>0.1377035362534752</v>
      </c>
      <c r="G55" s="50"/>
      <c r="H55" s="50"/>
      <c r="I55" s="50"/>
      <c r="J55" s="50"/>
    </row>
    <row r="56" spans="2:10">
      <c r="B56" s="12" t="s">
        <v>21</v>
      </c>
      <c r="C56" s="10">
        <f t="shared" si="1"/>
        <v>2.3418151043896884E-5</v>
      </c>
      <c r="D56" s="11">
        <f t="shared" si="2"/>
        <v>4.775404746486714E-3</v>
      </c>
      <c r="E56" s="29">
        <f t="shared" si="0"/>
        <v>4.7794085430963307E-4</v>
      </c>
      <c r="F56" s="44">
        <f t="shared" si="3"/>
        <v>2.0339801341671071E-2</v>
      </c>
      <c r="G56" s="50"/>
      <c r="H56" s="50"/>
      <c r="I56" s="50"/>
      <c r="J56" s="50"/>
    </row>
    <row r="57" spans="2:10">
      <c r="B57" s="12" t="s">
        <v>23</v>
      </c>
      <c r="C57" s="10">
        <f t="shared" si="1"/>
        <v>0</v>
      </c>
      <c r="D57" s="11">
        <f t="shared" si="2"/>
        <v>0</v>
      </c>
      <c r="E57" s="29">
        <f t="shared" si="0"/>
        <v>0</v>
      </c>
      <c r="F57" s="44">
        <f t="shared" si="3"/>
        <v>0</v>
      </c>
      <c r="G57" s="50"/>
      <c r="H57" s="50"/>
      <c r="I57" s="50"/>
      <c r="J57" s="50"/>
    </row>
    <row r="58" spans="2:10">
      <c r="B58" s="12" t="s">
        <v>25</v>
      </c>
      <c r="C58" s="10">
        <f t="shared" si="1"/>
        <v>5.1938204626011952E-7</v>
      </c>
      <c r="D58" s="11">
        <f t="shared" si="2"/>
        <v>1.7413317587848624E-6</v>
      </c>
      <c r="E58" s="29">
        <f t="shared" si="0"/>
        <v>-7.9522675366927587E-7</v>
      </c>
      <c r="F58" s="44">
        <f t="shared" si="3"/>
        <v>5.9419464043191862E-7</v>
      </c>
      <c r="G58" s="50"/>
      <c r="H58" s="50"/>
      <c r="I58" s="50"/>
      <c r="J58" s="50"/>
    </row>
    <row r="59" spans="2:10">
      <c r="B59" s="12" t="s">
        <v>26</v>
      </c>
      <c r="C59" s="10">
        <f t="shared" si="1"/>
        <v>2.8536483285284131E-3</v>
      </c>
      <c r="D59" s="11">
        <f t="shared" si="2"/>
        <v>-2.411858198125678E-3</v>
      </c>
      <c r="E59" s="29">
        <f t="shared" si="0"/>
        <v>6.5947775808097298E-3</v>
      </c>
      <c r="F59" s="44">
        <f t="shared" si="3"/>
        <v>1.3127452730369183E-4</v>
      </c>
      <c r="G59" s="50"/>
      <c r="H59" s="50"/>
      <c r="I59" s="50"/>
      <c r="J59" s="50"/>
    </row>
    <row r="60" spans="2:10">
      <c r="B60" s="12" t="s">
        <v>27</v>
      </c>
      <c r="C60" s="10">
        <f t="shared" si="1"/>
        <v>0</v>
      </c>
      <c r="D60" s="11">
        <f t="shared" si="2"/>
        <v>0</v>
      </c>
      <c r="E60" s="29">
        <f t="shared" si="0"/>
        <v>-6.7559502755165646E-5</v>
      </c>
      <c r="F60" s="44">
        <f t="shared" si="3"/>
        <v>1.7737201961614909E-4</v>
      </c>
      <c r="G60" s="50"/>
      <c r="H60" s="50"/>
      <c r="I60" s="50"/>
      <c r="J60" s="50"/>
    </row>
    <row r="61" spans="2:10">
      <c r="B61" s="12" t="s">
        <v>28</v>
      </c>
      <c r="C61" s="10">
        <f t="shared" si="1"/>
        <v>4.0839394074287938E-5</v>
      </c>
      <c r="D61" s="11">
        <f t="shared" si="2"/>
        <v>0</v>
      </c>
      <c r="E61" s="29">
        <f t="shared" si="0"/>
        <v>4.0839394074287938E-5</v>
      </c>
      <c r="F61" s="44">
        <f t="shared" si="3"/>
        <v>0</v>
      </c>
      <c r="G61" s="50"/>
      <c r="H61" s="50"/>
      <c r="I61" s="50"/>
      <c r="J61" s="50"/>
    </row>
    <row r="62" spans="2:10">
      <c r="B62" s="12" t="s">
        <v>29</v>
      </c>
      <c r="C62" s="10">
        <f t="shared" si="1"/>
        <v>7.4014701912483716E-5</v>
      </c>
      <c r="D62" s="11">
        <f t="shared" si="2"/>
        <v>1.2320938093108363E-3</v>
      </c>
      <c r="E62" s="29">
        <f t="shared" si="0"/>
        <v>1.1081458626116536E-4</v>
      </c>
      <c r="F62" s="44">
        <f t="shared" si="3"/>
        <v>8.4330090500260135E-4</v>
      </c>
      <c r="G62" s="50"/>
      <c r="H62" s="50"/>
      <c r="I62" s="50"/>
      <c r="J62" s="50"/>
    </row>
    <row r="63" spans="2:10">
      <c r="B63" s="12" t="s">
        <v>30</v>
      </c>
      <c r="C63" s="10">
        <f t="shared" si="1"/>
        <v>0</v>
      </c>
      <c r="D63" s="11">
        <f t="shared" si="2"/>
        <v>0</v>
      </c>
      <c r="E63" s="29">
        <f t="shared" si="0"/>
        <v>0</v>
      </c>
      <c r="F63" s="44">
        <f t="shared" si="3"/>
        <v>0</v>
      </c>
      <c r="G63" s="50"/>
      <c r="H63" s="50"/>
      <c r="I63" s="50"/>
      <c r="J63" s="50"/>
    </row>
    <row r="64" spans="2:10">
      <c r="B64" s="12" t="s">
        <v>31</v>
      </c>
      <c r="C64" s="10">
        <f t="shared" si="1"/>
        <v>0</v>
      </c>
      <c r="D64" s="11">
        <f t="shared" si="2"/>
        <v>0</v>
      </c>
      <c r="E64" s="29">
        <f t="shared" si="0"/>
        <v>0</v>
      </c>
      <c r="F64" s="44">
        <f t="shared" si="3"/>
        <v>0</v>
      </c>
      <c r="G64" s="50"/>
      <c r="H64" s="50"/>
      <c r="I64" s="50"/>
      <c r="J64" s="50"/>
    </row>
    <row r="65" spans="2:10">
      <c r="B65" s="12" t="s">
        <v>32</v>
      </c>
      <c r="C65" s="10">
        <f t="shared" si="1"/>
        <v>0</v>
      </c>
      <c r="D65" s="11">
        <f t="shared" si="2"/>
        <v>0</v>
      </c>
      <c r="E65" s="29">
        <f t="shared" si="0"/>
        <v>0</v>
      </c>
      <c r="F65" s="44">
        <f t="shared" si="3"/>
        <v>0</v>
      </c>
      <c r="G65" s="50"/>
      <c r="H65" s="50"/>
      <c r="I65" s="50"/>
      <c r="J65" s="50"/>
    </row>
    <row r="66" spans="2:10">
      <c r="B66" s="12" t="s">
        <v>33</v>
      </c>
      <c r="C66" s="10">
        <f t="shared" si="1"/>
        <v>0</v>
      </c>
      <c r="D66" s="11">
        <f t="shared" si="2"/>
        <v>0</v>
      </c>
      <c r="E66" s="29">
        <f t="shared" si="0"/>
        <v>0</v>
      </c>
      <c r="F66" s="44">
        <f t="shared" si="3"/>
        <v>0</v>
      </c>
      <c r="G66" s="50"/>
      <c r="H66" s="50"/>
      <c r="I66" s="50"/>
      <c r="J66" s="50"/>
    </row>
    <row r="67" spans="2:10">
      <c r="B67" s="13" t="s">
        <v>44</v>
      </c>
      <c r="C67" s="41">
        <f t="shared" si="1"/>
        <v>4.130558979199983E-2</v>
      </c>
      <c r="D67" s="42">
        <f t="shared" si="2"/>
        <v>0.99999999999999989</v>
      </c>
      <c r="E67" s="37">
        <f>(I27+1)*(K27+1)*(M27+1)*(C67+1)-1</f>
        <v>6.1860061837621494E-2</v>
      </c>
      <c r="F67" s="45">
        <f t="shared" si="3"/>
        <v>0.99999999999999978</v>
      </c>
      <c r="G67" s="51"/>
      <c r="H67" s="51"/>
      <c r="I67" s="51"/>
      <c r="J67" s="51"/>
    </row>
    <row r="68" spans="2:10">
      <c r="B68" s="35" t="s">
        <v>40</v>
      </c>
      <c r="C68" s="63">
        <f>C28+E28+G28</f>
        <v>2338</v>
      </c>
      <c r="D68" s="64"/>
      <c r="E68" s="61">
        <f>I28+K28+M28+C68</f>
        <v>3655.24</v>
      </c>
      <c r="F68" s="67"/>
      <c r="G68" s="54"/>
      <c r="H68" s="54"/>
      <c r="I68" s="54"/>
      <c r="J68" s="54"/>
    </row>
    <row r="69" spans="2:10">
      <c r="B69" s="16"/>
      <c r="C69" s="17"/>
      <c r="D69" s="17"/>
      <c r="E69" s="17"/>
      <c r="F69" s="17"/>
      <c r="G69" s="52"/>
      <c r="H69" s="52"/>
      <c r="I69" s="52"/>
      <c r="J69" s="52"/>
    </row>
    <row r="70" spans="2:10" ht="15.75">
      <c r="C70" s="58" t="s">
        <v>0</v>
      </c>
      <c r="D70" s="59"/>
      <c r="E70" s="59"/>
      <c r="F70" s="59"/>
      <c r="G70" s="48"/>
      <c r="H70" s="48"/>
      <c r="I70" s="48"/>
      <c r="J70" s="48"/>
    </row>
    <row r="71" spans="2:10" ht="15.75">
      <c r="B71" s="23" t="s">
        <v>39</v>
      </c>
      <c r="C71" s="65" t="str">
        <f ca="1">CONCATENATE(INDIRECT(CONCATENATE($C$2,$C$4))," - ",INDIRECT(CONCATENATE($C$2,$G$4))," ",$B$4)</f>
        <v>ינואר - מרץ 2019</v>
      </c>
      <c r="D71" s="66"/>
      <c r="E71" s="56" t="str">
        <f ca="1">CONCATENATE(INDIRECT(CONCATENATE($C$2,$C$4))," - ",INDIRECT(CONCATENATE($C$2,$M4))," ",$B$4)</f>
        <v>ינואר - יוני 2019</v>
      </c>
      <c r="F71" s="57"/>
      <c r="G71" s="55"/>
      <c r="H71" s="55"/>
      <c r="I71" s="55"/>
      <c r="J71" s="55"/>
    </row>
    <row r="72" spans="2:10" ht="30">
      <c r="B72" s="23"/>
      <c r="C72" s="7" t="s">
        <v>2</v>
      </c>
      <c r="D72" s="8" t="s">
        <v>3</v>
      </c>
      <c r="E72" s="27" t="s">
        <v>2</v>
      </c>
      <c r="F72" s="43" t="s">
        <v>3</v>
      </c>
      <c r="G72" s="49"/>
      <c r="H72" s="49"/>
      <c r="I72" s="49"/>
      <c r="J72" s="49"/>
    </row>
    <row r="73" spans="2:10">
      <c r="B73" s="9" t="s">
        <v>35</v>
      </c>
      <c r="C73" s="18">
        <f>(C34+1)*(E34+1)*(G34+1)-1</f>
        <v>2.8890898072205129E-2</v>
      </c>
      <c r="D73" s="19">
        <f>H34</f>
        <v>0.83235492663601685</v>
      </c>
      <c r="E73" s="33">
        <f t="shared" ref="E73:E74" si="4">(I34+1)*(K34+1)*(M34+1)*(C73+1)-1</f>
        <v>4.5192587950278806E-2</v>
      </c>
      <c r="F73" s="46">
        <f>N34</f>
        <v>0.89941898821096078</v>
      </c>
      <c r="G73" s="50"/>
      <c r="H73" s="50"/>
      <c r="I73" s="50"/>
      <c r="J73" s="50"/>
    </row>
    <row r="74" spans="2:10">
      <c r="B74" s="12" t="s">
        <v>36</v>
      </c>
      <c r="C74" s="18">
        <f t="shared" ref="C74:C75" si="5">(C35+1)*(E35+1)*(G35+1)-1</f>
        <v>1.2199791723838782E-2</v>
      </c>
      <c r="D74" s="19">
        <f t="shared" ref="D74:D75" si="6">H35</f>
        <v>0.16764507336398318</v>
      </c>
      <c r="E74" s="33">
        <f t="shared" si="4"/>
        <v>1.6145830297070285E-2</v>
      </c>
      <c r="F74" s="46">
        <f t="shared" ref="F74:F75" si="7">N35</f>
        <v>0.10058101178903918</v>
      </c>
      <c r="G74" s="50"/>
      <c r="H74" s="50"/>
      <c r="I74" s="50"/>
      <c r="J74" s="50"/>
    </row>
    <row r="75" spans="2:10">
      <c r="B75" s="13" t="s">
        <v>44</v>
      </c>
      <c r="C75" s="39">
        <f t="shared" si="5"/>
        <v>4.130558979199983E-2</v>
      </c>
      <c r="D75" s="40">
        <f t="shared" si="6"/>
        <v>1</v>
      </c>
      <c r="E75" s="38">
        <f>(I36+1)*(K36+1)*(M36+1)*(C75+1)-1</f>
        <v>6.1860061837621494E-2</v>
      </c>
      <c r="F75" s="47">
        <f t="shared" si="7"/>
        <v>1</v>
      </c>
      <c r="G75" s="51"/>
      <c r="H75" s="51"/>
      <c r="I75" s="51"/>
      <c r="J75" s="51"/>
    </row>
    <row r="76" spans="2:10">
      <c r="B76" s="16"/>
      <c r="C76" s="17"/>
      <c r="D76" s="17"/>
      <c r="E76" s="17"/>
      <c r="F76" s="17"/>
      <c r="G76" s="52"/>
      <c r="H76" s="52"/>
      <c r="I76" s="52"/>
      <c r="J76" s="52"/>
    </row>
    <row r="77" spans="2:10" ht="15.75">
      <c r="C77" s="58" t="s">
        <v>0</v>
      </c>
      <c r="D77" s="59"/>
      <c r="E77" s="59"/>
      <c r="F77" s="59"/>
      <c r="G77" s="48"/>
      <c r="H77" s="48"/>
      <c r="I77" s="48"/>
      <c r="J77" s="48"/>
    </row>
    <row r="78" spans="2:10" ht="15.75">
      <c r="B78" s="23" t="s">
        <v>39</v>
      </c>
      <c r="C78" s="65" t="str">
        <f ca="1">CONCATENATE(INDIRECT(CONCATENATE($C$2,$C$4))," - ",INDIRECT(CONCATENATE($C$2,$G$4))," ",$B$4)</f>
        <v>ינואר - מרץ 2019</v>
      </c>
      <c r="D78" s="66"/>
      <c r="E78" s="56" t="str">
        <f ca="1">CONCATENATE(INDIRECT(CONCATENATE($C$2,$C$4))," - ",INDIRECT(CONCATENATE($C$2,$M$4))," ",$B$4)</f>
        <v>ינואר - יוני 2019</v>
      </c>
      <c r="F78" s="57"/>
      <c r="G78" s="55"/>
      <c r="H78" s="55"/>
      <c r="I78" s="55"/>
      <c r="J78" s="55"/>
    </row>
    <row r="79" spans="2:10" ht="30">
      <c r="B79" s="23"/>
      <c r="C79" s="7" t="s">
        <v>2</v>
      </c>
      <c r="D79" s="8" t="s">
        <v>3</v>
      </c>
      <c r="E79" s="27" t="s">
        <v>2</v>
      </c>
      <c r="F79" s="43" t="s">
        <v>3</v>
      </c>
      <c r="G79" s="49"/>
      <c r="H79" s="49"/>
      <c r="I79" s="49"/>
      <c r="J79" s="49"/>
    </row>
    <row r="80" spans="2:10">
      <c r="B80" s="9" t="s">
        <v>37</v>
      </c>
      <c r="C80" s="18">
        <f>(C41+1)*(E41+1)*(G41+1)-1</f>
        <v>3.7847741569036808E-2</v>
      </c>
      <c r="D80" s="19">
        <f>H41</f>
        <v>0.99095833291601176</v>
      </c>
      <c r="E80" s="33">
        <f t="shared" ref="E80:E82" si="8">(I41+1)*(K41+1)*(M41+1)*(C80+1)-1</f>
        <v>5.7609140075358001E-2</v>
      </c>
      <c r="F80" s="46">
        <f>N41</f>
        <v>0.99197664526008911</v>
      </c>
      <c r="G80" s="50"/>
      <c r="H80" s="50"/>
      <c r="I80" s="50"/>
      <c r="J80" s="50"/>
    </row>
    <row r="81" spans="2:10">
      <c r="B81" s="12" t="s">
        <v>38</v>
      </c>
      <c r="C81" s="18">
        <f t="shared" ref="C81:C82" si="9">(C42+1)*(E42+1)*(G42+1)-1</f>
        <v>3.392387843135225E-3</v>
      </c>
      <c r="D81" s="19">
        <f t="shared" ref="D81:D82" si="10">H42</f>
        <v>9.0416670839882328E-3</v>
      </c>
      <c r="E81" s="33">
        <f t="shared" si="8"/>
        <v>4.0985996746281117E-3</v>
      </c>
      <c r="F81" s="46">
        <f t="shared" ref="F81:F82" si="11">N42</f>
        <v>8.0233547399109709E-3</v>
      </c>
      <c r="G81" s="50"/>
      <c r="H81" s="50"/>
      <c r="I81" s="50"/>
      <c r="J81" s="50"/>
    </row>
    <row r="82" spans="2:10">
      <c r="B82" s="13" t="s">
        <v>44</v>
      </c>
      <c r="C82" s="39">
        <f t="shared" si="9"/>
        <v>4.130558979199983E-2</v>
      </c>
      <c r="D82" s="40">
        <f t="shared" si="10"/>
        <v>1</v>
      </c>
      <c r="E82" s="38">
        <f t="shared" si="8"/>
        <v>6.1860061837621494E-2</v>
      </c>
      <c r="F82" s="47">
        <f t="shared" si="11"/>
        <v>1</v>
      </c>
      <c r="G82" s="51"/>
      <c r="H82" s="51"/>
      <c r="I82" s="51"/>
      <c r="J82" s="51"/>
    </row>
    <row r="83" spans="2:10">
      <c r="G83" s="53"/>
      <c r="H83" s="53"/>
      <c r="I83" s="53"/>
      <c r="J83" s="53"/>
    </row>
    <row r="10009" spans="3:8">
      <c r="C10009">
        <v>0</v>
      </c>
      <c r="D10009">
        <v>0</v>
      </c>
      <c r="E10009">
        <v>0</v>
      </c>
      <c r="F10009">
        <v>0</v>
      </c>
      <c r="G10009">
        <v>0</v>
      </c>
      <c r="H10009">
        <v>0</v>
      </c>
    </row>
    <row r="10010" spans="3:8">
      <c r="C10010">
        <v>0</v>
      </c>
      <c r="D10010">
        <v>0</v>
      </c>
      <c r="E10010">
        <v>0</v>
      </c>
      <c r="F10010">
        <v>0</v>
      </c>
      <c r="G10010">
        <v>0</v>
      </c>
      <c r="H10010">
        <v>0</v>
      </c>
    </row>
  </sheetData>
  <sheetProtection sheet="1" objects="1" scenarios="1"/>
  <mergeCells count="34">
    <mergeCell ref="C45:F45"/>
    <mergeCell ref="C70:F70"/>
    <mergeCell ref="C77:F77"/>
    <mergeCell ref="C78:D78"/>
    <mergeCell ref="E78:F78"/>
    <mergeCell ref="C68:D68"/>
    <mergeCell ref="E68:F68"/>
    <mergeCell ref="C46:D46"/>
    <mergeCell ref="G78:H78"/>
    <mergeCell ref="I78:J78"/>
    <mergeCell ref="C71:D71"/>
    <mergeCell ref="E71:F71"/>
    <mergeCell ref="G71:H71"/>
    <mergeCell ref="I71:J71"/>
    <mergeCell ref="C5:Z5"/>
    <mergeCell ref="C31:Z31"/>
    <mergeCell ref="C38:Z38"/>
    <mergeCell ref="M28:N28"/>
    <mergeCell ref="O28:P28"/>
    <mergeCell ref="Q28:R28"/>
    <mergeCell ref="S28:T28"/>
    <mergeCell ref="I28:J28"/>
    <mergeCell ref="U28:V28"/>
    <mergeCell ref="W28:X28"/>
    <mergeCell ref="Y28:Z28"/>
    <mergeCell ref="C28:D28"/>
    <mergeCell ref="E28:F28"/>
    <mergeCell ref="G28:H28"/>
    <mergeCell ref="K28:L28"/>
    <mergeCell ref="G68:H68"/>
    <mergeCell ref="I68:J68"/>
    <mergeCell ref="I46:J46"/>
    <mergeCell ref="E46:F46"/>
    <mergeCell ref="G46:H46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summary xmlns="bfcfe556-96ce-4d01-8fd6-8e85e8b36402" xsi:nil="true"/>
    <product xmlns="bfcfe556-96ce-4d01-8fd6-8e85e8b36402">Yozma</product>
    <_x05ea__x05d0__x05e8__x05d9__x05da_ xmlns="556d651a-f128-4b84-9e10-e5d878421e87">2019-07-24T07:50:07+00:00</_x05ea__x05d0__x05e8__x05d9__x05da_>
    <docType xmlns="bfcfe556-96ce-4d01-8fd6-8e85e8b36402">FinancialReport</docType>
    <MainTitle xmlns="bded8783-a812-46f4-ab1f-f1c65b719ad8" xsi:nil="true"/>
    <Archive xmlns="bfcfe556-96ce-4d01-8fd6-8e85e8b36402">false</Archive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3AD5DD09B7E788449783873D031F677A" ma:contentTypeVersion="7" ma:contentTypeDescription="צור מסמך חדש." ma:contentTypeScope="" ma:versionID="a7a1dbf92c03dd7f39babe65e85362dd">
  <xsd:schema xmlns:xsd="http://www.w3.org/2001/XMLSchema" xmlns:p="http://schemas.microsoft.com/office/2006/metadata/properties" xmlns:ns1="http://schemas.microsoft.com/sharepoint/v3" xmlns:ns2="bfcfe556-96ce-4d01-8fd6-8e85e8b36402" xmlns:ns3="bded8783-a812-46f4-ab1f-f1c65b719ad8" xmlns:ns4="556d651a-f128-4b84-9e10-e5d878421e87" targetNamespace="http://schemas.microsoft.com/office/2006/metadata/properties" ma:root="true" ma:fieldsID="2f195af82c21c6c156da129b43c85250" ns1:_="" ns2:_="" ns3:_="" ns4:_="">
    <xsd:import namespace="http://schemas.microsoft.com/sharepoint/v3"/>
    <xsd:import namespace="bfcfe556-96ce-4d01-8fd6-8e85e8b36402"/>
    <xsd:import namespace="bded8783-a812-46f4-ab1f-f1c65b719ad8"/>
    <xsd:import namespace="556d651a-f128-4b84-9e10-e5d878421e87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ummary" minOccurs="0"/>
                <xsd:element ref="ns2:docType"/>
                <xsd:element ref="ns2:product"/>
                <xsd:element ref="ns2:Archive" minOccurs="0"/>
                <xsd:element ref="ns3:MainTitle" minOccurs="0"/>
                <xsd:element ref="ns4:_x05ea__x05d0__x05e8__x05d9__x05da_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מתזמן תאריך התחלה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" ma:hidden="true" ma:internalName="PublishingExpirationDate">
      <xsd:simpleType>
        <xsd:restriction base="dms:Unknown"/>
      </xsd:simpleType>
    </xsd:element>
  </xsd:schema>
  <xsd:schema xmlns:xsd="http://www.w3.org/2001/XMLSchema" xmlns:dms="http://schemas.microsoft.com/office/2006/documentManagement/types" targetNamespace="bfcfe556-96ce-4d01-8fd6-8e85e8b36402" elementFormDefault="qualified">
    <xsd:import namespace="http://schemas.microsoft.com/office/2006/documentManagement/types"/>
    <xsd:element name="summary" ma:index="10" nillable="true" ma:displayName="summary" ma:internalName="summary">
      <xsd:simpleType>
        <xsd:restriction base="dms:Text">
          <xsd:maxLength value="255"/>
        </xsd:restriction>
      </xsd:simpleType>
    </xsd:element>
    <xsd:element name="docType" ma:index="11" ma:displayName="docType" ma:default="FinancialReport" ma:format="Dropdown" ma:internalName="docType">
      <xsd:simpleType>
        <xsd:restriction base="dms:Choice">
          <xsd:enumeration value="FinancialReport"/>
          <xsd:enumeration value="GeneralMeeting"/>
          <xsd:enumeration value="AssetsList"/>
          <xsd:enumeration value="AssetsFlow"/>
          <xsd:enumeration value="Regulations"/>
          <xsd:enumeration value="ArchiveRegulations"/>
          <xsd:enumeration value="Forms"/>
          <xsd:enumeration value="TiedSides"/>
        </xsd:restriction>
      </xsd:simpleType>
    </xsd:element>
    <xsd:element name="product" ma:index="12" ma:displayName="product" ma:default="Yozma" ma:format="Dropdown" ma:internalName="product">
      <xsd:simpleType>
        <xsd:restriction base="dms:Choice">
          <xsd:enumeration value="Yozma"/>
          <xsd:enumeration value="Ishit"/>
          <xsd:enumeration value="Mashlima"/>
          <xsd:enumeration value="MakefetHonit"/>
          <xsd:enumeration value="MakefetMerkazit"/>
          <xsd:enumeration value="MakefetMahala"/>
          <xsd:enumeration value="MakefetHishtalmut"/>
          <xsd:enumeration value="MigdalTagmulim"/>
          <xsd:enumeration value="MigdalMerkazit"/>
          <xsd:enumeration value="MigdalHishtalmut"/>
          <xsd:enumeration value="MigdalOvdim"/>
          <xsd:enumeration value="NewMakefet"/>
          <xsd:enumeration value="MigdalGemel"/>
          <xsd:enumeration value="MigdalMakefet"/>
          <xsd:enumeration value="Publicity"/>
          <xsd:enumeration value="MakefetTakzivit"/>
        </xsd:restriction>
      </xsd:simpleType>
    </xsd:element>
    <xsd:element name="Archive" ma:index="13" nillable="true" ma:displayName="Archive" ma:default="0" ma:internalName="Archive">
      <xsd:simpleType>
        <xsd:restriction base="dms:Boolean"/>
      </xsd:simpleType>
    </xsd:element>
  </xsd:schema>
  <xsd:schema xmlns:xsd="http://www.w3.org/2001/XMLSchema" xmlns:dms="http://schemas.microsoft.com/office/2006/documentManagement/types" targetNamespace="bded8783-a812-46f4-ab1f-f1c65b719ad8" elementFormDefault="qualified">
    <xsd:import namespace="http://schemas.microsoft.com/office/2006/documentManagement/types"/>
    <xsd:element name="MainTitle" ma:index="14" nillable="true" ma:displayName="MainTitle" ma:internalName="MainTitle">
      <xsd:simpleType>
        <xsd:restriction base="dms:Text">
          <xsd:maxLength value="255"/>
        </xsd:restriction>
      </xsd:simpleType>
    </xsd:element>
  </xsd:schema>
  <xsd:schema xmlns:xsd="http://www.w3.org/2001/XMLSchema" xmlns:dms="http://schemas.microsoft.com/office/2006/documentManagement/types" targetNamespace="556d651a-f128-4b84-9e10-e5d878421e87" elementFormDefault="qualified">
    <xsd:import namespace="http://schemas.microsoft.com/office/2006/documentManagement/types"/>
    <xsd:element name="_x05ea__x05d0__x05e8__x05d9__x05da_" ma:index="15" ma:displayName="תאריך" ma:default="[today]" ma:format="DateTime" ma:internalName="_x05ea__x05d0__x05e8__x05d9__x05da_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FAEC1A1F-4BCD-450B-8DE4-65D0C4A1582D}"/>
</file>

<file path=customXml/itemProps2.xml><?xml version="1.0" encoding="utf-8"?>
<ds:datastoreItem xmlns:ds="http://schemas.openxmlformats.org/officeDocument/2006/customXml" ds:itemID="{7BBAFAB7-AD6B-4A86-A31A-222B417820AA}"/>
</file>

<file path=customXml/itemProps3.xml><?xml version="1.0" encoding="utf-8"?>
<ds:datastoreItem xmlns:ds="http://schemas.openxmlformats.org/officeDocument/2006/customXml" ds:itemID="{C86C569D-58F9-4E5E-8CE3-BAD53997A94B}"/>
</file>

<file path=customXml/itemProps4.xml><?xml version="1.0" encoding="utf-8"?>
<ds:datastoreItem xmlns:ds="http://schemas.openxmlformats.org/officeDocument/2006/customXml" ds:itemID="{B27C2A25-27E2-4258-B2A4-B11699A57B0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דוגמא לקובץ- פרסום מרכיבי תשואה</dc:title>
  <dc:creator>Joe Sternberg</dc:creator>
  <cp:lastModifiedBy>אופיר שנקר</cp:lastModifiedBy>
  <cp:lastPrinted>2016-08-07T13:00:52Z</cp:lastPrinted>
  <dcterms:created xsi:type="dcterms:W3CDTF">2016-08-07T08:05:35Z</dcterms:created>
  <dcterms:modified xsi:type="dcterms:W3CDTF">2019-07-24T06:31:24Z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0x0101003AD5DD09B7E788449783873D031F677A</vt:lpwstr>
  </property>
  <property fmtid="{D5CDD505-2E9C-101B-9397-08002B2CF9AE}" pid="14" name="e4b5484c9c824b148c38bfcb2bd74c0d">
    <vt:lpwstr/>
  </property>
  <property fmtid="{D5CDD505-2E9C-101B-9397-08002B2CF9AE}" pid="15" name="kb4cc1381c4248d7a2dfa3f1be0c86c0">
    <vt:lpwstr/>
  </property>
  <property fmtid="{D5CDD505-2E9C-101B-9397-08002B2CF9AE}" pid="16" name="o80fb9e8b9d445b0bb174fdcd68ee89c">
    <vt:lpwstr/>
  </property>
  <property fmtid="{D5CDD505-2E9C-101B-9397-08002B2CF9AE}" pid="17" name="j92457fac7d145f98e698f5712f6a6a4">
    <vt:lpwstr/>
  </property>
  <property fmtid="{D5CDD505-2E9C-101B-9397-08002B2CF9AE}" pid="19" name="aa1c885e8039426686f6c49672b09953">
    <vt:lpwstr/>
  </property>
  <property fmtid="{D5CDD505-2E9C-101B-9397-08002B2CF9AE}" pid="20" name="e09eddfac2354f9ab04a226e27f86f1f">
    <vt:lpwstr/>
  </property>
  <property fmtid="{D5CDD505-2E9C-101B-9397-08002B2CF9AE}" pid="21" name="b76e59bb9f5947a781773f53cc6e9460">
    <vt:lpwstr/>
  </property>
  <property fmtid="{D5CDD505-2E9C-101B-9397-08002B2CF9AE}" pid="22" name="n612d9597dc7466f957352ce79be86f3">
    <vt:lpwstr/>
  </property>
  <property fmtid="{D5CDD505-2E9C-101B-9397-08002B2CF9AE}" pid="23" name="l34dc5595392493c8311535275827f74">
    <vt:lpwstr/>
  </property>
  <property fmtid="{D5CDD505-2E9C-101B-9397-08002B2CF9AE}" pid="24" name="o68cd33f8d3a45abb273b6e406faee3d">
    <vt:lpwstr/>
  </property>
  <property fmtid="{D5CDD505-2E9C-101B-9397-08002B2CF9AE}" pid="25" name="ia53b9f18d984e01914f4b79710425b7">
    <vt:lpwstr/>
  </property>
</Properties>
</file>