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74" firstSheet="1" activeTab="9"/>
  </bookViews>
  <sheets>
    <sheet name="כללי" sheetId="69" r:id="rId1"/>
    <sheet name="אג&quot;ח עד 10% מניות" sheetId="68" r:id="rId2"/>
    <sheet name="מניות" sheetId="67" r:id="rId3"/>
    <sheet name="חו&quot;ל" sheetId="66" r:id="rId4"/>
    <sheet name="אג&quot;ח ממשלתי ישראלי" sheetId="65" r:id="rId5"/>
    <sheet name="שקלי טווח קצר" sheetId="70" r:id="rId6"/>
    <sheet name="הלכתי" sheetId="71" r:id="rId7"/>
    <sheet name="גמל להשקעה-נספח 1" sheetId="72" r:id="rId8"/>
    <sheet name="גמל להשקעה-נספח 2" sheetId="73" r:id="rId9"/>
    <sheet name="גמל להשקעה-נספח 3" sheetId="74" r:id="rId10"/>
  </sheets>
  <calcPr calcId="145621"/>
</workbook>
</file>

<file path=xl/calcChain.xml><?xml version="1.0" encoding="utf-8"?>
<calcChain xmlns="http://schemas.openxmlformats.org/spreadsheetml/2006/main">
  <c r="C58" i="74" l="1"/>
  <c r="C60" i="74" s="1"/>
  <c r="C37" i="74"/>
  <c r="D67" i="73"/>
  <c r="D35" i="73" l="1"/>
  <c r="D19" i="73"/>
  <c r="C41" i="72"/>
  <c r="C33" i="72"/>
  <c r="C32" i="72"/>
  <c r="C29" i="72"/>
  <c r="C28" i="72"/>
  <c r="C27" i="72"/>
  <c r="C26" i="72"/>
  <c r="C25" i="72"/>
  <c r="C24" i="72"/>
  <c r="C23" i="72"/>
  <c r="C22" i="72"/>
  <c r="C19" i="72"/>
  <c r="C18" i="72"/>
  <c r="C17" i="72"/>
  <c r="C14" i="72"/>
  <c r="C13" i="72"/>
  <c r="C10" i="72"/>
  <c r="C9" i="72"/>
  <c r="C38" i="69"/>
  <c r="C31" i="69"/>
  <c r="C35" i="69" s="1"/>
  <c r="C39" i="69" s="1"/>
  <c r="C21" i="69"/>
  <c r="C16" i="69"/>
  <c r="C12" i="69"/>
  <c r="C8" i="69"/>
  <c r="C31" i="68" l="1"/>
  <c r="C21" i="68"/>
  <c r="C38" i="68" s="1"/>
  <c r="C16" i="68"/>
  <c r="C12" i="68"/>
  <c r="C8" i="68"/>
  <c r="C31" i="67"/>
  <c r="C21" i="67"/>
  <c r="C38" i="67" s="1"/>
  <c r="C16" i="67"/>
  <c r="C12" i="67"/>
  <c r="C8" i="67"/>
  <c r="C31" i="66"/>
  <c r="C21" i="66"/>
  <c r="C38" i="66" s="1"/>
  <c r="C16" i="66"/>
  <c r="C12" i="66"/>
  <c r="C8" i="66"/>
  <c r="C31" i="65"/>
  <c r="C21" i="65"/>
  <c r="C38" i="65" s="1"/>
  <c r="C16" i="65"/>
  <c r="C12" i="65"/>
  <c r="C8" i="65"/>
  <c r="C31" i="70"/>
  <c r="C21" i="70"/>
  <c r="C38" i="70" s="1"/>
  <c r="C16" i="70"/>
  <c r="C12" i="70"/>
  <c r="C8" i="70"/>
  <c r="C31" i="71"/>
  <c r="C21" i="71"/>
  <c r="C38" i="71" s="1"/>
  <c r="C16" i="71"/>
  <c r="C12" i="71"/>
  <c r="C8" i="71"/>
  <c r="C31" i="72"/>
  <c r="C21" i="72"/>
  <c r="C38" i="72" s="1"/>
  <c r="C16" i="72"/>
  <c r="C12" i="72"/>
  <c r="C8" i="72"/>
  <c r="C35" i="72" l="1"/>
  <c r="C39" i="72" s="1"/>
  <c r="C35" i="68"/>
  <c r="C39" i="68" s="1"/>
  <c r="C35" i="70"/>
  <c r="C35" i="65"/>
  <c r="C39" i="65" s="1"/>
  <c r="C35" i="66"/>
  <c r="C39" i="66" s="1"/>
  <c r="C35" i="67"/>
  <c r="C39" i="67" s="1"/>
  <c r="C35" i="71"/>
  <c r="C39" i="71" s="1"/>
</calcChain>
</file>

<file path=xl/sharedStrings.xml><?xml version="1.0" encoding="utf-8"?>
<sst xmlns="http://schemas.openxmlformats.org/spreadsheetml/2006/main" count="442" uniqueCount="93">
  <si>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</si>
  <si>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</si>
  <si>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</si>
  <si>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</si>
  <si>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</si>
  <si>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</si>
  <si>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</si>
  <si>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</si>
  <si>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בנק לאומי</t>
  </si>
  <si>
    <t>PSAGOT</t>
  </si>
  <si>
    <t>CANTOR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</si>
  <si>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</si>
  <si>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</si>
  <si>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</si>
  <si>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</si>
  <si>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</si>
  <si>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</si>
  <si>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</si>
  <si>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</si>
  <si>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</si>
  <si>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</si>
  <si>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</si>
  <si>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</si>
  <si>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</si>
  <si>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</si>
  <si>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</si>
  <si>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</si>
  <si>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</si>
  <si>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</si>
  <si>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</si>
  <si>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</si>
  <si>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</si>
  <si>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</si>
  <si>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</si>
  <si>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</si>
  <si>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</si>
  <si>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</si>
  <si>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</si>
  <si>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</si>
  <si>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</si>
  <si>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</si>
  <si>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</si>
  <si>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</si>
  <si>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</si>
  <si>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</si>
  <si>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</si>
  <si>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</si>
  <si>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</si>
  <si>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</si>
  <si>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</si>
  <si>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</si>
  <si>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</si>
  <si>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</si>
  <si>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</si>
  <si>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</si>
  <si>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</si>
  <si>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</si>
  <si>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</si>
  <si>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</si>
  <si>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</si>
  <si>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</si>
  <si>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</si>
  <si>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</si>
  <si>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</si>
  <si>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</si>
  <si>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</si>
  <si>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</si>
  <si>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גוף 1</t>
  </si>
  <si>
    <t>גוף 2</t>
  </si>
  <si>
    <t xml:space="preserve">סך תשלומים בגין השקעת בקרנות נאמנות </t>
  </si>
  <si>
    <t>31.12.2017</t>
  </si>
  <si>
    <t>NEUBERGER BERMAN</t>
  </si>
  <si>
    <t>UBS FUND MANAGEMENT LUX</t>
  </si>
  <si>
    <t>THE VANGUARD GRUOP</t>
  </si>
  <si>
    <t>BlackRock Inc Ireland</t>
  </si>
  <si>
    <t>BlackRock Inc USA</t>
  </si>
  <si>
    <t>Deutsche Bank/USA</t>
  </si>
  <si>
    <t>DASH</t>
  </si>
  <si>
    <t>Source Markets PLC/Ireland</t>
  </si>
  <si>
    <t>LEUMI</t>
  </si>
  <si>
    <t>MIZRAHI</t>
  </si>
  <si>
    <t>מגדל מקפת קרנות פנסיה וקופות גמל בע"מ</t>
  </si>
  <si>
    <t>נספח 3- פירוט עמלות ניהול חיצוני לשנה המסתיימת ביום:</t>
  </si>
  <si>
    <t xml:space="preserve">נספח 2 - פירוט עמלות והוצאות לשנה המסתיימת ביום </t>
  </si>
  <si>
    <t xml:space="preserve">נספח 1 - סך התשלומים ששולמו בעד כל סוג של הוצאה ישירה לשנה המסתיימת ביום </t>
  </si>
  <si>
    <t>מגדל גמל להשקעה- מסלול כללי- מספר באוצר 7936</t>
  </si>
  <si>
    <t>מגדל גמל להשקעה- מסלול מניות- מספר באוצר 7934</t>
  </si>
  <si>
    <t>מגדל גמל להשקעה- מסלול חו"ל- מספר באוצר 7933</t>
  </si>
  <si>
    <t>מגדל גמל להשקעה- מסלול אג"ח ממשלתי ישראלי- מספר באוצר 7932</t>
  </si>
  <si>
    <t>מגדל גמל להשקעה- מסלול שקלי טווח קצר- מספר באוצר 7931</t>
  </si>
  <si>
    <t>מגדל גמל להשקעה- מסלול אג"ח עד 10% מניות- מספר באוצר 7935</t>
  </si>
  <si>
    <t>מגדל גמל להשקעה- מסלול הלכתי- מספר באוצר 7937</t>
  </si>
  <si>
    <t>מגדל גמל להשקעה- מצרפי (מספרים באוצר- 7931, 7932, 7933, 7934, 7935, 7936, 7937)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</si>
</sst>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</cellStyleXfs>
  <cellXfs count="91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0" fontId="4" fillId="0" borderId="0" xfId="0" applyFont="1" applyAlignment="1"/>
    <xf numFmtId="0" fontId="4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4" fillId="2" borderId="13" xfId="0" applyFont="1" applyFill="1" applyBorder="1" applyAlignment="1"/>
    <xf numFmtId="0" fontId="0" fillId="2" borderId="4" xfId="0" applyFill="1" applyBorder="1" applyAlignment="1"/>
    <xf numFmtId="0" fontId="3" fillId="2" borderId="4" xfId="0" applyFont="1" applyFill="1" applyBorder="1" applyAlignment="1"/>
    <xf numFmtId="0" fontId="2" fillId="2" borderId="14" xfId="0" applyFont="1" applyFill="1" applyBorder="1" applyAlignment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0" fontId="2" fillId="0" borderId="0" xfId="0" applyFont="1" applyFill="1" applyBorder="1" applyAlignment="1"/>
    <xf numFmtId="0" fontId="6" fillId="0" borderId="0" xfId="0" applyFont="1"/>
    <xf numFmtId="0" fontId="2" fillId="2" borderId="8" xfId="0" applyFont="1" applyFill="1" applyBorder="1" applyAlignment="1">
      <alignment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5" fillId="2" borderId="21" xfId="0" applyNumberFormat="1" applyFont="1" applyFill="1" applyBorder="1" applyAlignment="1">
      <alignment horizontal="right" readingOrder="2"/>
    </xf>
    <xf numFmtId="0" fontId="5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20" xfId="0" applyNumberFormat="1" applyFont="1" applyFill="1" applyBorder="1" applyAlignment="1">
      <alignment horizontal="right" readingOrder="2"/>
    </xf>
    <xf numFmtId="0" fontId="5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5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5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5" fillId="2" borderId="29" xfId="0" applyNumberFormat="1" applyFont="1" applyFill="1" applyBorder="1" applyAlignment="1">
      <alignment horizontal="right" readingOrder="2"/>
    </xf>
    <xf numFmtId="165" fontId="2" fillId="4" borderId="3" xfId="1" applyNumberFormat="1" applyFont="1" applyFill="1" applyBorder="1" applyAlignment="1">
      <alignment horizontal="right"/>
    </xf>
    <xf numFmtId="165" fontId="9" fillId="2" borderId="3" xfId="1" applyNumberFormat="1" applyFont="1" applyFill="1" applyBorder="1" applyAlignment="1">
      <alignment horizontal="right"/>
    </xf>
    <xf numFmtId="165" fontId="4" fillId="3" borderId="11" xfId="1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4" fillId="3" borderId="27" xfId="1" applyNumberFormat="1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165" fontId="4" fillId="0" borderId="0" xfId="0" applyNumberFormat="1" applyFont="1"/>
    <xf numFmtId="165" fontId="4" fillId="4" borderId="3" xfId="1" applyNumberFormat="1" applyFont="1" applyFill="1" applyBorder="1" applyProtection="1"/>
    <xf numFmtId="10" fontId="4" fillId="4" borderId="3" xfId="2" applyNumberFormat="1" applyFont="1" applyFill="1" applyBorder="1" applyProtection="1"/>
    <xf numFmtId="165" fontId="4" fillId="4" borderId="3" xfId="1" applyNumberFormat="1" applyFont="1" applyFill="1" applyBorder="1"/>
    <xf numFmtId="165" fontId="4" fillId="4" borderId="11" xfId="1" applyNumberFormat="1" applyFont="1" applyFill="1" applyBorder="1"/>
    <xf numFmtId="0" fontId="10" fillId="0" borderId="0" xfId="0" applyFont="1" applyFill="1" applyBorder="1" applyAlignment="1">
      <alignment horizontal="right"/>
    </xf>
    <xf numFmtId="0" fontId="4" fillId="0" borderId="30" xfId="0" applyFont="1" applyBorder="1" applyAlignment="1">
      <alignment horizontal="center" wrapText="1"/>
    </xf>
    <xf numFmtId="0" fontId="4" fillId="0" borderId="30" xfId="0" applyFont="1" applyBorder="1" applyAlignment="1">
      <alignment horizontal="right" wrapText="1"/>
    </xf>
    <xf numFmtId="0" fontId="4" fillId="0" borderId="30" xfId="0" applyFont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C8" sqref="C8:C41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3" t="s">
        <v>81</v>
      </c>
    </row>
    <row r="2" spans="1:3" x14ac:dyDescent="0.2">
      <c r="B2" s="1" t="s">
        <v>84</v>
      </c>
      <c r="C2" s="4" t="s">
        <v>70</v>
      </c>
    </row>
    <row r="3" spans="1:3" x14ac:dyDescent="0.2">
      <c r="B3" s="3"/>
    </row>
    <row r="4" spans="1:3" ht="15" x14ac:dyDescent="0.25">
      <c r="B4" s="9" t="s">
        <v>5</v>
      </c>
      <c r="C4" s="2"/>
    </row>
    <row r="5" spans="1:3" ht="16.5" thickBot="1" x14ac:dyDescent="0.3">
      <c r="B5" s="81" t="s">
        <v>85</v>
      </c>
      <c r="C5" s="2"/>
    </row>
    <row r="6" spans="1:3" ht="14.25" customHeight="1" x14ac:dyDescent="0.2">
      <c r="A6" s="85"/>
      <c r="B6" s="87"/>
      <c r="C6" s="89" t="s">
        <v>0</v>
      </c>
    </row>
    <row r="7" spans="1:3" x14ac:dyDescent="0.2">
      <c r="A7" s="86"/>
      <c r="B7" s="88"/>
      <c r="C7" s="90"/>
    </row>
    <row r="8" spans="1:3" ht="15" x14ac:dyDescent="0.25">
      <c r="A8" s="15">
        <v>1</v>
      </c>
      <c r="B8" s="10" t="s">
        <v>12</v>
      </c>
      <c r="C8" s="77">
        <f t="shared" ref="C8" si="0">SUM(C9:C10)</f>
        <v>25</v>
      </c>
    </row>
    <row r="9" spans="1:3" x14ac:dyDescent="0.2">
      <c r="A9" s="8"/>
      <c r="B9" s="11" t="s">
        <v>13</v>
      </c>
      <c r="C9" s="6">
        <v>0</v>
      </c>
    </row>
    <row r="10" spans="1:3" x14ac:dyDescent="0.2">
      <c r="A10" s="8"/>
      <c r="B10" s="11" t="s">
        <v>14</v>
      </c>
      <c r="C10" s="6">
        <v>25</v>
      </c>
    </row>
    <row r="11" spans="1:3" x14ac:dyDescent="0.2">
      <c r="A11" s="8"/>
      <c r="B11" s="11"/>
      <c r="C11" s="7"/>
    </row>
    <row r="12" spans="1:3" ht="15" x14ac:dyDescent="0.25">
      <c r="A12" s="15">
        <v>2</v>
      </c>
      <c r="B12" s="10" t="s">
        <v>15</v>
      </c>
      <c r="C12" s="77">
        <f t="shared" ref="C12" si="1">SUM(C13:C14)</f>
        <v>14</v>
      </c>
    </row>
    <row r="13" spans="1:3" x14ac:dyDescent="0.2">
      <c r="A13" s="8"/>
      <c r="B13" s="12" t="s">
        <v>1</v>
      </c>
      <c r="C13" s="6">
        <v>0</v>
      </c>
    </row>
    <row r="14" spans="1:3" x14ac:dyDescent="0.2">
      <c r="A14" s="8"/>
      <c r="B14" s="12" t="s">
        <v>2</v>
      </c>
      <c r="C14" s="6">
        <v>14</v>
      </c>
    </row>
    <row r="15" spans="1:3" x14ac:dyDescent="0.2">
      <c r="A15" s="61"/>
      <c r="B15" s="62"/>
      <c r="C15" s="7"/>
    </row>
    <row r="16" spans="1:3" ht="15" x14ac:dyDescent="0.25">
      <c r="A16" s="15">
        <v>3</v>
      </c>
      <c r="B16" s="10" t="s">
        <v>7</v>
      </c>
      <c r="C16" s="77">
        <f t="shared" ref="C16" si="2">SUM(C17:C19)</f>
        <v>0</v>
      </c>
    </row>
    <row r="17" spans="1:3" ht="25.5" x14ac:dyDescent="0.2">
      <c r="A17" s="8" t="s">
        <v>16</v>
      </c>
      <c r="B17" s="24" t="s">
        <v>17</v>
      </c>
      <c r="C17" s="6">
        <v>0</v>
      </c>
    </row>
    <row r="18" spans="1:3" x14ac:dyDescent="0.2">
      <c r="A18" s="8" t="s">
        <v>18</v>
      </c>
      <c r="B18" s="24" t="s">
        <v>19</v>
      </c>
      <c r="C18" s="6">
        <v>0</v>
      </c>
    </row>
    <row r="19" spans="1:3" x14ac:dyDescent="0.2">
      <c r="A19" s="8" t="s">
        <v>20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21</v>
      </c>
      <c r="C21" s="77">
        <f t="shared" ref="C21" si="3">SUM(C22:C29)</f>
        <v>7</v>
      </c>
    </row>
    <row r="22" spans="1:3" x14ac:dyDescent="0.2">
      <c r="A22" s="8"/>
      <c r="B22" s="11" t="s">
        <v>22</v>
      </c>
      <c r="C22" s="6">
        <v>0</v>
      </c>
    </row>
    <row r="23" spans="1:3" x14ac:dyDescent="0.2">
      <c r="A23" s="8"/>
      <c r="B23" s="11" t="s">
        <v>23</v>
      </c>
      <c r="C23" s="6">
        <v>0</v>
      </c>
    </row>
    <row r="24" spans="1:3" x14ac:dyDescent="0.2">
      <c r="A24" s="8"/>
      <c r="B24" s="11" t="s">
        <v>24</v>
      </c>
      <c r="C24" s="6"/>
    </row>
    <row r="25" spans="1:3" x14ac:dyDescent="0.2">
      <c r="A25" s="8"/>
      <c r="B25" s="11" t="s">
        <v>11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25</v>
      </c>
      <c r="C27" s="6">
        <v>4</v>
      </c>
    </row>
    <row r="28" spans="1:3" x14ac:dyDescent="0.2">
      <c r="A28" s="8"/>
      <c r="B28" s="11" t="s">
        <v>26</v>
      </c>
      <c r="C28" s="6">
        <v>0</v>
      </c>
    </row>
    <row r="29" spans="1:3" x14ac:dyDescent="0.2">
      <c r="A29" s="8"/>
      <c r="B29" s="11" t="s">
        <v>27</v>
      </c>
      <c r="C29" s="6">
        <v>3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28</v>
      </c>
      <c r="C31" s="77">
        <f t="shared" ref="C31" si="4">SUM(C32:C33)</f>
        <v>0</v>
      </c>
    </row>
    <row r="32" spans="1:3" x14ac:dyDescent="0.2">
      <c r="A32" s="8" t="s">
        <v>16</v>
      </c>
      <c r="B32" s="11" t="s">
        <v>29</v>
      </c>
      <c r="C32" s="6"/>
    </row>
    <row r="33" spans="1:4" x14ac:dyDescent="0.2">
      <c r="A33" s="8" t="s">
        <v>18</v>
      </c>
      <c r="B33" s="11" t="s">
        <v>30</v>
      </c>
      <c r="C33" s="6"/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9">
        <f t="shared" ref="C35" si="5">C31+C21+C16+C12+C8</f>
        <v>46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31</v>
      </c>
      <c r="C37" s="7"/>
    </row>
    <row r="38" spans="1:4" ht="26.25" x14ac:dyDescent="0.25">
      <c r="A38" s="8" t="s">
        <v>16</v>
      </c>
      <c r="B38" s="24" t="s">
        <v>32</v>
      </c>
      <c r="C38" s="78">
        <f t="shared" ref="C38" si="6">(C33+C21+C17)/C41</f>
        <v>2.1122510561255282E-3</v>
      </c>
    </row>
    <row r="39" spans="1:4" ht="15" x14ac:dyDescent="0.25">
      <c r="A39" s="8" t="s">
        <v>18</v>
      </c>
      <c r="B39" s="11" t="s">
        <v>33</v>
      </c>
      <c r="C39" s="78">
        <f t="shared" ref="C39" si="7">C35/C41</f>
        <v>1.388050694025347E-2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34</v>
      </c>
      <c r="C41" s="80">
        <v>3314</v>
      </c>
    </row>
    <row r="43" spans="1:4" x14ac:dyDescent="0.2">
      <c r="B43" s="22"/>
    </row>
    <row r="44" spans="1:4" ht="15" x14ac:dyDescent="0.25">
      <c r="C44" s="20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rightToLeft="1" tabSelected="1" workbookViewId="0">
      <selection activeCell="C9" sqref="C9"/>
    </sheetView>
  </sheetViews>
  <sheetFormatPr defaultRowHeight="14.25" x14ac:dyDescent="0.2"/>
  <cols>
    <col min="1" max="1" width="4.5" customWidth="1"/>
    <col min="2" max="2" width="55.25" customWidth="1"/>
    <col min="3" max="3" width="9.875" bestFit="1" customWidth="1"/>
  </cols>
  <sheetData>
    <row r="1" spans="1:3" ht="15" x14ac:dyDescent="0.25">
      <c r="A1" s="23" t="s">
        <v>81</v>
      </c>
    </row>
    <row r="2" spans="1:3" x14ac:dyDescent="0.2">
      <c r="A2" s="26" t="s">
        <v>82</v>
      </c>
      <c r="B2" s="25"/>
      <c r="C2" s="4" t="s">
        <v>70</v>
      </c>
    </row>
    <row r="3" spans="1:3" x14ac:dyDescent="0.2">
      <c r="A3" s="25"/>
      <c r="B3" s="25"/>
      <c r="C3" s="25"/>
    </row>
    <row r="4" spans="1:3" ht="15" x14ac:dyDescent="0.25">
      <c r="A4" s="9" t="s">
        <v>5</v>
      </c>
      <c r="B4" s="5"/>
      <c r="C4" s="25"/>
    </row>
    <row r="5" spans="1:3" ht="15.75" thickBot="1" x14ac:dyDescent="0.3">
      <c r="A5" s="84" t="s">
        <v>92</v>
      </c>
    </row>
    <row r="6" spans="1:3" x14ac:dyDescent="0.2">
      <c r="A6" s="46"/>
      <c r="B6" s="71"/>
      <c r="C6" s="47" t="s">
        <v>0</v>
      </c>
    </row>
    <row r="7" spans="1:3" x14ac:dyDescent="0.2">
      <c r="A7" s="40" t="s">
        <v>50</v>
      </c>
      <c r="B7" s="34"/>
      <c r="C7" s="48"/>
    </row>
    <row r="8" spans="1:3" x14ac:dyDescent="0.2">
      <c r="A8" s="38">
        <v>1</v>
      </c>
      <c r="B8" s="49" t="s">
        <v>66</v>
      </c>
      <c r="C8" s="50">
        <v>0</v>
      </c>
    </row>
    <row r="9" spans="1:3" x14ac:dyDescent="0.2">
      <c r="A9" s="38">
        <v>2</v>
      </c>
      <c r="B9" s="49" t="s">
        <v>66</v>
      </c>
      <c r="C9" s="50">
        <v>0</v>
      </c>
    </row>
    <row r="10" spans="1:3" x14ac:dyDescent="0.2">
      <c r="A10" s="38">
        <v>3</v>
      </c>
      <c r="B10" s="49" t="s">
        <v>66</v>
      </c>
      <c r="C10" s="50">
        <v>0</v>
      </c>
    </row>
    <row r="11" spans="1:3" x14ac:dyDescent="0.2">
      <c r="A11" s="38">
        <v>4</v>
      </c>
      <c r="B11" s="49" t="s">
        <v>66</v>
      </c>
      <c r="C11" s="50">
        <v>0</v>
      </c>
    </row>
    <row r="12" spans="1:3" x14ac:dyDescent="0.2">
      <c r="A12" s="38">
        <v>5</v>
      </c>
      <c r="B12" s="49" t="s">
        <v>66</v>
      </c>
      <c r="C12" s="50">
        <v>0</v>
      </c>
    </row>
    <row r="13" spans="1:3" x14ac:dyDescent="0.2">
      <c r="A13" s="38">
        <v>6</v>
      </c>
      <c r="B13" s="49" t="s">
        <v>66</v>
      </c>
      <c r="C13" s="50">
        <v>0</v>
      </c>
    </row>
    <row r="14" spans="1:3" x14ac:dyDescent="0.2">
      <c r="A14" s="38">
        <v>7</v>
      </c>
      <c r="B14" s="49" t="s">
        <v>66</v>
      </c>
      <c r="C14" s="50">
        <v>0</v>
      </c>
    </row>
    <row r="15" spans="1:3" x14ac:dyDescent="0.2">
      <c r="A15" s="38">
        <v>8</v>
      </c>
      <c r="B15" s="49" t="s">
        <v>66</v>
      </c>
      <c r="C15" s="50">
        <v>0</v>
      </c>
    </row>
    <row r="16" spans="1:3" x14ac:dyDescent="0.2">
      <c r="A16" s="31" t="s">
        <v>51</v>
      </c>
      <c r="B16" s="49"/>
      <c r="C16" s="72">
        <v>0</v>
      </c>
    </row>
    <row r="17" spans="1:3" x14ac:dyDescent="0.2">
      <c r="A17" s="51"/>
      <c r="B17" s="52"/>
      <c r="C17" s="53"/>
    </row>
    <row r="18" spans="1:3" x14ac:dyDescent="0.2">
      <c r="A18" s="31" t="s">
        <v>52</v>
      </c>
      <c r="B18" s="49"/>
      <c r="C18" s="53"/>
    </row>
    <row r="19" spans="1:3" x14ac:dyDescent="0.2">
      <c r="A19" s="38">
        <v>1</v>
      </c>
      <c r="B19" s="49" t="s">
        <v>38</v>
      </c>
      <c r="C19" s="50"/>
    </row>
    <row r="20" spans="1:3" x14ac:dyDescent="0.2">
      <c r="A20" s="40" t="s">
        <v>53</v>
      </c>
      <c r="B20" s="34"/>
      <c r="C20" s="72"/>
    </row>
    <row r="21" spans="1:3" x14ac:dyDescent="0.2">
      <c r="A21" s="54"/>
      <c r="B21" s="55"/>
      <c r="C21" s="53"/>
    </row>
    <row r="22" spans="1:3" x14ac:dyDescent="0.2">
      <c r="A22" s="36" t="s">
        <v>54</v>
      </c>
      <c r="B22" s="56"/>
      <c r="C22" s="53"/>
    </row>
    <row r="23" spans="1:3" x14ac:dyDescent="0.2">
      <c r="A23" s="38">
        <v>1</v>
      </c>
      <c r="B23" s="49" t="s">
        <v>38</v>
      </c>
      <c r="C23" s="50"/>
    </row>
    <row r="24" spans="1:3" x14ac:dyDescent="0.2">
      <c r="A24" s="31" t="s">
        <v>11</v>
      </c>
      <c r="B24" s="49"/>
      <c r="C24" s="72"/>
    </row>
    <row r="25" spans="1:3" x14ac:dyDescent="0.2">
      <c r="A25" s="51"/>
      <c r="B25" s="49"/>
      <c r="C25" s="53"/>
    </row>
    <row r="26" spans="1:3" x14ac:dyDescent="0.2">
      <c r="A26" s="31" t="s">
        <v>55</v>
      </c>
      <c r="B26" s="49"/>
      <c r="C26" s="53"/>
    </row>
    <row r="27" spans="1:3" x14ac:dyDescent="0.2">
      <c r="A27" s="31" t="s">
        <v>56</v>
      </c>
      <c r="B27" s="52" t="s">
        <v>57</v>
      </c>
      <c r="C27" s="53"/>
    </row>
    <row r="28" spans="1:3" x14ac:dyDescent="0.2">
      <c r="A28" s="38">
        <v>1</v>
      </c>
      <c r="B28" s="49"/>
      <c r="C28" s="50"/>
    </row>
    <row r="29" spans="1:3" x14ac:dyDescent="0.2">
      <c r="A29" s="38">
        <v>2</v>
      </c>
      <c r="B29" s="49"/>
      <c r="C29" s="50"/>
    </row>
    <row r="30" spans="1:3" x14ac:dyDescent="0.2">
      <c r="A30" s="40" t="s">
        <v>58</v>
      </c>
      <c r="B30" s="58" t="s">
        <v>59</v>
      </c>
      <c r="C30" s="53"/>
    </row>
    <row r="31" spans="1:3" x14ac:dyDescent="0.2">
      <c r="A31" s="57">
        <v>1</v>
      </c>
      <c r="B31" s="56" t="s">
        <v>71</v>
      </c>
      <c r="C31" s="50">
        <v>2</v>
      </c>
    </row>
    <row r="32" spans="1:3" x14ac:dyDescent="0.2">
      <c r="A32" s="57">
        <v>2</v>
      </c>
      <c r="B32" s="56" t="s">
        <v>72</v>
      </c>
      <c r="C32" s="50">
        <v>2</v>
      </c>
    </row>
    <row r="33" spans="1:3" x14ac:dyDescent="0.2">
      <c r="A33" s="57">
        <v>3</v>
      </c>
      <c r="B33" s="56" t="s">
        <v>66</v>
      </c>
      <c r="C33" s="50">
        <v>0</v>
      </c>
    </row>
    <row r="34" spans="1:3" x14ac:dyDescent="0.2">
      <c r="A34" s="57">
        <v>4</v>
      </c>
      <c r="B34" s="56" t="s">
        <v>66</v>
      </c>
      <c r="C34" s="50">
        <v>0</v>
      </c>
    </row>
    <row r="35" spans="1:3" x14ac:dyDescent="0.2">
      <c r="A35" s="57">
        <v>5</v>
      </c>
      <c r="B35" s="56" t="s">
        <v>66</v>
      </c>
      <c r="C35" s="50">
        <v>0</v>
      </c>
    </row>
    <row r="36" spans="1:3" x14ac:dyDescent="0.2">
      <c r="A36" s="57">
        <v>6</v>
      </c>
      <c r="B36" s="56" t="s">
        <v>66</v>
      </c>
      <c r="C36" s="50">
        <v>0</v>
      </c>
    </row>
    <row r="37" spans="1:3" x14ac:dyDescent="0.2">
      <c r="A37" s="36" t="s">
        <v>69</v>
      </c>
      <c r="B37" s="55"/>
      <c r="C37" s="72">
        <f>SUM(C28:C36)</f>
        <v>4</v>
      </c>
    </row>
    <row r="38" spans="1:3" x14ac:dyDescent="0.2">
      <c r="A38" s="36"/>
      <c r="B38" s="56"/>
      <c r="C38" s="53"/>
    </row>
    <row r="39" spans="1:3" x14ac:dyDescent="0.2">
      <c r="A39" s="31" t="s">
        <v>60</v>
      </c>
      <c r="B39" s="49"/>
      <c r="C39" s="53"/>
    </row>
    <row r="40" spans="1:3" x14ac:dyDescent="0.2">
      <c r="A40" s="31" t="s">
        <v>56</v>
      </c>
      <c r="B40" s="52" t="s">
        <v>61</v>
      </c>
      <c r="C40" s="53"/>
    </row>
    <row r="41" spans="1:3" x14ac:dyDescent="0.2">
      <c r="A41" s="38">
        <v>1</v>
      </c>
      <c r="B41" s="34" t="s">
        <v>66</v>
      </c>
      <c r="C41" s="50">
        <v>0</v>
      </c>
    </row>
    <row r="42" spans="1:3" x14ac:dyDescent="0.2">
      <c r="A42" s="38">
        <v>2</v>
      </c>
      <c r="B42" s="34" t="s">
        <v>66</v>
      </c>
      <c r="C42" s="50">
        <v>0</v>
      </c>
    </row>
    <row r="43" spans="1:3" x14ac:dyDescent="0.2">
      <c r="A43" s="38">
        <v>3</v>
      </c>
      <c r="B43" s="34" t="s">
        <v>66</v>
      </c>
      <c r="C43" s="50">
        <v>0</v>
      </c>
    </row>
    <row r="44" spans="1:3" x14ac:dyDescent="0.2">
      <c r="A44" s="38">
        <v>4</v>
      </c>
      <c r="B44" s="34" t="s">
        <v>66</v>
      </c>
      <c r="C44" s="50">
        <v>0</v>
      </c>
    </row>
    <row r="45" spans="1:3" x14ac:dyDescent="0.2">
      <c r="A45" s="38">
        <v>5</v>
      </c>
      <c r="B45" s="34" t="s">
        <v>66</v>
      </c>
      <c r="C45" s="50">
        <v>0</v>
      </c>
    </row>
    <row r="46" spans="1:3" x14ac:dyDescent="0.2">
      <c r="A46" s="38">
        <v>6</v>
      </c>
      <c r="B46" s="34" t="s">
        <v>66</v>
      </c>
      <c r="C46" s="50">
        <v>0</v>
      </c>
    </row>
    <row r="47" spans="1:3" x14ac:dyDescent="0.2">
      <c r="A47" s="38">
        <v>7</v>
      </c>
      <c r="B47" s="34" t="s">
        <v>66</v>
      </c>
      <c r="C47" s="50">
        <v>0</v>
      </c>
    </row>
    <row r="48" spans="1:3" x14ac:dyDescent="0.2">
      <c r="A48" s="38">
        <v>8</v>
      </c>
      <c r="B48" s="34" t="s">
        <v>66</v>
      </c>
      <c r="C48" s="50">
        <v>0</v>
      </c>
    </row>
    <row r="49" spans="1:3" x14ac:dyDescent="0.2">
      <c r="A49" s="40" t="s">
        <v>58</v>
      </c>
      <c r="B49" s="52" t="s">
        <v>62</v>
      </c>
      <c r="C49" s="53"/>
    </row>
    <row r="50" spans="1:3" x14ac:dyDescent="0.2">
      <c r="A50" s="57">
        <v>1</v>
      </c>
      <c r="B50" s="34" t="s">
        <v>38</v>
      </c>
      <c r="C50" s="50">
        <v>4</v>
      </c>
    </row>
    <row r="51" spans="1:3" x14ac:dyDescent="0.2">
      <c r="A51" s="57">
        <v>2</v>
      </c>
      <c r="B51" s="34" t="s">
        <v>75</v>
      </c>
      <c r="C51" s="50">
        <v>2</v>
      </c>
    </row>
    <row r="52" spans="1:3" x14ac:dyDescent="0.2">
      <c r="A52" s="57">
        <v>3</v>
      </c>
      <c r="B52" s="34" t="s">
        <v>74</v>
      </c>
      <c r="C52" s="50">
        <v>2</v>
      </c>
    </row>
    <row r="53" spans="1:3" x14ac:dyDescent="0.2">
      <c r="A53" s="57">
        <v>4</v>
      </c>
      <c r="B53" s="34" t="s">
        <v>78</v>
      </c>
      <c r="C53" s="50">
        <v>1</v>
      </c>
    </row>
    <row r="54" spans="1:3" x14ac:dyDescent="0.2">
      <c r="A54" s="57">
        <v>5</v>
      </c>
      <c r="B54" s="34" t="s">
        <v>76</v>
      </c>
      <c r="C54" s="50">
        <v>1</v>
      </c>
    </row>
    <row r="55" spans="1:3" x14ac:dyDescent="0.2">
      <c r="A55" s="57">
        <v>6</v>
      </c>
      <c r="B55" s="34" t="s">
        <v>73</v>
      </c>
      <c r="C55" s="50">
        <v>1</v>
      </c>
    </row>
    <row r="56" spans="1:3" x14ac:dyDescent="0.2">
      <c r="A56" s="57">
        <v>7</v>
      </c>
      <c r="B56" s="34" t="s">
        <v>66</v>
      </c>
      <c r="C56" s="50">
        <v>0</v>
      </c>
    </row>
    <row r="57" spans="1:3" x14ac:dyDescent="0.2">
      <c r="A57" s="57">
        <v>8</v>
      </c>
      <c r="B57" s="34" t="s">
        <v>66</v>
      </c>
      <c r="C57" s="50">
        <v>0</v>
      </c>
    </row>
    <row r="58" spans="1:3" x14ac:dyDescent="0.2">
      <c r="A58" s="40" t="s">
        <v>63</v>
      </c>
      <c r="B58" s="55"/>
      <c r="C58" s="72">
        <f>SUM(C41:C57)</f>
        <v>11</v>
      </c>
    </row>
    <row r="59" spans="1:3" x14ac:dyDescent="0.2">
      <c r="A59" s="54"/>
      <c r="B59" s="55"/>
      <c r="C59" s="72"/>
    </row>
    <row r="60" spans="1:3" x14ac:dyDescent="0.2">
      <c r="A60" s="36" t="s">
        <v>64</v>
      </c>
      <c r="B60" s="56"/>
      <c r="C60" s="72">
        <f>C58+C37+C24+C20+C16</f>
        <v>15</v>
      </c>
    </row>
    <row r="61" spans="1:3" x14ac:dyDescent="0.2">
      <c r="A61" s="54"/>
      <c r="B61" s="55"/>
      <c r="C61" s="53"/>
    </row>
    <row r="62" spans="1:3" ht="15.75" thickBot="1" x14ac:dyDescent="0.3">
      <c r="A62" s="59" t="s">
        <v>65</v>
      </c>
      <c r="B62" s="60"/>
      <c r="C62" s="73">
        <v>7294</v>
      </c>
    </row>
    <row r="64" spans="1:3" x14ac:dyDescent="0.2">
      <c r="C64" s="19"/>
    </row>
    <row r="66" spans="3:3" x14ac:dyDescent="0.2">
      <c r="C66" s="19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B34" sqref="B34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3" t="s">
        <v>81</v>
      </c>
    </row>
    <row r="2" spans="1:3" x14ac:dyDescent="0.2">
      <c r="B2" s="1" t="s">
        <v>84</v>
      </c>
      <c r="C2" s="4" t="s">
        <v>70</v>
      </c>
    </row>
    <row r="3" spans="1:3" x14ac:dyDescent="0.2">
      <c r="B3" s="3"/>
    </row>
    <row r="4" spans="1:3" ht="15" x14ac:dyDescent="0.25">
      <c r="B4" s="9" t="s">
        <v>5</v>
      </c>
      <c r="C4" s="2"/>
    </row>
    <row r="5" spans="1:3" ht="16.5" thickBot="1" x14ac:dyDescent="0.3">
      <c r="B5" s="81" t="s">
        <v>90</v>
      </c>
      <c r="C5" s="2"/>
    </row>
    <row r="6" spans="1:3" ht="14.25" customHeight="1" x14ac:dyDescent="0.2">
      <c r="A6" s="85"/>
      <c r="B6" s="87"/>
      <c r="C6" s="89" t="s">
        <v>0</v>
      </c>
    </row>
    <row r="7" spans="1:3" x14ac:dyDescent="0.2">
      <c r="A7" s="86"/>
      <c r="B7" s="88"/>
      <c r="C7" s="90"/>
    </row>
    <row r="8" spans="1:3" ht="15" x14ac:dyDescent="0.25">
      <c r="A8" s="15">
        <v>1</v>
      </c>
      <c r="B8" s="10" t="s">
        <v>12</v>
      </c>
      <c r="C8" s="77">
        <f t="shared" ref="C8" si="0">SUM(C9:C10)</f>
        <v>5</v>
      </c>
    </row>
    <row r="9" spans="1:3" x14ac:dyDescent="0.2">
      <c r="A9" s="8"/>
      <c r="B9" s="11" t="s">
        <v>13</v>
      </c>
      <c r="C9" s="6">
        <v>0</v>
      </c>
    </row>
    <row r="10" spans="1:3" x14ac:dyDescent="0.2">
      <c r="A10" s="8"/>
      <c r="B10" s="11" t="s">
        <v>14</v>
      </c>
      <c r="C10" s="6">
        <v>5</v>
      </c>
    </row>
    <row r="11" spans="1:3" x14ac:dyDescent="0.2">
      <c r="A11" s="8"/>
      <c r="B11" s="11"/>
      <c r="C11" s="7"/>
    </row>
    <row r="12" spans="1:3" ht="15" x14ac:dyDescent="0.25">
      <c r="A12" s="15">
        <v>2</v>
      </c>
      <c r="B12" s="10" t="s">
        <v>15</v>
      </c>
      <c r="C12" s="77">
        <f t="shared" ref="C12" si="1">SUM(C13:C14)</f>
        <v>3</v>
      </c>
    </row>
    <row r="13" spans="1:3" x14ac:dyDescent="0.2">
      <c r="A13" s="8"/>
      <c r="B13" s="12" t="s">
        <v>1</v>
      </c>
      <c r="C13" s="6">
        <v>0</v>
      </c>
    </row>
    <row r="14" spans="1:3" x14ac:dyDescent="0.2">
      <c r="A14" s="8"/>
      <c r="B14" s="12" t="s">
        <v>2</v>
      </c>
      <c r="C14" s="6">
        <v>3</v>
      </c>
    </row>
    <row r="15" spans="1:3" x14ac:dyDescent="0.2">
      <c r="A15" s="61"/>
      <c r="B15" s="62"/>
      <c r="C15" s="7"/>
    </row>
    <row r="16" spans="1:3" ht="15" x14ac:dyDescent="0.25">
      <c r="A16" s="15">
        <v>3</v>
      </c>
      <c r="B16" s="10" t="s">
        <v>7</v>
      </c>
      <c r="C16" s="77">
        <f t="shared" ref="C16" si="2">SUM(C17:C19)</f>
        <v>0</v>
      </c>
    </row>
    <row r="17" spans="1:3" ht="25.5" x14ac:dyDescent="0.2">
      <c r="A17" s="8" t="s">
        <v>16</v>
      </c>
      <c r="B17" s="24" t="s">
        <v>17</v>
      </c>
      <c r="C17" s="6">
        <v>0</v>
      </c>
    </row>
    <row r="18" spans="1:3" x14ac:dyDescent="0.2">
      <c r="A18" s="8" t="s">
        <v>18</v>
      </c>
      <c r="B18" s="24" t="s">
        <v>19</v>
      </c>
      <c r="C18" s="6">
        <v>0</v>
      </c>
    </row>
    <row r="19" spans="1:3" x14ac:dyDescent="0.2">
      <c r="A19" s="8" t="s">
        <v>20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21</v>
      </c>
      <c r="C21" s="77">
        <f t="shared" ref="C21" si="3">SUM(C22:C29)</f>
        <v>3</v>
      </c>
    </row>
    <row r="22" spans="1:3" x14ac:dyDescent="0.2">
      <c r="A22" s="8"/>
      <c r="B22" s="11" t="s">
        <v>22</v>
      </c>
      <c r="C22" s="6">
        <v>0</v>
      </c>
    </row>
    <row r="23" spans="1:3" x14ac:dyDescent="0.2">
      <c r="A23" s="8"/>
      <c r="B23" s="11" t="s">
        <v>23</v>
      </c>
      <c r="C23" s="6">
        <v>0</v>
      </c>
    </row>
    <row r="24" spans="1:3" x14ac:dyDescent="0.2">
      <c r="A24" s="8"/>
      <c r="B24" s="11" t="s">
        <v>24</v>
      </c>
      <c r="C24" s="6"/>
    </row>
    <row r="25" spans="1:3" x14ac:dyDescent="0.2">
      <c r="A25" s="8"/>
      <c r="B25" s="11" t="s">
        <v>11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25</v>
      </c>
      <c r="C27" s="6">
        <v>2</v>
      </c>
    </row>
    <row r="28" spans="1:3" x14ac:dyDescent="0.2">
      <c r="A28" s="8"/>
      <c r="B28" s="11" t="s">
        <v>26</v>
      </c>
      <c r="C28" s="6">
        <v>0</v>
      </c>
    </row>
    <row r="29" spans="1:3" x14ac:dyDescent="0.2">
      <c r="A29" s="8"/>
      <c r="B29" s="11" t="s">
        <v>27</v>
      </c>
      <c r="C29" s="6">
        <v>1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28</v>
      </c>
      <c r="C31" s="77">
        <f t="shared" ref="C31" si="4">SUM(C32:C33)</f>
        <v>0</v>
      </c>
    </row>
    <row r="32" spans="1:3" x14ac:dyDescent="0.2">
      <c r="A32" s="8" t="s">
        <v>16</v>
      </c>
      <c r="B32" s="11" t="s">
        <v>29</v>
      </c>
      <c r="C32" s="6"/>
    </row>
    <row r="33" spans="1:4" x14ac:dyDescent="0.2">
      <c r="A33" s="8" t="s">
        <v>18</v>
      </c>
      <c r="B33" s="11" t="s">
        <v>30</v>
      </c>
      <c r="C33" s="6"/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9">
        <f t="shared" ref="C35" si="5">C31+C21+C16+C12+C8</f>
        <v>11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31</v>
      </c>
      <c r="C37" s="7"/>
    </row>
    <row r="38" spans="1:4" ht="26.25" x14ac:dyDescent="0.25">
      <c r="A38" s="8" t="s">
        <v>16</v>
      </c>
      <c r="B38" s="24" t="s">
        <v>32</v>
      </c>
      <c r="C38" s="78">
        <f t="shared" ref="C38" si="6">(C33+C21+C17)/C41</f>
        <v>1.6547159404302261E-3</v>
      </c>
    </row>
    <row r="39" spans="1:4" ht="15" x14ac:dyDescent="0.25">
      <c r="A39" s="8" t="s">
        <v>18</v>
      </c>
      <c r="B39" s="11" t="s">
        <v>33</v>
      </c>
      <c r="C39" s="78">
        <f t="shared" ref="C39" si="7">C35/C41</f>
        <v>6.0672917815774961E-3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34</v>
      </c>
      <c r="C41" s="80">
        <v>1813</v>
      </c>
    </row>
    <row r="43" spans="1:4" x14ac:dyDescent="0.2">
      <c r="B43" s="22"/>
    </row>
    <row r="44" spans="1:4" ht="15" x14ac:dyDescent="0.25">
      <c r="C44" s="20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C41" sqref="C41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3" t="s">
        <v>81</v>
      </c>
    </row>
    <row r="2" spans="1:3" x14ac:dyDescent="0.2">
      <c r="B2" s="1" t="s">
        <v>84</v>
      </c>
      <c r="C2" s="4" t="s">
        <v>70</v>
      </c>
    </row>
    <row r="3" spans="1:3" x14ac:dyDescent="0.2">
      <c r="B3" s="3"/>
    </row>
    <row r="4" spans="1:3" ht="15" x14ac:dyDescent="0.25">
      <c r="B4" s="9" t="s">
        <v>5</v>
      </c>
      <c r="C4" s="2"/>
    </row>
    <row r="5" spans="1:3" ht="16.5" thickBot="1" x14ac:dyDescent="0.3">
      <c r="B5" s="81" t="s">
        <v>86</v>
      </c>
      <c r="C5" s="2"/>
    </row>
    <row r="6" spans="1:3" ht="14.25" customHeight="1" x14ac:dyDescent="0.2">
      <c r="A6" s="85"/>
      <c r="B6" s="87"/>
      <c r="C6" s="89" t="s">
        <v>0</v>
      </c>
    </row>
    <row r="7" spans="1:3" x14ac:dyDescent="0.2">
      <c r="A7" s="86"/>
      <c r="B7" s="88"/>
      <c r="C7" s="90"/>
    </row>
    <row r="8" spans="1:3" ht="15" x14ac:dyDescent="0.25">
      <c r="A8" s="15">
        <v>1</v>
      </c>
      <c r="B8" s="10" t="s">
        <v>12</v>
      </c>
      <c r="C8" s="77">
        <f t="shared" ref="C8" si="0">SUM(C9:C10)</f>
        <v>10</v>
      </c>
    </row>
    <row r="9" spans="1:3" x14ac:dyDescent="0.2">
      <c r="A9" s="8"/>
      <c r="B9" s="11" t="s">
        <v>13</v>
      </c>
      <c r="C9" s="6">
        <v>0</v>
      </c>
    </row>
    <row r="10" spans="1:3" x14ac:dyDescent="0.2">
      <c r="A10" s="8"/>
      <c r="B10" s="11" t="s">
        <v>14</v>
      </c>
      <c r="C10" s="6">
        <v>10</v>
      </c>
    </row>
    <row r="11" spans="1:3" x14ac:dyDescent="0.2">
      <c r="A11" s="8"/>
      <c r="B11" s="11"/>
      <c r="C11" s="7"/>
    </row>
    <row r="12" spans="1:3" ht="15" x14ac:dyDescent="0.25">
      <c r="A12" s="15">
        <v>2</v>
      </c>
      <c r="B12" s="10" t="s">
        <v>15</v>
      </c>
      <c r="C12" s="77">
        <f t="shared" ref="C12" si="1">SUM(C13:C14)</f>
        <v>5</v>
      </c>
    </row>
    <row r="13" spans="1:3" x14ac:dyDescent="0.2">
      <c r="A13" s="8"/>
      <c r="B13" s="12" t="s">
        <v>1</v>
      </c>
      <c r="C13" s="6">
        <v>0</v>
      </c>
    </row>
    <row r="14" spans="1:3" x14ac:dyDescent="0.2">
      <c r="A14" s="8"/>
      <c r="B14" s="12" t="s">
        <v>2</v>
      </c>
      <c r="C14" s="6">
        <v>5</v>
      </c>
    </row>
    <row r="15" spans="1:3" x14ac:dyDescent="0.2">
      <c r="A15" s="61"/>
      <c r="B15" s="62"/>
      <c r="C15" s="7"/>
    </row>
    <row r="16" spans="1:3" ht="15" x14ac:dyDescent="0.25">
      <c r="A16" s="15">
        <v>3</v>
      </c>
      <c r="B16" s="10" t="s">
        <v>7</v>
      </c>
      <c r="C16" s="77">
        <f t="shared" ref="C16" si="2">SUM(C17:C19)</f>
        <v>0</v>
      </c>
    </row>
    <row r="17" spans="1:3" ht="25.5" x14ac:dyDescent="0.2">
      <c r="A17" s="8" t="s">
        <v>16</v>
      </c>
      <c r="B17" s="24" t="s">
        <v>17</v>
      </c>
      <c r="C17" s="6">
        <v>0</v>
      </c>
    </row>
    <row r="18" spans="1:3" x14ac:dyDescent="0.2">
      <c r="A18" s="8" t="s">
        <v>18</v>
      </c>
      <c r="B18" s="24" t="s">
        <v>19</v>
      </c>
      <c r="C18" s="6">
        <v>0</v>
      </c>
    </row>
    <row r="19" spans="1:3" x14ac:dyDescent="0.2">
      <c r="A19" s="8" t="s">
        <v>20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21</v>
      </c>
      <c r="C21" s="77">
        <f t="shared" ref="C21" si="3">SUM(C22:C29)</f>
        <v>5</v>
      </c>
    </row>
    <row r="22" spans="1:3" x14ac:dyDescent="0.2">
      <c r="A22" s="8"/>
      <c r="B22" s="11" t="s">
        <v>22</v>
      </c>
      <c r="C22" s="6">
        <v>0</v>
      </c>
    </row>
    <row r="23" spans="1:3" x14ac:dyDescent="0.2">
      <c r="A23" s="8"/>
      <c r="B23" s="11" t="s">
        <v>23</v>
      </c>
      <c r="C23" s="6">
        <v>0</v>
      </c>
    </row>
    <row r="24" spans="1:3" x14ac:dyDescent="0.2">
      <c r="A24" s="8"/>
      <c r="B24" s="11" t="s">
        <v>24</v>
      </c>
      <c r="C24" s="6"/>
    </row>
    <row r="25" spans="1:3" x14ac:dyDescent="0.2">
      <c r="A25" s="8"/>
      <c r="B25" s="11" t="s">
        <v>11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25</v>
      </c>
      <c r="C27" s="6">
        <v>5</v>
      </c>
    </row>
    <row r="28" spans="1:3" x14ac:dyDescent="0.2">
      <c r="A28" s="8"/>
      <c r="B28" s="11" t="s">
        <v>26</v>
      </c>
      <c r="C28" s="6">
        <v>0</v>
      </c>
    </row>
    <row r="29" spans="1:3" x14ac:dyDescent="0.2">
      <c r="A29" s="8"/>
      <c r="B29" s="11" t="s">
        <v>27</v>
      </c>
      <c r="C29" s="6">
        <v>0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28</v>
      </c>
      <c r="C31" s="77">
        <f t="shared" ref="C31" si="4">SUM(C32:C33)</f>
        <v>0</v>
      </c>
    </row>
    <row r="32" spans="1:3" x14ac:dyDescent="0.2">
      <c r="A32" s="8" t="s">
        <v>16</v>
      </c>
      <c r="B32" s="11" t="s">
        <v>29</v>
      </c>
      <c r="C32" s="6"/>
    </row>
    <row r="33" spans="1:4" x14ac:dyDescent="0.2">
      <c r="A33" s="8" t="s">
        <v>18</v>
      </c>
      <c r="B33" s="11" t="s">
        <v>30</v>
      </c>
      <c r="C33" s="6"/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9">
        <f t="shared" ref="C35" si="5">C31+C21+C16+C12+C8</f>
        <v>20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31</v>
      </c>
      <c r="C37" s="7"/>
    </row>
    <row r="38" spans="1:4" ht="26.25" x14ac:dyDescent="0.25">
      <c r="A38" s="8" t="s">
        <v>16</v>
      </c>
      <c r="B38" s="24" t="s">
        <v>32</v>
      </c>
      <c r="C38" s="78">
        <f t="shared" ref="C38" si="6">(C33+C21+C17)/C41</f>
        <v>3.3647375504710633E-3</v>
      </c>
    </row>
    <row r="39" spans="1:4" ht="15" x14ac:dyDescent="0.25">
      <c r="A39" s="8" t="s">
        <v>18</v>
      </c>
      <c r="B39" s="11" t="s">
        <v>33</v>
      </c>
      <c r="C39" s="78">
        <f t="shared" ref="C39" si="7">C35/C41</f>
        <v>1.3458950201884253E-2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34</v>
      </c>
      <c r="C41" s="80">
        <v>1486</v>
      </c>
    </row>
    <row r="43" spans="1:4" x14ac:dyDescent="0.2">
      <c r="B43" s="22"/>
    </row>
    <row r="44" spans="1:4" ht="15" x14ac:dyDescent="0.25">
      <c r="C44" s="20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C41" sqref="C41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3" t="s">
        <v>81</v>
      </c>
    </row>
    <row r="2" spans="1:3" x14ac:dyDescent="0.2">
      <c r="B2" s="1" t="s">
        <v>84</v>
      </c>
      <c r="C2" s="4" t="s">
        <v>70</v>
      </c>
    </row>
    <row r="3" spans="1:3" x14ac:dyDescent="0.2">
      <c r="B3" s="3"/>
    </row>
    <row r="4" spans="1:3" ht="15" x14ac:dyDescent="0.25">
      <c r="B4" s="9" t="s">
        <v>5</v>
      </c>
      <c r="C4" s="2"/>
    </row>
    <row r="5" spans="1:3" ht="16.5" thickBot="1" x14ac:dyDescent="0.3">
      <c r="B5" s="81" t="s">
        <v>87</v>
      </c>
      <c r="C5" s="2"/>
    </row>
    <row r="6" spans="1:3" ht="14.25" customHeight="1" x14ac:dyDescent="0.2">
      <c r="A6" s="85"/>
      <c r="B6" s="87"/>
      <c r="C6" s="89" t="s">
        <v>0</v>
      </c>
    </row>
    <row r="7" spans="1:3" x14ac:dyDescent="0.2">
      <c r="A7" s="86"/>
      <c r="B7" s="88"/>
      <c r="C7" s="90"/>
    </row>
    <row r="8" spans="1:3" ht="15" x14ac:dyDescent="0.25">
      <c r="A8" s="15">
        <v>1</v>
      </c>
      <c r="B8" s="10" t="s">
        <v>12</v>
      </c>
      <c r="C8" s="77">
        <f t="shared" ref="C8" si="0">SUM(C9:C10)</f>
        <v>1</v>
      </c>
    </row>
    <row r="9" spans="1:3" x14ac:dyDescent="0.2">
      <c r="A9" s="8"/>
      <c r="B9" s="11" t="s">
        <v>13</v>
      </c>
      <c r="C9" s="6">
        <v>0</v>
      </c>
    </row>
    <row r="10" spans="1:3" x14ac:dyDescent="0.2">
      <c r="A10" s="8"/>
      <c r="B10" s="11" t="s">
        <v>14</v>
      </c>
      <c r="C10" s="6">
        <v>1</v>
      </c>
    </row>
    <row r="11" spans="1:3" x14ac:dyDescent="0.2">
      <c r="A11" s="8"/>
      <c r="B11" s="11"/>
      <c r="C11" s="7"/>
    </row>
    <row r="12" spans="1:3" ht="15" x14ac:dyDescent="0.25">
      <c r="A12" s="15">
        <v>2</v>
      </c>
      <c r="B12" s="10" t="s">
        <v>15</v>
      </c>
      <c r="C12" s="77">
        <f t="shared" ref="C12" si="1">SUM(C13:C14)</f>
        <v>0</v>
      </c>
    </row>
    <row r="13" spans="1:3" x14ac:dyDescent="0.2">
      <c r="A13" s="8"/>
      <c r="B13" s="12" t="s">
        <v>1</v>
      </c>
      <c r="C13" s="6">
        <v>0</v>
      </c>
    </row>
    <row r="14" spans="1:3" x14ac:dyDescent="0.2">
      <c r="A14" s="8"/>
      <c r="B14" s="12" t="s">
        <v>2</v>
      </c>
      <c r="C14" s="6">
        <v>0</v>
      </c>
    </row>
    <row r="15" spans="1:3" x14ac:dyDescent="0.2">
      <c r="A15" s="61"/>
      <c r="B15" s="62"/>
      <c r="C15" s="7"/>
    </row>
    <row r="16" spans="1:3" ht="15" x14ac:dyDescent="0.25">
      <c r="A16" s="15">
        <v>3</v>
      </c>
      <c r="B16" s="10" t="s">
        <v>7</v>
      </c>
      <c r="C16" s="77">
        <f t="shared" ref="C16" si="2">SUM(C17:C19)</f>
        <v>0</v>
      </c>
    </row>
    <row r="17" spans="1:3" ht="25.5" x14ac:dyDescent="0.2">
      <c r="A17" s="8" t="s">
        <v>16</v>
      </c>
      <c r="B17" s="24" t="s">
        <v>17</v>
      </c>
      <c r="C17" s="6">
        <v>0</v>
      </c>
    </row>
    <row r="18" spans="1:3" x14ac:dyDescent="0.2">
      <c r="A18" s="8" t="s">
        <v>18</v>
      </c>
      <c r="B18" s="24" t="s">
        <v>19</v>
      </c>
      <c r="C18" s="6">
        <v>0</v>
      </c>
    </row>
    <row r="19" spans="1:3" x14ac:dyDescent="0.2">
      <c r="A19" s="8" t="s">
        <v>20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21</v>
      </c>
      <c r="C21" s="77">
        <f t="shared" ref="C21" si="3">SUM(C22:C29)</f>
        <v>0</v>
      </c>
    </row>
    <row r="22" spans="1:3" x14ac:dyDescent="0.2">
      <c r="A22" s="8"/>
      <c r="B22" s="11" t="s">
        <v>22</v>
      </c>
      <c r="C22" s="6">
        <v>0</v>
      </c>
    </row>
    <row r="23" spans="1:3" x14ac:dyDescent="0.2">
      <c r="A23" s="8"/>
      <c r="B23" s="11" t="s">
        <v>23</v>
      </c>
      <c r="C23" s="6">
        <v>0</v>
      </c>
    </row>
    <row r="24" spans="1:3" x14ac:dyDescent="0.2">
      <c r="A24" s="8"/>
      <c r="B24" s="11" t="s">
        <v>24</v>
      </c>
      <c r="C24" s="6"/>
    </row>
    <row r="25" spans="1:3" x14ac:dyDescent="0.2">
      <c r="A25" s="8"/>
      <c r="B25" s="11" t="s">
        <v>11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25</v>
      </c>
      <c r="C27" s="6">
        <v>0</v>
      </c>
    </row>
    <row r="28" spans="1:3" x14ac:dyDescent="0.2">
      <c r="A28" s="8"/>
      <c r="B28" s="11" t="s">
        <v>26</v>
      </c>
      <c r="C28" s="6">
        <v>0</v>
      </c>
    </row>
    <row r="29" spans="1:3" x14ac:dyDescent="0.2">
      <c r="A29" s="8"/>
      <c r="B29" s="11" t="s">
        <v>27</v>
      </c>
      <c r="C29" s="6">
        <v>0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28</v>
      </c>
      <c r="C31" s="77">
        <f t="shared" ref="C31" si="4">SUM(C32:C33)</f>
        <v>0</v>
      </c>
    </row>
    <row r="32" spans="1:3" x14ac:dyDescent="0.2">
      <c r="A32" s="8" t="s">
        <v>16</v>
      </c>
      <c r="B32" s="11" t="s">
        <v>29</v>
      </c>
      <c r="C32" s="6"/>
    </row>
    <row r="33" spans="1:4" x14ac:dyDescent="0.2">
      <c r="A33" s="8" t="s">
        <v>18</v>
      </c>
      <c r="B33" s="11" t="s">
        <v>30</v>
      </c>
      <c r="C33" s="6"/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9">
        <f t="shared" ref="C35" si="5">C31+C21+C16+C12+C8</f>
        <v>1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31</v>
      </c>
      <c r="C37" s="7"/>
    </row>
    <row r="38" spans="1:4" ht="26.25" x14ac:dyDescent="0.25">
      <c r="A38" s="8" t="s">
        <v>16</v>
      </c>
      <c r="B38" s="24" t="s">
        <v>32</v>
      </c>
      <c r="C38" s="78">
        <f t="shared" ref="C38" si="6">(C33+C21+C17)/C41</f>
        <v>0</v>
      </c>
    </row>
    <row r="39" spans="1:4" ht="15" x14ac:dyDescent="0.25">
      <c r="A39" s="8" t="s">
        <v>18</v>
      </c>
      <c r="B39" s="11" t="s">
        <v>33</v>
      </c>
      <c r="C39" s="78">
        <f t="shared" ref="C39" si="7">C35/C41</f>
        <v>3.6101083032490976E-3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34</v>
      </c>
      <c r="C41" s="80">
        <v>277</v>
      </c>
    </row>
    <row r="43" spans="1:4" x14ac:dyDescent="0.2">
      <c r="B43" s="22"/>
    </row>
    <row r="44" spans="1:4" ht="15" x14ac:dyDescent="0.25">
      <c r="C44" s="20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C41" sqref="C41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3" t="s">
        <v>81</v>
      </c>
    </row>
    <row r="2" spans="1:3" x14ac:dyDescent="0.2">
      <c r="B2" s="1" t="s">
        <v>84</v>
      </c>
      <c r="C2" s="4" t="s">
        <v>70</v>
      </c>
    </row>
    <row r="3" spans="1:3" x14ac:dyDescent="0.2">
      <c r="B3" s="3"/>
    </row>
    <row r="4" spans="1:3" ht="15" x14ac:dyDescent="0.25">
      <c r="B4" s="9" t="s">
        <v>5</v>
      </c>
      <c r="C4" s="2"/>
    </row>
    <row r="5" spans="1:3" ht="16.5" thickBot="1" x14ac:dyDescent="0.3">
      <c r="B5" s="81" t="s">
        <v>88</v>
      </c>
      <c r="C5" s="2"/>
    </row>
    <row r="6" spans="1:3" ht="14.25" customHeight="1" x14ac:dyDescent="0.2">
      <c r="A6" s="85"/>
      <c r="B6" s="87"/>
      <c r="C6" s="89" t="s">
        <v>0</v>
      </c>
    </row>
    <row r="7" spans="1:3" x14ac:dyDescent="0.2">
      <c r="A7" s="86"/>
      <c r="B7" s="88"/>
      <c r="C7" s="90"/>
    </row>
    <row r="8" spans="1:3" ht="15" x14ac:dyDescent="0.25">
      <c r="A8" s="15">
        <v>1</v>
      </c>
      <c r="B8" s="10" t="s">
        <v>12</v>
      </c>
      <c r="C8" s="77">
        <f t="shared" ref="C8" si="0">SUM(C9:C10)</f>
        <v>1</v>
      </c>
    </row>
    <row r="9" spans="1:3" x14ac:dyDescent="0.2">
      <c r="A9" s="8"/>
      <c r="B9" s="11" t="s">
        <v>13</v>
      </c>
      <c r="C9" s="6">
        <v>0</v>
      </c>
    </row>
    <row r="10" spans="1:3" x14ac:dyDescent="0.2">
      <c r="A10" s="8"/>
      <c r="B10" s="11" t="s">
        <v>14</v>
      </c>
      <c r="C10" s="6">
        <v>1</v>
      </c>
    </row>
    <row r="11" spans="1:3" x14ac:dyDescent="0.2">
      <c r="A11" s="8"/>
      <c r="B11" s="11"/>
      <c r="C11" s="7"/>
    </row>
    <row r="12" spans="1:3" ht="15" x14ac:dyDescent="0.25">
      <c r="A12" s="15">
        <v>2</v>
      </c>
      <c r="B12" s="10" t="s">
        <v>15</v>
      </c>
      <c r="C12" s="77">
        <f t="shared" ref="C12" si="1">SUM(C13:C14)</f>
        <v>0</v>
      </c>
    </row>
    <row r="13" spans="1:3" x14ac:dyDescent="0.2">
      <c r="A13" s="8"/>
      <c r="B13" s="12" t="s">
        <v>1</v>
      </c>
      <c r="C13" s="6">
        <v>0</v>
      </c>
    </row>
    <row r="14" spans="1:3" x14ac:dyDescent="0.2">
      <c r="A14" s="8"/>
      <c r="B14" s="12" t="s">
        <v>2</v>
      </c>
      <c r="C14" s="6">
        <v>0</v>
      </c>
    </row>
    <row r="15" spans="1:3" x14ac:dyDescent="0.2">
      <c r="A15" s="61"/>
      <c r="B15" s="62"/>
      <c r="C15" s="7"/>
    </row>
    <row r="16" spans="1:3" ht="15" x14ac:dyDescent="0.25">
      <c r="A16" s="15">
        <v>3</v>
      </c>
      <c r="B16" s="10" t="s">
        <v>7</v>
      </c>
      <c r="C16" s="77">
        <f t="shared" ref="C16" si="2">SUM(C17:C19)</f>
        <v>0</v>
      </c>
    </row>
    <row r="17" spans="1:3" ht="25.5" x14ac:dyDescent="0.2">
      <c r="A17" s="8" t="s">
        <v>16</v>
      </c>
      <c r="B17" s="24" t="s">
        <v>17</v>
      </c>
      <c r="C17" s="6">
        <v>0</v>
      </c>
    </row>
    <row r="18" spans="1:3" x14ac:dyDescent="0.2">
      <c r="A18" s="8" t="s">
        <v>18</v>
      </c>
      <c r="B18" s="24" t="s">
        <v>19</v>
      </c>
      <c r="C18" s="6">
        <v>0</v>
      </c>
    </row>
    <row r="19" spans="1:3" x14ac:dyDescent="0.2">
      <c r="A19" s="8" t="s">
        <v>20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21</v>
      </c>
      <c r="C21" s="77">
        <f t="shared" ref="C21" si="3">SUM(C22:C29)</f>
        <v>0</v>
      </c>
    </row>
    <row r="22" spans="1:3" x14ac:dyDescent="0.2">
      <c r="A22" s="8"/>
      <c r="B22" s="11" t="s">
        <v>22</v>
      </c>
      <c r="C22" s="6">
        <v>0</v>
      </c>
    </row>
    <row r="23" spans="1:3" x14ac:dyDescent="0.2">
      <c r="A23" s="8"/>
      <c r="B23" s="11" t="s">
        <v>23</v>
      </c>
      <c r="C23" s="6">
        <v>0</v>
      </c>
    </row>
    <row r="24" spans="1:3" x14ac:dyDescent="0.2">
      <c r="A24" s="8"/>
      <c r="B24" s="11" t="s">
        <v>24</v>
      </c>
      <c r="C24" s="6"/>
    </row>
    <row r="25" spans="1:3" x14ac:dyDescent="0.2">
      <c r="A25" s="8"/>
      <c r="B25" s="11" t="s">
        <v>11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25</v>
      </c>
      <c r="C27" s="6">
        <v>0</v>
      </c>
    </row>
    <row r="28" spans="1:3" x14ac:dyDescent="0.2">
      <c r="A28" s="8"/>
      <c r="B28" s="11" t="s">
        <v>26</v>
      </c>
      <c r="C28" s="6">
        <v>0</v>
      </c>
    </row>
    <row r="29" spans="1:3" x14ac:dyDescent="0.2">
      <c r="A29" s="8"/>
      <c r="B29" s="11" t="s">
        <v>27</v>
      </c>
      <c r="C29" s="6">
        <v>0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28</v>
      </c>
      <c r="C31" s="77">
        <f t="shared" ref="C31" si="4">SUM(C32:C33)</f>
        <v>0</v>
      </c>
    </row>
    <row r="32" spans="1:3" x14ac:dyDescent="0.2">
      <c r="A32" s="8" t="s">
        <v>16</v>
      </c>
      <c r="B32" s="11" t="s">
        <v>29</v>
      </c>
      <c r="C32" s="6"/>
    </row>
    <row r="33" spans="1:4" x14ac:dyDescent="0.2">
      <c r="A33" s="8" t="s">
        <v>18</v>
      </c>
      <c r="B33" s="11" t="s">
        <v>30</v>
      </c>
      <c r="C33" s="6"/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9">
        <f t="shared" ref="C35" si="5">C31+C21+C16+C12+C8</f>
        <v>1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31</v>
      </c>
      <c r="C37" s="7"/>
    </row>
    <row r="38" spans="1:4" ht="26.25" x14ac:dyDescent="0.25">
      <c r="A38" s="8" t="s">
        <v>16</v>
      </c>
      <c r="B38" s="24" t="s">
        <v>32</v>
      </c>
      <c r="C38" s="78">
        <f t="shared" ref="C38" si="6">(C33+C21+C17)/C41</f>
        <v>0</v>
      </c>
    </row>
    <row r="39" spans="1:4" ht="15" x14ac:dyDescent="0.25">
      <c r="A39" s="8" t="s">
        <v>18</v>
      </c>
      <c r="B39" s="11" t="s">
        <v>33</v>
      </c>
      <c r="C39" s="78">
        <f t="shared" ref="C39" si="7">C35/C41</f>
        <v>5.263157894736842E-3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34</v>
      </c>
      <c r="C41" s="80">
        <v>190</v>
      </c>
    </row>
    <row r="43" spans="1:4" x14ac:dyDescent="0.2">
      <c r="B43" s="22"/>
    </row>
    <row r="44" spans="1:4" ht="15" x14ac:dyDescent="0.25">
      <c r="C44" s="20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D37" sqref="D37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3" t="s">
        <v>81</v>
      </c>
    </row>
    <row r="2" spans="1:3" x14ac:dyDescent="0.2">
      <c r="B2" s="1" t="s">
        <v>84</v>
      </c>
      <c r="C2" s="4" t="s">
        <v>70</v>
      </c>
    </row>
    <row r="3" spans="1:3" x14ac:dyDescent="0.2">
      <c r="B3" s="3"/>
    </row>
    <row r="4" spans="1:3" ht="15" x14ac:dyDescent="0.25">
      <c r="B4" s="9" t="s">
        <v>5</v>
      </c>
      <c r="C4" s="2"/>
    </row>
    <row r="5" spans="1:3" ht="16.5" thickBot="1" x14ac:dyDescent="0.3">
      <c r="B5" s="81" t="s">
        <v>89</v>
      </c>
      <c r="C5" s="2"/>
    </row>
    <row r="6" spans="1:3" ht="14.25" customHeight="1" x14ac:dyDescent="0.2">
      <c r="A6" s="85"/>
      <c r="B6" s="87"/>
      <c r="C6" s="89" t="s">
        <v>0</v>
      </c>
    </row>
    <row r="7" spans="1:3" x14ac:dyDescent="0.2">
      <c r="A7" s="86"/>
      <c r="B7" s="88"/>
      <c r="C7" s="90"/>
    </row>
    <row r="8" spans="1:3" ht="15" x14ac:dyDescent="0.25">
      <c r="A8" s="15">
        <v>1</v>
      </c>
      <c r="B8" s="10" t="s">
        <v>12</v>
      </c>
      <c r="C8" s="77">
        <f t="shared" ref="C8" si="0">SUM(C9:C10)</f>
        <v>0</v>
      </c>
    </row>
    <row r="9" spans="1:3" x14ac:dyDescent="0.2">
      <c r="A9" s="8"/>
      <c r="B9" s="11" t="s">
        <v>13</v>
      </c>
      <c r="C9" s="6">
        <v>0</v>
      </c>
    </row>
    <row r="10" spans="1:3" x14ac:dyDescent="0.2">
      <c r="A10" s="8"/>
      <c r="B10" s="11" t="s">
        <v>14</v>
      </c>
      <c r="C10" s="6">
        <v>0</v>
      </c>
    </row>
    <row r="11" spans="1:3" x14ac:dyDescent="0.2">
      <c r="A11" s="8"/>
      <c r="B11" s="11"/>
      <c r="C11" s="7"/>
    </row>
    <row r="12" spans="1:3" ht="15" x14ac:dyDescent="0.25">
      <c r="A12" s="15">
        <v>2</v>
      </c>
      <c r="B12" s="10" t="s">
        <v>15</v>
      </c>
      <c r="C12" s="77">
        <f t="shared" ref="C12" si="1">SUM(C13:C14)</f>
        <v>0</v>
      </c>
    </row>
    <row r="13" spans="1:3" x14ac:dyDescent="0.2">
      <c r="A13" s="8"/>
      <c r="B13" s="12" t="s">
        <v>1</v>
      </c>
      <c r="C13" s="6">
        <v>0</v>
      </c>
    </row>
    <row r="14" spans="1:3" x14ac:dyDescent="0.2">
      <c r="A14" s="8"/>
      <c r="B14" s="12" t="s">
        <v>2</v>
      </c>
      <c r="C14" s="6">
        <v>0</v>
      </c>
    </row>
    <row r="15" spans="1:3" x14ac:dyDescent="0.2">
      <c r="A15" s="61"/>
      <c r="B15" s="62"/>
      <c r="C15" s="7"/>
    </row>
    <row r="16" spans="1:3" ht="15" x14ac:dyDescent="0.25">
      <c r="A16" s="15">
        <v>3</v>
      </c>
      <c r="B16" s="10" t="s">
        <v>7</v>
      </c>
      <c r="C16" s="77">
        <f t="shared" ref="C16" si="2">SUM(C17:C19)</f>
        <v>0</v>
      </c>
    </row>
    <row r="17" spans="1:3" ht="25.5" x14ac:dyDescent="0.2">
      <c r="A17" s="8" t="s">
        <v>16</v>
      </c>
      <c r="B17" s="24" t="s">
        <v>17</v>
      </c>
      <c r="C17" s="6">
        <v>0</v>
      </c>
    </row>
    <row r="18" spans="1:3" x14ac:dyDescent="0.2">
      <c r="A18" s="8" t="s">
        <v>18</v>
      </c>
      <c r="B18" s="24" t="s">
        <v>19</v>
      </c>
      <c r="C18" s="6">
        <v>0</v>
      </c>
    </row>
    <row r="19" spans="1:3" x14ac:dyDescent="0.2">
      <c r="A19" s="8" t="s">
        <v>20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21</v>
      </c>
      <c r="C21" s="77">
        <f t="shared" ref="C21" si="3">SUM(C22:C29)</f>
        <v>0</v>
      </c>
    </row>
    <row r="22" spans="1:3" x14ac:dyDescent="0.2">
      <c r="A22" s="8"/>
      <c r="B22" s="11" t="s">
        <v>22</v>
      </c>
      <c r="C22" s="6">
        <v>0</v>
      </c>
    </row>
    <row r="23" spans="1:3" x14ac:dyDescent="0.2">
      <c r="A23" s="8"/>
      <c r="B23" s="11" t="s">
        <v>23</v>
      </c>
      <c r="C23" s="6">
        <v>0</v>
      </c>
    </row>
    <row r="24" spans="1:3" x14ac:dyDescent="0.2">
      <c r="A24" s="8"/>
      <c r="B24" s="11" t="s">
        <v>24</v>
      </c>
      <c r="C24" s="6"/>
    </row>
    <row r="25" spans="1:3" x14ac:dyDescent="0.2">
      <c r="A25" s="8"/>
      <c r="B25" s="11" t="s">
        <v>11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25</v>
      </c>
      <c r="C27" s="6">
        <v>0</v>
      </c>
    </row>
    <row r="28" spans="1:3" x14ac:dyDescent="0.2">
      <c r="A28" s="8"/>
      <c r="B28" s="11" t="s">
        <v>26</v>
      </c>
      <c r="C28" s="6">
        <v>0</v>
      </c>
    </row>
    <row r="29" spans="1:3" x14ac:dyDescent="0.2">
      <c r="A29" s="8"/>
      <c r="B29" s="11" t="s">
        <v>27</v>
      </c>
      <c r="C29" s="6">
        <v>0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28</v>
      </c>
      <c r="C31" s="77">
        <f t="shared" ref="C31" si="4">SUM(C32:C33)</f>
        <v>0</v>
      </c>
    </row>
    <row r="32" spans="1:3" x14ac:dyDescent="0.2">
      <c r="A32" s="8" t="s">
        <v>16</v>
      </c>
      <c r="B32" s="11" t="s">
        <v>29</v>
      </c>
      <c r="C32" s="6"/>
    </row>
    <row r="33" spans="1:4" x14ac:dyDescent="0.2">
      <c r="A33" s="8" t="s">
        <v>18</v>
      </c>
      <c r="B33" s="11" t="s">
        <v>30</v>
      </c>
      <c r="C33" s="6"/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9">
        <f t="shared" ref="C35" si="5">C31+C21+C16+C12+C8</f>
        <v>0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31</v>
      </c>
      <c r="C37" s="7"/>
    </row>
    <row r="38" spans="1:4" ht="26.25" x14ac:dyDescent="0.25">
      <c r="A38" s="8" t="s">
        <v>16</v>
      </c>
      <c r="B38" s="24" t="s">
        <v>32</v>
      </c>
      <c r="C38" s="78">
        <f t="shared" ref="C38" si="6">(C33+C21+C17)/C41</f>
        <v>0</v>
      </c>
    </row>
    <row r="39" spans="1:4" ht="15" x14ac:dyDescent="0.25">
      <c r="A39" s="8" t="s">
        <v>18</v>
      </c>
      <c r="B39" s="11" t="s">
        <v>33</v>
      </c>
      <c r="C39" s="78">
        <v>1.04E-2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34</v>
      </c>
      <c r="C41" s="80">
        <v>21</v>
      </c>
    </row>
    <row r="43" spans="1:4" x14ac:dyDescent="0.2">
      <c r="B43" s="22"/>
    </row>
    <row r="44" spans="1:4" ht="15" x14ac:dyDescent="0.25">
      <c r="C44" s="20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workbookViewId="0">
      <selection activeCell="F14" sqref="F14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11.875" customWidth="1"/>
    <col min="4" max="4" width="11.5" customWidth="1"/>
    <col min="5" max="6" width="12" customWidth="1"/>
    <col min="7" max="7" width="12.375" customWidth="1"/>
    <col min="8" max="8" width="10.625" customWidth="1"/>
  </cols>
  <sheetData>
    <row r="1" spans="1:3" ht="15" x14ac:dyDescent="0.25">
      <c r="B1" s="23" t="s">
        <v>81</v>
      </c>
    </row>
    <row r="2" spans="1:3" x14ac:dyDescent="0.2">
      <c r="B2" s="1" t="s">
        <v>84</v>
      </c>
      <c r="C2" s="4" t="s">
        <v>70</v>
      </c>
    </row>
    <row r="3" spans="1:3" x14ac:dyDescent="0.2">
      <c r="B3" s="3"/>
    </row>
    <row r="4" spans="1:3" ht="15" x14ac:dyDescent="0.25">
      <c r="B4" s="9" t="s">
        <v>5</v>
      </c>
      <c r="C4" s="2"/>
    </row>
    <row r="5" spans="1:3" ht="16.5" thickBot="1" x14ac:dyDescent="0.3">
      <c r="B5" s="81" t="s">
        <v>91</v>
      </c>
      <c r="C5" s="2"/>
    </row>
    <row r="6" spans="1:3" ht="14.25" customHeight="1" x14ac:dyDescent="0.2">
      <c r="A6" s="85"/>
      <c r="B6" s="87"/>
      <c r="C6" s="89" t="s">
        <v>0</v>
      </c>
    </row>
    <row r="7" spans="1:3" x14ac:dyDescent="0.2">
      <c r="A7" s="86"/>
      <c r="B7" s="88"/>
      <c r="C7" s="90"/>
    </row>
    <row r="8" spans="1:3" ht="15" x14ac:dyDescent="0.25">
      <c r="A8" s="15">
        <v>1</v>
      </c>
      <c r="B8" s="10" t="s">
        <v>12</v>
      </c>
      <c r="C8" s="77">
        <f t="shared" ref="C8" si="0">SUM(C9:C10)</f>
        <v>2</v>
      </c>
    </row>
    <row r="9" spans="1:3" x14ac:dyDescent="0.2">
      <c r="A9" s="8"/>
      <c r="B9" s="11" t="s">
        <v>13</v>
      </c>
      <c r="C9" s="6">
        <v>0</v>
      </c>
    </row>
    <row r="10" spans="1:3" x14ac:dyDescent="0.2">
      <c r="A10" s="8"/>
      <c r="B10" s="11" t="s">
        <v>14</v>
      </c>
      <c r="C10" s="6">
        <v>2</v>
      </c>
    </row>
    <row r="11" spans="1:3" x14ac:dyDescent="0.2">
      <c r="A11" s="8"/>
      <c r="B11" s="11"/>
      <c r="C11" s="7"/>
    </row>
    <row r="12" spans="1:3" ht="15" x14ac:dyDescent="0.25">
      <c r="A12" s="15">
        <v>2</v>
      </c>
      <c r="B12" s="10" t="s">
        <v>15</v>
      </c>
      <c r="C12" s="77">
        <f t="shared" ref="C12" si="1">SUM(C13:C14)</f>
        <v>1</v>
      </c>
    </row>
    <row r="13" spans="1:3" x14ac:dyDescent="0.2">
      <c r="A13" s="8"/>
      <c r="B13" s="12" t="s">
        <v>1</v>
      </c>
      <c r="C13" s="6">
        <v>0</v>
      </c>
    </row>
    <row r="14" spans="1:3" x14ac:dyDescent="0.2">
      <c r="A14" s="8"/>
      <c r="B14" s="12" t="s">
        <v>2</v>
      </c>
      <c r="C14" s="6">
        <v>1</v>
      </c>
    </row>
    <row r="15" spans="1:3" x14ac:dyDescent="0.2">
      <c r="A15" s="61"/>
      <c r="B15" s="62"/>
      <c r="C15" s="7"/>
    </row>
    <row r="16" spans="1:3" ht="15" x14ac:dyDescent="0.25">
      <c r="A16" s="15">
        <v>3</v>
      </c>
      <c r="B16" s="10" t="s">
        <v>7</v>
      </c>
      <c r="C16" s="77">
        <f t="shared" ref="C16" si="2">SUM(C17:C19)</f>
        <v>0</v>
      </c>
    </row>
    <row r="17" spans="1:3" ht="25.5" x14ac:dyDescent="0.2">
      <c r="A17" s="8" t="s">
        <v>16</v>
      </c>
      <c r="B17" s="24" t="s">
        <v>17</v>
      </c>
      <c r="C17" s="6">
        <v>0</v>
      </c>
    </row>
    <row r="18" spans="1:3" x14ac:dyDescent="0.2">
      <c r="A18" s="8" t="s">
        <v>18</v>
      </c>
      <c r="B18" s="24" t="s">
        <v>19</v>
      </c>
      <c r="C18" s="6">
        <v>0</v>
      </c>
    </row>
    <row r="19" spans="1:3" x14ac:dyDescent="0.2">
      <c r="A19" s="8" t="s">
        <v>20</v>
      </c>
      <c r="B19" s="11" t="s">
        <v>3</v>
      </c>
      <c r="C19" s="6"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21</v>
      </c>
      <c r="C21" s="77">
        <f t="shared" ref="C21" si="3">SUM(C22:C29)</f>
        <v>0</v>
      </c>
    </row>
    <row r="22" spans="1:3" x14ac:dyDescent="0.2">
      <c r="A22" s="8"/>
      <c r="B22" s="11" t="s">
        <v>22</v>
      </c>
      <c r="C22" s="6">
        <v>0</v>
      </c>
    </row>
    <row r="23" spans="1:3" x14ac:dyDescent="0.2">
      <c r="A23" s="8"/>
      <c r="B23" s="11" t="s">
        <v>23</v>
      </c>
      <c r="C23" s="6">
        <v>0</v>
      </c>
    </row>
    <row r="24" spans="1:3" x14ac:dyDescent="0.2">
      <c r="A24" s="8"/>
      <c r="B24" s="11" t="s">
        <v>24</v>
      </c>
      <c r="C24" s="6"/>
    </row>
    <row r="25" spans="1:3" x14ac:dyDescent="0.2">
      <c r="A25" s="8"/>
      <c r="B25" s="11" t="s">
        <v>11</v>
      </c>
      <c r="C25" s="6"/>
    </row>
    <row r="26" spans="1:3" x14ac:dyDescent="0.2">
      <c r="A26" s="8"/>
      <c r="B26" s="11" t="s">
        <v>6</v>
      </c>
      <c r="C26" s="6">
        <v>0</v>
      </c>
    </row>
    <row r="27" spans="1:3" x14ac:dyDescent="0.2">
      <c r="A27" s="8"/>
      <c r="B27" s="11" t="s">
        <v>25</v>
      </c>
      <c r="C27" s="6">
        <v>0</v>
      </c>
    </row>
    <row r="28" spans="1:3" x14ac:dyDescent="0.2">
      <c r="A28" s="8"/>
      <c r="B28" s="11" t="s">
        <v>26</v>
      </c>
      <c r="C28" s="6">
        <v>0</v>
      </c>
    </row>
    <row r="29" spans="1:3" x14ac:dyDescent="0.2">
      <c r="A29" s="8"/>
      <c r="B29" s="11" t="s">
        <v>27</v>
      </c>
      <c r="C29" s="6">
        <v>0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28</v>
      </c>
      <c r="C31" s="77">
        <f t="shared" ref="C31" si="4">SUM(C32:C33)</f>
        <v>0</v>
      </c>
    </row>
    <row r="32" spans="1:3" x14ac:dyDescent="0.2">
      <c r="A32" s="8" t="s">
        <v>16</v>
      </c>
      <c r="B32" s="11" t="s">
        <v>29</v>
      </c>
      <c r="C32" s="6"/>
    </row>
    <row r="33" spans="1:4" x14ac:dyDescent="0.2">
      <c r="A33" s="8" t="s">
        <v>18</v>
      </c>
      <c r="B33" s="11" t="s">
        <v>30</v>
      </c>
      <c r="C33" s="6"/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9">
        <f t="shared" ref="C35" si="5">C31+C21+C16+C12+C8</f>
        <v>3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31</v>
      </c>
      <c r="C37" s="7"/>
    </row>
    <row r="38" spans="1:4" ht="26.25" x14ac:dyDescent="0.25">
      <c r="A38" s="8" t="s">
        <v>16</v>
      </c>
      <c r="B38" s="24" t="s">
        <v>32</v>
      </c>
      <c r="C38" s="78">
        <f t="shared" ref="C38" si="6">(C33+C21+C17)/C41</f>
        <v>0</v>
      </c>
    </row>
    <row r="39" spans="1:4" ht="15" x14ac:dyDescent="0.25">
      <c r="A39" s="8" t="s">
        <v>18</v>
      </c>
      <c r="B39" s="11" t="s">
        <v>33</v>
      </c>
      <c r="C39" s="78">
        <f t="shared" ref="C39" si="7">C35/C41</f>
        <v>1.5544041450777202E-2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34</v>
      </c>
      <c r="C41" s="80">
        <v>193</v>
      </c>
    </row>
    <row r="43" spans="1:4" x14ac:dyDescent="0.2">
      <c r="B43" s="22"/>
    </row>
    <row r="44" spans="1:4" ht="15" x14ac:dyDescent="0.25">
      <c r="C44" s="20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rightToLeft="1" topLeftCell="A22" workbookViewId="0">
      <selection activeCell="B10" sqref="B10"/>
    </sheetView>
  </sheetViews>
  <sheetFormatPr defaultRowHeight="14.25" x14ac:dyDescent="0.2"/>
  <cols>
    <col min="1" max="1" width="1.875" bestFit="1" customWidth="1"/>
    <col min="2" max="2" width="70.25" customWidth="1"/>
    <col min="3" max="3" width="10.875" bestFit="1" customWidth="1"/>
    <col min="5" max="5" width="9.875" customWidth="1"/>
    <col min="6" max="6" width="10" customWidth="1"/>
    <col min="7" max="8" width="9.75" customWidth="1"/>
  </cols>
  <sheetData>
    <row r="1" spans="1:3" ht="15" x14ac:dyDescent="0.25">
      <c r="B1" s="23" t="s">
        <v>81</v>
      </c>
    </row>
    <row r="2" spans="1:3" x14ac:dyDescent="0.2">
      <c r="B2" s="1" t="s">
        <v>84</v>
      </c>
      <c r="C2" s="4" t="s">
        <v>70</v>
      </c>
    </row>
    <row r="3" spans="1:3" x14ac:dyDescent="0.2">
      <c r="B3" s="3"/>
    </row>
    <row r="4" spans="1:3" ht="15" x14ac:dyDescent="0.25">
      <c r="B4" s="9" t="s">
        <v>5</v>
      </c>
      <c r="C4" s="2"/>
    </row>
    <row r="5" spans="1:3" ht="20.25" customHeight="1" thickBot="1" x14ac:dyDescent="0.3">
      <c r="B5" s="83" t="s">
        <v>92</v>
      </c>
      <c r="C5" s="82"/>
    </row>
    <row r="6" spans="1:3" ht="14.25" customHeight="1" x14ac:dyDescent="0.2">
      <c r="A6" s="85"/>
      <c r="B6" s="87"/>
      <c r="C6" s="89" t="s">
        <v>0</v>
      </c>
    </row>
    <row r="7" spans="1:3" x14ac:dyDescent="0.2">
      <c r="A7" s="86"/>
      <c r="B7" s="88"/>
      <c r="C7" s="90"/>
    </row>
    <row r="8" spans="1:3" ht="15" x14ac:dyDescent="0.25">
      <c r="A8" s="15">
        <v>1</v>
      </c>
      <c r="B8" s="10" t="s">
        <v>12</v>
      </c>
      <c r="C8" s="77">
        <f t="shared" ref="C8" si="0">SUM(C9:C10)</f>
        <v>44</v>
      </c>
    </row>
    <row r="9" spans="1:3" x14ac:dyDescent="0.2">
      <c r="A9" s="8"/>
      <c r="B9" s="11" t="s">
        <v>13</v>
      </c>
      <c r="C9" s="6">
        <f>הלכתי!C9+'שקלי טווח קצר'!C9+'אג"ח ממשלתי ישראלי'!C9+'חו"ל'!C9+מניות!C9+'אג"ח עד 10% מניות'!C9+כללי!C9</f>
        <v>0</v>
      </c>
    </row>
    <row r="10" spans="1:3" x14ac:dyDescent="0.2">
      <c r="A10" s="8"/>
      <c r="B10" s="11" t="s">
        <v>14</v>
      </c>
      <c r="C10" s="6">
        <f>הלכתי!C10+'שקלי טווח קצר'!C10+'אג"ח ממשלתי ישראלי'!C10+'חו"ל'!C10+מניות!C10+'אג"ח עד 10% מניות'!C10+כללי!C10</f>
        <v>44</v>
      </c>
    </row>
    <row r="11" spans="1:3" x14ac:dyDescent="0.2">
      <c r="A11" s="8"/>
      <c r="B11" s="11"/>
      <c r="C11" s="7"/>
    </row>
    <row r="12" spans="1:3" ht="15" x14ac:dyDescent="0.25">
      <c r="A12" s="15">
        <v>2</v>
      </c>
      <c r="B12" s="10" t="s">
        <v>15</v>
      </c>
      <c r="C12" s="77">
        <f t="shared" ref="C12" si="1">SUM(C13:C14)</f>
        <v>23</v>
      </c>
    </row>
    <row r="13" spans="1:3" x14ac:dyDescent="0.2">
      <c r="A13" s="8"/>
      <c r="B13" s="12" t="s">
        <v>1</v>
      </c>
      <c r="C13" s="6">
        <f>הלכתי!C13+'שקלי טווח קצר'!C13+'אג"ח ממשלתי ישראלי'!C13+'חו"ל'!C13+מניות!C13+'אג"ח עד 10% מניות'!C13+כללי!C13</f>
        <v>0</v>
      </c>
    </row>
    <row r="14" spans="1:3" x14ac:dyDescent="0.2">
      <c r="A14" s="8"/>
      <c r="B14" s="12" t="s">
        <v>2</v>
      </c>
      <c r="C14" s="6">
        <f>הלכתי!C14+'שקלי טווח קצר'!C14+'אג"ח ממשלתי ישראלי'!C14+'חו"ל'!C14+מניות!C14+'אג"ח עד 10% מניות'!C14+כללי!C14</f>
        <v>23</v>
      </c>
    </row>
    <row r="15" spans="1:3" x14ac:dyDescent="0.2">
      <c r="A15" s="74"/>
      <c r="B15" s="75"/>
      <c r="C15" s="7"/>
    </row>
    <row r="16" spans="1:3" ht="15" x14ac:dyDescent="0.25">
      <c r="A16" s="15">
        <v>3</v>
      </c>
      <c r="B16" s="10" t="s">
        <v>7</v>
      </c>
      <c r="C16" s="77">
        <f t="shared" ref="C16" si="2">SUM(C17:C19)</f>
        <v>0</v>
      </c>
    </row>
    <row r="17" spans="1:3" x14ac:dyDescent="0.2">
      <c r="A17" s="8" t="s">
        <v>16</v>
      </c>
      <c r="B17" s="24" t="s">
        <v>17</v>
      </c>
      <c r="C17" s="6">
        <f>הלכתי!C17+'שקלי טווח קצר'!C17+'אג"ח ממשלתי ישראלי'!C17+'חו"ל'!C17+מניות!C17+'אג"ח עד 10% מניות'!C17+כללי!C17</f>
        <v>0</v>
      </c>
    </row>
    <row r="18" spans="1:3" x14ac:dyDescent="0.2">
      <c r="A18" s="8" t="s">
        <v>18</v>
      </c>
      <c r="B18" s="24" t="s">
        <v>19</v>
      </c>
      <c r="C18" s="6">
        <f>הלכתי!C18+'שקלי טווח קצר'!C18+'אג"ח ממשלתי ישראלי'!C18+'חו"ל'!C18+מניות!C18+'אג"ח עד 10% מניות'!C18+כללי!C18</f>
        <v>0</v>
      </c>
    </row>
    <row r="19" spans="1:3" x14ac:dyDescent="0.2">
      <c r="A19" s="8" t="s">
        <v>20</v>
      </c>
      <c r="B19" s="11" t="s">
        <v>3</v>
      </c>
      <c r="C19" s="6">
        <f>הלכתי!C19+'שקלי טווח קצר'!C19+'אג"ח ממשלתי ישראלי'!C19+'חו"ל'!C19+מניות!C19+'אג"ח עד 10% מניות'!C19+כללי!C19</f>
        <v>0</v>
      </c>
    </row>
    <row r="20" spans="1:3" x14ac:dyDescent="0.2">
      <c r="A20" s="16"/>
      <c r="B20" s="13"/>
      <c r="C20" s="7"/>
    </row>
    <row r="21" spans="1:3" ht="15" x14ac:dyDescent="0.25">
      <c r="A21" s="17">
        <v>4</v>
      </c>
      <c r="B21" s="10" t="s">
        <v>21</v>
      </c>
      <c r="C21" s="77">
        <f t="shared" ref="C21" si="3">SUM(C22:C29)</f>
        <v>15</v>
      </c>
    </row>
    <row r="22" spans="1:3" x14ac:dyDescent="0.2">
      <c r="A22" s="8"/>
      <c r="B22" s="11" t="s">
        <v>22</v>
      </c>
      <c r="C22" s="6">
        <f>הלכתי!C22+'שקלי טווח קצר'!C22+'אג"ח ממשלתי ישראלי'!C22+'חו"ל'!C22+מניות!C22+'אג"ח עד 10% מניות'!C22+כללי!C22</f>
        <v>0</v>
      </c>
    </row>
    <row r="23" spans="1:3" x14ac:dyDescent="0.2">
      <c r="A23" s="8"/>
      <c r="B23" s="11" t="s">
        <v>23</v>
      </c>
      <c r="C23" s="6">
        <f>הלכתי!C23+'שקלי טווח קצר'!C23+'אג"ח ממשלתי ישראלי'!C23+'חו"ל'!C23+מניות!C23+'אג"ח עד 10% מניות'!C23+כללי!C23</f>
        <v>0</v>
      </c>
    </row>
    <row r="24" spans="1:3" x14ac:dyDescent="0.2">
      <c r="A24" s="8"/>
      <c r="B24" s="11" t="s">
        <v>24</v>
      </c>
      <c r="C24" s="6">
        <f>הלכתי!C24+'שקלי טווח קצר'!C24+'אג"ח ממשלתי ישראלי'!C24+'חו"ל'!C24+מניות!C24+'אג"ח עד 10% מניות'!C24+כללי!C24</f>
        <v>0</v>
      </c>
    </row>
    <row r="25" spans="1:3" x14ac:dyDescent="0.2">
      <c r="A25" s="8"/>
      <c r="B25" s="11" t="s">
        <v>11</v>
      </c>
      <c r="C25" s="6">
        <f>הלכתי!C25+'שקלי טווח קצר'!C25+'אג"ח ממשלתי ישראלי'!C25+'חו"ל'!C25+מניות!C25+'אג"ח עד 10% מניות'!C25+כללי!C25</f>
        <v>0</v>
      </c>
    </row>
    <row r="26" spans="1:3" x14ac:dyDescent="0.2">
      <c r="A26" s="8"/>
      <c r="B26" s="11" t="s">
        <v>6</v>
      </c>
      <c r="C26" s="6">
        <f>הלכתי!C26+'שקלי טווח קצר'!C26+'אג"ח ממשלתי ישראלי'!C26+'חו"ל'!C26+מניות!C26+'אג"ח עד 10% מניות'!C26+כללי!C26</f>
        <v>0</v>
      </c>
    </row>
    <row r="27" spans="1:3" x14ac:dyDescent="0.2">
      <c r="A27" s="8"/>
      <c r="B27" s="11" t="s">
        <v>25</v>
      </c>
      <c r="C27" s="6">
        <f>הלכתי!C27+'שקלי טווח קצר'!C27+'אג"ח ממשלתי ישראלי'!C27+'חו"ל'!C27+מניות!C27+'אג"ח עד 10% מניות'!C27+כללי!C27</f>
        <v>11</v>
      </c>
    </row>
    <row r="28" spans="1:3" x14ac:dyDescent="0.2">
      <c r="A28" s="8"/>
      <c r="B28" s="11" t="s">
        <v>26</v>
      </c>
      <c r="C28" s="6">
        <f>הלכתי!C28+'שקלי טווח קצר'!C28+'אג"ח ממשלתי ישראלי'!C28+'חו"ל'!C28+מניות!C28+'אג"ח עד 10% מניות'!C28+כללי!C28</f>
        <v>0</v>
      </c>
    </row>
    <row r="29" spans="1:3" x14ac:dyDescent="0.2">
      <c r="A29" s="8"/>
      <c r="B29" s="11" t="s">
        <v>27</v>
      </c>
      <c r="C29" s="6">
        <f>הלכתי!C29+'שקלי טווח קצר'!C29+'אג"ח ממשלתי ישראלי'!C29+'חו"ל'!C29+מניות!C29+'אג"ח עד 10% מניות'!C29+כללי!C29</f>
        <v>4</v>
      </c>
    </row>
    <row r="30" spans="1:3" x14ac:dyDescent="0.2">
      <c r="A30" s="8"/>
      <c r="B30" s="11"/>
      <c r="C30" s="7"/>
    </row>
    <row r="31" spans="1:3" ht="15" x14ac:dyDescent="0.25">
      <c r="A31" s="8">
        <v>5</v>
      </c>
      <c r="B31" s="10" t="s">
        <v>28</v>
      </c>
      <c r="C31" s="77">
        <f t="shared" ref="C31" si="4">SUM(C32:C33)</f>
        <v>0</v>
      </c>
    </row>
    <row r="32" spans="1:3" x14ac:dyDescent="0.2">
      <c r="A32" s="8" t="s">
        <v>16</v>
      </c>
      <c r="B32" s="11" t="s">
        <v>29</v>
      </c>
      <c r="C32" s="6">
        <f>הלכתי!C32+'שקלי טווח קצר'!C32+'אג"ח ממשלתי ישראלי'!C32+'חו"ל'!C32+מניות!C32+'אג"ח עד 10% מניות'!C32+כללי!C32</f>
        <v>0</v>
      </c>
    </row>
    <row r="33" spans="1:4" x14ac:dyDescent="0.2">
      <c r="A33" s="8" t="s">
        <v>18</v>
      </c>
      <c r="B33" s="11" t="s">
        <v>30</v>
      </c>
      <c r="C33" s="6">
        <f>הלכתי!C33+'שקלי טווח קצר'!C33+'אג"ח ממשלתי ישראלי'!C33+'חו"ל'!C33+מניות!C33+'אג"ח עד 10% מניות'!C33+כללי!C33</f>
        <v>0</v>
      </c>
    </row>
    <row r="34" spans="1:4" x14ac:dyDescent="0.2">
      <c r="A34" s="8"/>
      <c r="B34" s="11"/>
      <c r="C34" s="7"/>
    </row>
    <row r="35" spans="1:4" ht="15" x14ac:dyDescent="0.25">
      <c r="A35" s="8"/>
      <c r="B35" s="11" t="s">
        <v>4</v>
      </c>
      <c r="C35" s="79">
        <f t="shared" ref="C35" si="5">C31+C21+C16+C12+C8</f>
        <v>82</v>
      </c>
    </row>
    <row r="36" spans="1:4" x14ac:dyDescent="0.2">
      <c r="A36" s="8"/>
      <c r="B36" s="11"/>
      <c r="C36" s="7"/>
    </row>
    <row r="37" spans="1:4" ht="15" x14ac:dyDescent="0.25">
      <c r="A37" s="8">
        <v>7</v>
      </c>
      <c r="B37" s="10" t="s">
        <v>31</v>
      </c>
      <c r="C37" s="7"/>
    </row>
    <row r="38" spans="1:4" ht="26.25" x14ac:dyDescent="0.25">
      <c r="A38" s="8" t="s">
        <v>16</v>
      </c>
      <c r="B38" s="24" t="s">
        <v>32</v>
      </c>
      <c r="C38" s="78">
        <f t="shared" ref="C38" si="6">(C33+C21+C17)/C41</f>
        <v>2.056484782012613E-3</v>
      </c>
    </row>
    <row r="39" spans="1:4" ht="15" x14ac:dyDescent="0.25">
      <c r="A39" s="8" t="s">
        <v>18</v>
      </c>
      <c r="B39" s="11" t="s">
        <v>33</v>
      </c>
      <c r="C39" s="78">
        <f t="shared" ref="C39" si="7">C35/C41</f>
        <v>1.1242116808335619E-2</v>
      </c>
    </row>
    <row r="40" spans="1:4" x14ac:dyDescent="0.2">
      <c r="A40" s="8"/>
      <c r="B40" s="11"/>
      <c r="C40" s="7"/>
    </row>
    <row r="41" spans="1:4" ht="15.75" thickBot="1" x14ac:dyDescent="0.3">
      <c r="A41" s="18"/>
      <c r="B41" s="14" t="s">
        <v>34</v>
      </c>
      <c r="C41" s="79">
        <f>הלכתי!C41+'שקלי טווח קצר'!C41+'אג"ח ממשלתי ישראלי'!C41+'חו"ל'!C41+מניות!C41+'אג"ח עד 10% מניות'!C41+כללי!C41</f>
        <v>7294</v>
      </c>
    </row>
    <row r="43" spans="1:4" x14ac:dyDescent="0.2">
      <c r="B43" s="22"/>
    </row>
    <row r="44" spans="1:4" ht="15" x14ac:dyDescent="0.25">
      <c r="C44" s="76"/>
      <c r="D44" s="20"/>
    </row>
    <row r="45" spans="1:4" ht="15" x14ac:dyDescent="0.25">
      <c r="C45" s="20"/>
      <c r="D45" s="20"/>
    </row>
    <row r="46" spans="1:4" x14ac:dyDescent="0.2">
      <c r="C46" s="2"/>
      <c r="D46" s="19"/>
    </row>
    <row r="47" spans="1:4" ht="15" x14ac:dyDescent="0.25">
      <c r="C47" s="20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rightToLeft="1" topLeftCell="A52" workbookViewId="0">
      <selection activeCell="D69" sqref="D69"/>
    </sheetView>
  </sheetViews>
  <sheetFormatPr defaultRowHeight="14.25" x14ac:dyDescent="0.2"/>
  <cols>
    <col min="1" max="1" width="4.5" customWidth="1"/>
    <col min="2" max="2" width="8.75" customWidth="1"/>
    <col min="3" max="3" width="46" customWidth="1"/>
    <col min="4" max="4" width="11" customWidth="1"/>
  </cols>
  <sheetData>
    <row r="1" spans="1:4" ht="15" x14ac:dyDescent="0.25">
      <c r="A1" s="23" t="s">
        <v>81</v>
      </c>
      <c r="B1" s="23"/>
    </row>
    <row r="2" spans="1:4" x14ac:dyDescent="0.2">
      <c r="A2" s="26" t="s">
        <v>83</v>
      </c>
      <c r="B2" s="25"/>
      <c r="C2" s="4"/>
      <c r="D2" t="s">
        <v>70</v>
      </c>
    </row>
    <row r="3" spans="1:4" ht="15" x14ac:dyDescent="0.25">
      <c r="A3" s="9" t="s">
        <v>5</v>
      </c>
      <c r="B3" s="26"/>
      <c r="C3" s="27"/>
    </row>
    <row r="4" spans="1:4" ht="15.75" thickBot="1" x14ac:dyDescent="0.3">
      <c r="A4" s="84" t="s">
        <v>92</v>
      </c>
    </row>
    <row r="5" spans="1:4" ht="15" customHeight="1" x14ac:dyDescent="0.2">
      <c r="A5" s="28" t="s">
        <v>35</v>
      </c>
      <c r="B5" s="63"/>
      <c r="C5" s="29"/>
      <c r="D5" s="30" t="s">
        <v>0</v>
      </c>
    </row>
    <row r="6" spans="1:4" x14ac:dyDescent="0.2">
      <c r="A6" s="31" t="s">
        <v>36</v>
      </c>
      <c r="B6" s="64"/>
      <c r="C6" s="42"/>
      <c r="D6" s="32"/>
    </row>
    <row r="7" spans="1:4" x14ac:dyDescent="0.2">
      <c r="A7" s="33"/>
      <c r="B7" s="65">
        <v>1</v>
      </c>
      <c r="C7" s="39" t="s">
        <v>38</v>
      </c>
      <c r="D7" s="35">
        <v>0</v>
      </c>
    </row>
    <row r="8" spans="1:4" x14ac:dyDescent="0.2">
      <c r="A8" s="33"/>
      <c r="B8" s="65">
        <v>2</v>
      </c>
      <c r="C8" s="39" t="s">
        <v>66</v>
      </c>
      <c r="D8" s="35">
        <v>0</v>
      </c>
    </row>
    <row r="9" spans="1:4" x14ac:dyDescent="0.2">
      <c r="A9" s="33"/>
      <c r="B9" s="65">
        <v>3</v>
      </c>
      <c r="C9" s="39" t="s">
        <v>66</v>
      </c>
      <c r="D9" s="35">
        <v>0</v>
      </c>
    </row>
    <row r="10" spans="1:4" x14ac:dyDescent="0.2">
      <c r="A10" s="36" t="s">
        <v>37</v>
      </c>
      <c r="B10" s="66"/>
      <c r="C10" s="34"/>
      <c r="D10" s="32"/>
    </row>
    <row r="11" spans="1:4" x14ac:dyDescent="0.2">
      <c r="A11" s="38"/>
      <c r="B11" s="67">
        <v>1</v>
      </c>
      <c r="C11" s="39" t="s">
        <v>38</v>
      </c>
      <c r="D11" s="35">
        <v>13</v>
      </c>
    </row>
    <row r="12" spans="1:4" x14ac:dyDescent="0.2">
      <c r="A12" s="38"/>
      <c r="B12" s="65">
        <v>2</v>
      </c>
      <c r="C12" s="39" t="s">
        <v>79</v>
      </c>
      <c r="D12" s="35">
        <v>8</v>
      </c>
    </row>
    <row r="13" spans="1:4" x14ac:dyDescent="0.2">
      <c r="A13" s="38"/>
      <c r="B13" s="67">
        <v>3</v>
      </c>
      <c r="C13" s="39" t="s">
        <v>10</v>
      </c>
      <c r="D13" s="35">
        <v>8</v>
      </c>
    </row>
    <row r="14" spans="1:4" x14ac:dyDescent="0.2">
      <c r="A14" s="38"/>
      <c r="B14" s="65">
        <v>4</v>
      </c>
      <c r="C14" s="39" t="s">
        <v>80</v>
      </c>
      <c r="D14" s="35">
        <v>6</v>
      </c>
    </row>
    <row r="15" spans="1:4" x14ac:dyDescent="0.2">
      <c r="A15" s="38"/>
      <c r="B15" s="67">
        <v>5</v>
      </c>
      <c r="C15" s="39" t="s">
        <v>9</v>
      </c>
      <c r="D15" s="35">
        <v>5</v>
      </c>
    </row>
    <row r="16" spans="1:4" x14ac:dyDescent="0.2">
      <c r="A16" s="38"/>
      <c r="B16" s="65">
        <v>6</v>
      </c>
      <c r="C16" s="39" t="s">
        <v>77</v>
      </c>
      <c r="D16" s="35">
        <v>4</v>
      </c>
    </row>
    <row r="17" spans="1:5" x14ac:dyDescent="0.2">
      <c r="A17" s="38"/>
      <c r="B17" s="67">
        <v>7</v>
      </c>
      <c r="C17" s="39" t="s">
        <v>66</v>
      </c>
      <c r="D17" s="35">
        <v>0</v>
      </c>
    </row>
    <row r="18" spans="1:5" x14ac:dyDescent="0.2">
      <c r="A18" s="38"/>
      <c r="B18" s="65">
        <v>8</v>
      </c>
      <c r="C18" s="39" t="s">
        <v>66</v>
      </c>
      <c r="D18" s="35">
        <v>0</v>
      </c>
    </row>
    <row r="19" spans="1:5" x14ac:dyDescent="0.2">
      <c r="A19" s="40" t="s">
        <v>39</v>
      </c>
      <c r="B19" s="66"/>
      <c r="C19" s="37"/>
      <c r="D19" s="68">
        <f>SUM(D7:D18)</f>
        <v>44</v>
      </c>
    </row>
    <row r="20" spans="1:5" x14ac:dyDescent="0.2">
      <c r="A20" s="40"/>
      <c r="B20" s="41"/>
      <c r="C20" s="41"/>
      <c r="D20" s="32"/>
    </row>
    <row r="21" spans="1:5" x14ac:dyDescent="0.2">
      <c r="A21" s="40" t="s">
        <v>40</v>
      </c>
      <c r="B21" s="41"/>
      <c r="C21" s="42"/>
      <c r="D21" s="32"/>
    </row>
    <row r="22" spans="1:5" x14ac:dyDescent="0.2">
      <c r="A22" s="40" t="s">
        <v>36</v>
      </c>
      <c r="B22" s="41"/>
      <c r="C22" s="34"/>
      <c r="D22" s="69"/>
    </row>
    <row r="23" spans="1:5" x14ac:dyDescent="0.2">
      <c r="A23" s="54"/>
      <c r="B23" s="39">
        <v>1</v>
      </c>
      <c r="C23" s="39" t="s">
        <v>66</v>
      </c>
      <c r="D23" s="35">
        <v>0</v>
      </c>
    </row>
    <row r="24" spans="1:5" x14ac:dyDescent="0.2">
      <c r="A24" s="54"/>
      <c r="B24" s="39">
        <v>2</v>
      </c>
      <c r="C24" s="39" t="s">
        <v>66</v>
      </c>
      <c r="D24" s="35">
        <v>0</v>
      </c>
    </row>
    <row r="25" spans="1:5" x14ac:dyDescent="0.2">
      <c r="A25" s="54"/>
      <c r="B25" s="39">
        <v>3</v>
      </c>
      <c r="C25" s="39" t="s">
        <v>66</v>
      </c>
      <c r="D25" s="35">
        <v>0</v>
      </c>
    </row>
    <row r="26" spans="1:5" x14ac:dyDescent="0.2">
      <c r="A26" s="40" t="s">
        <v>37</v>
      </c>
      <c r="B26" s="41"/>
      <c r="C26" s="34"/>
      <c r="D26" s="32"/>
    </row>
    <row r="27" spans="1:5" x14ac:dyDescent="0.2">
      <c r="A27" s="54"/>
      <c r="B27" s="39">
        <v>1</v>
      </c>
      <c r="C27" s="39" t="s">
        <v>8</v>
      </c>
      <c r="D27" s="35">
        <v>23</v>
      </c>
      <c r="E27" s="21"/>
    </row>
    <row r="28" spans="1:5" x14ac:dyDescent="0.2">
      <c r="A28" s="54"/>
      <c r="B28" s="39">
        <v>2</v>
      </c>
      <c r="C28" s="39" t="s">
        <v>66</v>
      </c>
      <c r="D28" s="35">
        <v>0</v>
      </c>
    </row>
    <row r="29" spans="1:5" x14ac:dyDescent="0.2">
      <c r="A29" s="54"/>
      <c r="B29" s="39">
        <v>3</v>
      </c>
      <c r="C29" s="39" t="s">
        <v>66</v>
      </c>
      <c r="D29" s="35">
        <v>0</v>
      </c>
    </row>
    <row r="30" spans="1:5" x14ac:dyDescent="0.2">
      <c r="A30" s="54"/>
      <c r="B30" s="39">
        <v>4</v>
      </c>
      <c r="C30" s="39" t="s">
        <v>66</v>
      </c>
      <c r="D30" s="35">
        <v>0</v>
      </c>
    </row>
    <row r="31" spans="1:5" x14ac:dyDescent="0.2">
      <c r="A31" s="54"/>
      <c r="B31" s="39">
        <v>5</v>
      </c>
      <c r="C31" s="39" t="s">
        <v>66</v>
      </c>
      <c r="D31" s="35">
        <v>0</v>
      </c>
    </row>
    <row r="32" spans="1:5" x14ac:dyDescent="0.2">
      <c r="A32" s="54"/>
      <c r="B32" s="39">
        <v>6</v>
      </c>
      <c r="C32" s="39" t="s">
        <v>66</v>
      </c>
      <c r="D32" s="35">
        <v>0</v>
      </c>
    </row>
    <row r="33" spans="1:4" x14ac:dyDescent="0.2">
      <c r="A33" s="54"/>
      <c r="B33" s="39">
        <v>7</v>
      </c>
      <c r="C33" s="39" t="s">
        <v>66</v>
      </c>
      <c r="D33" s="35">
        <v>0</v>
      </c>
    </row>
    <row r="34" spans="1:4" x14ac:dyDescent="0.2">
      <c r="A34" s="54"/>
      <c r="B34" s="39">
        <v>8</v>
      </c>
      <c r="C34" s="39" t="s">
        <v>66</v>
      </c>
      <c r="D34" s="35">
        <v>0</v>
      </c>
    </row>
    <row r="35" spans="1:4" x14ac:dyDescent="0.2">
      <c r="A35" s="40" t="s">
        <v>41</v>
      </c>
      <c r="B35" s="66"/>
      <c r="C35" s="37"/>
      <c r="D35" s="68">
        <f>SUM(D23:D34)</f>
        <v>23</v>
      </c>
    </row>
    <row r="36" spans="1:4" x14ac:dyDescent="0.2">
      <c r="A36" s="40"/>
      <c r="B36" s="41"/>
      <c r="C36" s="41"/>
      <c r="D36" s="32"/>
    </row>
    <row r="37" spans="1:4" x14ac:dyDescent="0.2">
      <c r="A37" s="40" t="s">
        <v>42</v>
      </c>
      <c r="B37" s="66"/>
      <c r="C37" s="37"/>
      <c r="D37" s="32"/>
    </row>
    <row r="38" spans="1:4" x14ac:dyDescent="0.2">
      <c r="A38" s="38"/>
      <c r="B38" s="67">
        <v>1</v>
      </c>
      <c r="C38" s="43" t="s">
        <v>67</v>
      </c>
      <c r="D38" s="35">
        <v>1.6890000000000002E-2</v>
      </c>
    </row>
    <row r="39" spans="1:4" x14ac:dyDescent="0.2">
      <c r="A39" s="38"/>
      <c r="B39" s="67">
        <v>2</v>
      </c>
      <c r="C39" s="43" t="s">
        <v>68</v>
      </c>
      <c r="D39" s="35">
        <v>4.4599999999999996E-3</v>
      </c>
    </row>
    <row r="40" spans="1:4" x14ac:dyDescent="0.2">
      <c r="A40" s="38"/>
      <c r="B40" s="67">
        <v>3</v>
      </c>
      <c r="C40" s="43" t="s">
        <v>66</v>
      </c>
      <c r="D40" s="35">
        <v>0</v>
      </c>
    </row>
    <row r="41" spans="1:4" x14ac:dyDescent="0.2">
      <c r="A41" s="38"/>
      <c r="B41" s="67">
        <v>4</v>
      </c>
      <c r="C41" s="43" t="s">
        <v>66</v>
      </c>
      <c r="D41" s="35">
        <v>0</v>
      </c>
    </row>
    <row r="42" spans="1:4" x14ac:dyDescent="0.2">
      <c r="A42" s="38"/>
      <c r="B42" s="67">
        <v>5</v>
      </c>
      <c r="C42" s="43" t="s">
        <v>66</v>
      </c>
      <c r="D42" s="35">
        <v>0</v>
      </c>
    </row>
    <row r="43" spans="1:4" x14ac:dyDescent="0.2">
      <c r="A43" s="38"/>
      <c r="B43" s="67">
        <v>6</v>
      </c>
      <c r="C43" s="43" t="s">
        <v>66</v>
      </c>
      <c r="D43" s="35">
        <v>0</v>
      </c>
    </row>
    <row r="44" spans="1:4" x14ac:dyDescent="0.2">
      <c r="A44" s="38"/>
      <c r="B44" s="67">
        <v>7</v>
      </c>
      <c r="C44" s="43" t="s">
        <v>66</v>
      </c>
      <c r="D44" s="35">
        <v>0</v>
      </c>
    </row>
    <row r="45" spans="1:4" x14ac:dyDescent="0.2">
      <c r="A45" s="38"/>
      <c r="B45" s="65">
        <v>8</v>
      </c>
      <c r="C45" s="43" t="s">
        <v>66</v>
      </c>
      <c r="D45" s="35">
        <v>0</v>
      </c>
    </row>
    <row r="46" spans="1:4" x14ac:dyDescent="0.2">
      <c r="A46" s="40" t="s">
        <v>43</v>
      </c>
      <c r="B46" s="66"/>
      <c r="C46" s="37"/>
      <c r="D46" s="68">
        <v>2.1350000000000001E-2</v>
      </c>
    </row>
    <row r="47" spans="1:4" x14ac:dyDescent="0.2">
      <c r="A47" s="40"/>
      <c r="B47" s="41"/>
      <c r="C47" s="41"/>
      <c r="D47" s="32"/>
    </row>
    <row r="48" spans="1:4" x14ac:dyDescent="0.2">
      <c r="A48" s="40" t="s">
        <v>44</v>
      </c>
      <c r="B48" s="66"/>
      <c r="C48" s="37"/>
      <c r="D48" s="32"/>
    </row>
    <row r="49" spans="1:4" x14ac:dyDescent="0.2">
      <c r="A49" s="38"/>
      <c r="B49" s="67">
        <v>1</v>
      </c>
      <c r="C49" s="43" t="s">
        <v>66</v>
      </c>
      <c r="D49" s="35">
        <v>0</v>
      </c>
    </row>
    <row r="50" spans="1:4" x14ac:dyDescent="0.2">
      <c r="A50" s="38"/>
      <c r="B50" s="67">
        <v>2</v>
      </c>
      <c r="C50" s="43" t="s">
        <v>66</v>
      </c>
      <c r="D50" s="35">
        <v>0</v>
      </c>
    </row>
    <row r="51" spans="1:4" x14ac:dyDescent="0.2">
      <c r="A51" s="38"/>
      <c r="B51" s="67">
        <v>3</v>
      </c>
      <c r="C51" s="43" t="s">
        <v>66</v>
      </c>
      <c r="D51" s="35">
        <v>0</v>
      </c>
    </row>
    <row r="52" spans="1:4" x14ac:dyDescent="0.2">
      <c r="A52" s="38"/>
      <c r="B52" s="67">
        <v>4</v>
      </c>
      <c r="C52" s="43" t="s">
        <v>66</v>
      </c>
      <c r="D52" s="35">
        <v>0</v>
      </c>
    </row>
    <row r="53" spans="1:4" x14ac:dyDescent="0.2">
      <c r="A53" s="38"/>
      <c r="B53" s="67">
        <v>5</v>
      </c>
      <c r="C53" s="43" t="s">
        <v>66</v>
      </c>
      <c r="D53" s="35">
        <v>0</v>
      </c>
    </row>
    <row r="54" spans="1:4" x14ac:dyDescent="0.2">
      <c r="A54" s="38"/>
      <c r="B54" s="67">
        <v>6</v>
      </c>
      <c r="C54" s="43" t="s">
        <v>66</v>
      </c>
      <c r="D54" s="35">
        <v>0</v>
      </c>
    </row>
    <row r="55" spans="1:4" x14ac:dyDescent="0.2">
      <c r="A55" s="38"/>
      <c r="B55" s="67">
        <v>7</v>
      </c>
      <c r="C55" s="43" t="s">
        <v>66</v>
      </c>
      <c r="D55" s="35">
        <v>0</v>
      </c>
    </row>
    <row r="56" spans="1:4" x14ac:dyDescent="0.2">
      <c r="A56" s="38"/>
      <c r="B56" s="67">
        <v>8</v>
      </c>
      <c r="C56" s="43" t="s">
        <v>66</v>
      </c>
      <c r="D56" s="35">
        <v>0</v>
      </c>
    </row>
    <row r="57" spans="1:4" x14ac:dyDescent="0.2">
      <c r="A57" s="40" t="s">
        <v>3</v>
      </c>
      <c r="B57" s="41"/>
      <c r="C57" s="41"/>
      <c r="D57" s="68">
        <v>0</v>
      </c>
    </row>
    <row r="58" spans="1:4" x14ac:dyDescent="0.2">
      <c r="A58" s="40"/>
      <c r="B58" s="41"/>
      <c r="C58" s="41"/>
      <c r="D58" s="32"/>
    </row>
    <row r="59" spans="1:4" x14ac:dyDescent="0.2">
      <c r="A59" s="40" t="s">
        <v>45</v>
      </c>
      <c r="B59" s="41"/>
      <c r="C59" s="41"/>
      <c r="D59" s="32"/>
    </row>
    <row r="60" spans="1:4" x14ac:dyDescent="0.2">
      <c r="A60" s="38"/>
      <c r="B60" s="67">
        <v>1</v>
      </c>
      <c r="C60" s="43" t="s">
        <v>38</v>
      </c>
      <c r="D60" s="35"/>
    </row>
    <row r="61" spans="1:4" x14ac:dyDescent="0.2">
      <c r="A61" s="38"/>
      <c r="B61" s="67"/>
      <c r="C61" s="41" t="s">
        <v>46</v>
      </c>
      <c r="D61" s="68"/>
    </row>
    <row r="62" spans="1:4" x14ac:dyDescent="0.2">
      <c r="A62" s="40"/>
      <c r="B62" s="41"/>
      <c r="C62" s="43"/>
      <c r="D62" s="32"/>
    </row>
    <row r="63" spans="1:4" x14ac:dyDescent="0.2">
      <c r="A63" s="40" t="s">
        <v>47</v>
      </c>
      <c r="B63" s="41"/>
      <c r="C63" s="41"/>
      <c r="D63" s="32"/>
    </row>
    <row r="64" spans="1:4" x14ac:dyDescent="0.2">
      <c r="A64" s="38"/>
      <c r="B64" s="67">
        <v>1</v>
      </c>
      <c r="C64" s="43" t="s">
        <v>48</v>
      </c>
      <c r="D64" s="35"/>
    </row>
    <row r="65" spans="1:4" x14ac:dyDescent="0.2">
      <c r="A65" s="38"/>
      <c r="B65" s="67"/>
      <c r="C65" s="41" t="s">
        <v>30</v>
      </c>
      <c r="D65" s="68"/>
    </row>
    <row r="66" spans="1:4" x14ac:dyDescent="0.2">
      <c r="A66" s="38"/>
      <c r="B66" s="67"/>
      <c r="C66" s="41"/>
      <c r="D66" s="32"/>
    </row>
    <row r="67" spans="1:4" x14ac:dyDescent="0.2">
      <c r="A67" s="40"/>
      <c r="B67" s="41"/>
      <c r="C67" s="41" t="s">
        <v>49</v>
      </c>
      <c r="D67" s="68">
        <f>D65+D61+D59+D57+D46+D35+D19</f>
        <v>67.021349999999998</v>
      </c>
    </row>
    <row r="68" spans="1:4" x14ac:dyDescent="0.2">
      <c r="A68" s="40"/>
      <c r="B68" s="41"/>
      <c r="C68" s="41"/>
      <c r="D68" s="32"/>
    </row>
    <row r="69" spans="1:4" ht="15.75" thickBot="1" x14ac:dyDescent="0.3">
      <c r="A69" s="44"/>
      <c r="B69" s="45"/>
      <c r="C69" s="45" t="s">
        <v>65</v>
      </c>
      <c r="D69" s="70">
        <v>7294</v>
      </c>
    </row>
    <row r="71" spans="1:4" x14ac:dyDescent="0.2">
      <c r="D71" s="19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2018-04-01T10:11:07+00:00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30DA02-5262-4E65-8A06-B407CD07D78C}"/>
</file>

<file path=customXml/itemProps2.xml><?xml version="1.0" encoding="utf-8"?>
<ds:datastoreItem xmlns:ds="http://schemas.openxmlformats.org/officeDocument/2006/customXml" ds:itemID="{7AC49BD9-D579-4C49-8EFF-B19B2A4BEE5A}"/>
</file>

<file path=customXml/itemProps3.xml><?xml version="1.0" encoding="utf-8"?>
<ds:datastoreItem xmlns:ds="http://schemas.openxmlformats.org/officeDocument/2006/customXml" ds:itemID="{98060594-A269-40F5-947A-F6FC5B0D8A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10</vt:i4>
      </vt:variant>
    </vt:vector>
  </HeadingPairs>
  <TitlesOfParts>
    <vt:vector size="10" baseType="lpstr">
      <vt:lpstr>כללי</vt:lpstr>
      <vt:lpstr>אג"ח עד 10% מניות</vt:lpstr>
      <vt:lpstr>מניות</vt:lpstr>
      <vt:lpstr>חו"ל</vt:lpstr>
      <vt:lpstr>אג"ח ממשלתי ישראלי</vt:lpstr>
      <vt:lpstr>שקלי טווח קצר</vt:lpstr>
      <vt:lpstr>הלכתי</vt:lpstr>
      <vt:lpstr>גמל להשקעה-נספח 1</vt:lpstr>
      <vt:lpstr>גמל להשקעה-נספח 2</vt:lpstr>
      <vt:lpstr>גמל להשקעה-נספח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2014-11-25T09:37:00Z</cp:lastPrinted>
  <dcterms:created xsi:type="dcterms:W3CDTF">2013-05-20T07:11:09Z</dcterms:created>
  <dcterms:modified xsi:type="dcterms:W3CDTF">2018-03-29T12:35:57Z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