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600" yWindow="30" windowWidth="18105" windowHeight="7560"/>
  </bookViews>
  <sheets>
    <sheet name="164" sheetId="1" r:id="rId1"/>
    <sheet name="164-נספח 2" sheetId="2" r:id="rId2"/>
    <sheet name="164-נספח 3" sheetId="3" r:id="rId3"/>
  </sheets>
  <calcPr calcId="145621"/>
</workbook>
</file>

<file path=xl/calcChain.xml><?xml version="1.0" encoding="utf-8"?>
<calcChain xmlns="http://schemas.openxmlformats.org/spreadsheetml/2006/main">
  <c r="C60" i="3" l="1"/>
  <c r="C58" i="3"/>
  <c r="C37" i="3"/>
  <c r="D29" i="2"/>
  <c r="D35" i="2" s="1"/>
  <c r="D67" i="2" s="1"/>
  <c r="D19" i="2"/>
  <c r="D10" i="2"/>
  <c r="C31" i="1"/>
  <c r="C35" i="1" s="1"/>
  <c r="C39" i="1" s="1"/>
  <c r="C21" i="1"/>
  <c r="C38" i="1" s="1"/>
  <c r="C16" i="1"/>
  <c r="C12" i="1"/>
  <c r="C8" i="1"/>
</calcChain>
</file>

<file path=xl/sharedStrings.xml><?xml version="1.0" encoding="utf-8"?>
<sst xmlns="http://schemas.openxmlformats.org/spreadsheetml/2006/main" count="162" uniqueCount="92">
  <si>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</si>
  <si>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</si>
  <si>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31.12.2017</t>
  </si>
  <si>
    <t>שם הקופה:</t>
  </si>
  <si>
    <t>מגדל קופת גמל מרכזית לפיצויים- מספר באוצר 745</t>
  </si>
  <si>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</si>
  <si>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</si>
  <si>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</si>
  <si>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</si>
  <si>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</si>
  <si>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</si>
  <si>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</si>
  <si>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</si>
  <si>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</si>
  <si>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</si>
  <si>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</si>
  <si>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</si>
  <si>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</si>
  <si>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</si>
  <si>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</si>
  <si>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</si>
  <si>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</si>
  <si>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</si>
  <si>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</si>
  <si>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</si>
  <si>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</si>
  <si>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</si>
  <si>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</si>
  <si>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</si>
  <si>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</si>
  <si>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</si>
  <si>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</si>
  <si>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</si>
  <si>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</si>
  <si>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מסך נכסים לסוף שנה קודמת (באחוזים)</t>
  </si>
  <si>
    <t>סך נכסים לסוף שנה קודמת</t>
  </si>
  <si>
    <t xml:space="preserve">נספח 2 - פירוט עמלות והוצאות לשנה המסתיימת ביום </t>
  </si>
  <si>
    <t xml:space="preserve">שם הקופה: </t>
  </si>
  <si>
    <t>ברוקראז'- עמלות קניה ומכירה בגין עיסקאות בניירות ערך סחירים</t>
  </si>
  <si>
    <t>צדדים קשורים</t>
  </si>
  <si>
    <t>אחרים</t>
  </si>
  <si>
    <t/>
  </si>
  <si>
    <t>צדדים שאינם קשורים</t>
  </si>
  <si>
    <t>CANTOR</t>
  </si>
  <si>
    <t>PSAGOT</t>
  </si>
  <si>
    <t>NESSUAH</t>
  </si>
  <si>
    <t>סך עמלות ברוקראז'</t>
  </si>
  <si>
    <t>עמלות קסטודיאן</t>
  </si>
  <si>
    <t>UBS</t>
  </si>
  <si>
    <t>יו בנק</t>
  </si>
  <si>
    <t>בנק לאומי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</si>
  <si>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</si>
  <si>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</si>
  <si>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</si>
  <si>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</si>
  <si>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</si>
  <si>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גוף 4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</si>
  <si>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</si>
  <si>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</si>
  <si>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</si>
  <si>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</si>
  <si>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</si>
  <si>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</si>
  <si>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</si>
  <si>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סך נכסים לסוף תקופה</t>
  </si>
  <si>
    <t>נספח 3- פירוט עמלות ניהול חיצוני לשנה המסתיימת ביום: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</si>
  <si>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</si>
  <si>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</si>
  <si>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</si>
  <si>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</si>
  <si>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</si>
  <si>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</si>
  <si>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</si>
  <si>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</si>
  <si>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</si>
  <si>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</si>
  <si>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NEUBERGER BERMAN</t>
  </si>
  <si>
    <t>UBS FUND MANAGEMENT LUX</t>
  </si>
  <si>
    <t>EURIZON CAPITAL</t>
  </si>
  <si>
    <t>NOMURA ASSET MANAGEMENT</t>
  </si>
  <si>
    <t xml:space="preserve">סך תשלומים בגין השקעת בקרנות נאמנות </t>
  </si>
  <si>
    <t>תשלום בגין השקעה בתעודת סל</t>
  </si>
  <si>
    <t>תעודת סל ישראלית</t>
  </si>
  <si>
    <t>תעודת סל זרה</t>
  </si>
  <si>
    <t>THE VANGUARD GRUOP</t>
  </si>
  <si>
    <t>UBS ASSET MANAGEMEN ETF</t>
  </si>
  <si>
    <t>BlackRock Inc Ireland</t>
  </si>
  <si>
    <t>BlackRock Inc USA</t>
  </si>
  <si>
    <t>State Street Global Advisors</t>
  </si>
  <si>
    <t>Deutsche Bank/USA</t>
  </si>
  <si>
    <t>סך תשלומים בגין השקעה בתעודות סל</t>
  </si>
  <si>
    <t>סך הכל עמלות ניהול חיצוני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</si>
</sst>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 applyAlignment="1"/>
    <xf numFmtId="165" fontId="3" fillId="0" borderId="0" xfId="1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/>
    <xf numFmtId="165" fontId="0" fillId="0" borderId="0" xfId="1" applyNumberFormat="1" applyFont="1"/>
    <xf numFmtId="0" fontId="5" fillId="0" borderId="0" xfId="0" applyFont="1" applyFill="1" applyBorder="1" applyAlignment="1">
      <alignment horizontal="right"/>
    </xf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165" fontId="4" fillId="3" borderId="7" xfId="1" applyNumberFormat="1" applyFont="1" applyFill="1" applyBorder="1" applyProtection="1"/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165" fontId="0" fillId="4" borderId="7" xfId="1" applyNumberFormat="1" applyFont="1" applyFill="1" applyBorder="1"/>
    <xf numFmtId="165" fontId="0" fillId="2" borderId="7" xfId="1" applyNumberFormat="1" applyFont="1" applyFill="1" applyBorder="1"/>
    <xf numFmtId="0" fontId="3" fillId="2" borderId="10" xfId="0" applyFont="1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3" fillId="2" borderId="9" xfId="0" applyFont="1" applyFill="1" applyBorder="1" applyAlignment="1">
      <alignment wrapText="1"/>
    </xf>
    <xf numFmtId="0" fontId="0" fillId="2" borderId="8" xfId="0" applyFill="1" applyBorder="1" applyAlignment="1"/>
    <xf numFmtId="0" fontId="0" fillId="2" borderId="9" xfId="0" applyFill="1" applyBorder="1" applyAlignment="1"/>
    <xf numFmtId="0" fontId="6" fillId="2" borderId="8" xfId="0" applyFont="1" applyFill="1" applyBorder="1" applyAlignment="1"/>
    <xf numFmtId="165" fontId="4" fillId="3" borderId="7" xfId="1" applyNumberFormat="1" applyFont="1" applyFill="1" applyBorder="1"/>
    <xf numFmtId="10" fontId="4" fillId="3" borderId="7" xfId="2" applyNumberFormat="1" applyFont="1" applyFill="1" applyBorder="1" applyProtection="1"/>
    <xf numFmtId="0" fontId="3" fillId="2" borderId="11" xfId="0" applyFont="1" applyFill="1" applyBorder="1" applyAlignment="1"/>
    <xf numFmtId="0" fontId="3" fillId="2" borderId="12" xfId="0" applyFont="1" applyFill="1" applyBorder="1" applyAlignment="1"/>
    <xf numFmtId="165" fontId="4" fillId="3" borderId="13" xfId="1" applyNumberFormat="1" applyFont="1" applyFill="1" applyBorder="1"/>
    <xf numFmtId="0" fontId="3" fillId="0" borderId="0" xfId="0" applyFont="1" applyFill="1" applyBorder="1" applyAlignment="1"/>
    <xf numFmtId="165" fontId="0" fillId="0" borderId="0" xfId="0" applyNumberFormat="1"/>
    <xf numFmtId="0" fontId="4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7" fillId="2" borderId="16" xfId="0" applyFont="1" applyFill="1" applyBorder="1" applyAlignment="1">
      <alignment horizontal="right"/>
    </xf>
    <xf numFmtId="165" fontId="3" fillId="2" borderId="3" xfId="1" applyNumberFormat="1" applyFont="1" applyFill="1" applyBorder="1" applyAlignment="1">
      <alignment horizontal="right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165" fontId="0" fillId="2" borderId="7" xfId="1" applyNumberFormat="1" applyFont="1" applyFill="1" applyBorder="1" applyAlignment="1">
      <alignment horizontal="right"/>
    </xf>
    <xf numFmtId="0" fontId="7" fillId="2" borderId="20" xfId="0" applyNumberFormat="1" applyFont="1" applyFill="1" applyBorder="1" applyAlignment="1">
      <alignment horizontal="right" readingOrder="2"/>
    </xf>
    <xf numFmtId="0" fontId="7" fillId="2" borderId="9" xfId="0" applyNumberFormat="1" applyFont="1" applyFill="1" applyBorder="1" applyAlignment="1">
      <alignment horizontal="right" readingOrder="2"/>
    </xf>
    <xf numFmtId="0" fontId="7" fillId="2" borderId="5" xfId="0" applyFont="1" applyFill="1" applyBorder="1" applyAlignment="1">
      <alignment horizontal="right"/>
    </xf>
    <xf numFmtId="165" fontId="0" fillId="4" borderId="7" xfId="1" applyNumberFormat="1" applyFont="1" applyFill="1" applyBorder="1" applyAlignment="1">
      <alignment horizontal="right"/>
    </xf>
    <xf numFmtId="0" fontId="3" fillId="2" borderId="2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7" fillId="2" borderId="17" xfId="0" applyNumberFormat="1" applyFont="1" applyFill="1" applyBorder="1" applyAlignment="1">
      <alignment horizontal="right" readingOrder="2"/>
    </xf>
    <xf numFmtId="0" fontId="7" fillId="2" borderId="18" xfId="0" applyNumberFormat="1" applyFont="1" applyFill="1" applyBorder="1" applyAlignment="1">
      <alignment horizontal="right" readingOrder="2"/>
    </xf>
    <xf numFmtId="0" fontId="3" fillId="2" borderId="2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165" fontId="3" fillId="3" borderId="7" xfId="1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0" fontId="7" fillId="2" borderId="21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3" fillId="2" borderId="22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165" fontId="4" fillId="4" borderId="13" xfId="1" applyNumberFormat="1" applyFont="1" applyFill="1" applyBorder="1" applyAlignment="1">
      <alignment horizontal="right"/>
    </xf>
    <xf numFmtId="0" fontId="3" fillId="2" borderId="23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165" fontId="0" fillId="4" borderId="25" xfId="1" applyNumberFormat="1" applyFont="1" applyFill="1" applyBorder="1" applyAlignment="1">
      <alignment horizontal="right"/>
    </xf>
    <xf numFmtId="165" fontId="3" fillId="2" borderId="25" xfId="0" applyNumberFormat="1" applyFont="1" applyFill="1" applyBorder="1" applyAlignment="1">
      <alignment horizontal="right"/>
    </xf>
    <xf numFmtId="0" fontId="7" fillId="2" borderId="17" xfId="0" applyFont="1" applyFill="1" applyBorder="1" applyAlignment="1">
      <alignment horizontal="right"/>
    </xf>
    <xf numFmtId="0" fontId="3" fillId="2" borderId="24" xfId="0" applyFont="1" applyFill="1" applyBorder="1" applyAlignment="1">
      <alignment horizontal="right"/>
    </xf>
    <xf numFmtId="0" fontId="7" fillId="2" borderId="25" xfId="0" applyFont="1" applyFill="1" applyBorder="1" applyAlignment="1">
      <alignment horizontal="right"/>
    </xf>
    <xf numFmtId="0" fontId="3" fillId="2" borderId="26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7" fillId="2" borderId="21" xfId="0" applyNumberFormat="1" applyFont="1" applyFill="1" applyBorder="1" applyAlignment="1">
      <alignment horizontal="right" readingOrder="2"/>
    </xf>
    <xf numFmtId="0" fontId="3" fillId="2" borderId="27" xfId="0" applyFont="1" applyFill="1" applyBorder="1" applyAlignment="1">
      <alignment horizontal="right"/>
    </xf>
    <xf numFmtId="0" fontId="7" fillId="2" borderId="28" xfId="0" applyFont="1" applyFill="1" applyBorder="1" applyAlignment="1">
      <alignment horizontal="right"/>
    </xf>
    <xf numFmtId="165" fontId="4" fillId="4" borderId="29" xfId="1" applyNumberFormat="1" applyFont="1" applyFill="1" applyBorder="1" applyAlignment="1">
      <alignment horizontal="right"/>
    </xf>
    <xf numFmtId="0" fontId="0" fillId="2" borderId="1" xfId="0" applyFill="1" applyBorder="1" applyAlignment="1"/>
    <xf numFmtId="0" fontId="0" fillId="2" borderId="4" xfId="0" applyFill="1" applyBorder="1" applyAlignment="1"/>
    <xf numFmtId="0" fontId="0" fillId="2" borderId="2" xfId="0" applyFill="1" applyBorder="1" applyAlignment="1"/>
    <xf numFmtId="0" fontId="0" fillId="2" borderId="5" xfId="0" applyFill="1" applyBorder="1" applyAlignment="1"/>
    <xf numFmtId="165" fontId="3" fillId="2" borderId="3" xfId="1" applyNumberFormat="1" applyFont="1" applyFill="1" applyBorder="1" applyAlignment="1">
      <alignment horizontal="center"/>
    </xf>
    <xf numFmtId="165" fontId="3" fillId="2" borderId="6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rightToLeft="1" tabSelected="1" workbookViewId="0">
      <selection activeCell="C13" sqref="C13"/>
    </sheetView>
  </sheetViews>
  <sheetFormatPr defaultRowHeight="14.25" x14ac:dyDescent="0.2"/>
  <cols>
    <col min="1" max="1" width="1.875" bestFit="1" customWidth="1"/>
    <col min="2" max="2" width="58.375" customWidth="1"/>
    <col min="3" max="3" width="10.875" bestFit="1" customWidth="1"/>
  </cols>
  <sheetData>
    <row r="1" spans="1:3" ht="15" x14ac:dyDescent="0.25">
      <c r="B1" s="1" t="s">
        <v>0</v>
      </c>
    </row>
    <row r="2" spans="1:3" x14ac:dyDescent="0.2">
      <c r="B2" s="2" t="s">
        <v>1</v>
      </c>
      <c r="C2" s="3" t="s">
        <v>2</v>
      </c>
    </row>
    <row r="3" spans="1:3" x14ac:dyDescent="0.2">
      <c r="B3" s="4"/>
    </row>
    <row r="4" spans="1:3" ht="15" x14ac:dyDescent="0.25">
      <c r="B4" s="5" t="s">
        <v>3</v>
      </c>
      <c r="C4" s="6"/>
    </row>
    <row r="5" spans="1:3" ht="16.5" thickBot="1" x14ac:dyDescent="0.3">
      <c r="B5" s="7" t="s">
        <v>4</v>
      </c>
      <c r="C5" s="6"/>
    </row>
    <row r="6" spans="1:3" ht="14.25" customHeight="1" x14ac:dyDescent="0.2">
      <c r="A6" s="77"/>
      <c r="B6" s="79"/>
      <c r="C6" s="81" t="s">
        <v>5</v>
      </c>
    </row>
    <row r="7" spans="1:3" x14ac:dyDescent="0.2">
      <c r="A7" s="78"/>
      <c r="B7" s="80"/>
      <c r="C7" s="82"/>
    </row>
    <row r="8" spans="1:3" ht="15" x14ac:dyDescent="0.25">
      <c r="A8" s="8">
        <v>1</v>
      </c>
      <c r="B8" s="9" t="s">
        <v>6</v>
      </c>
      <c r="C8" s="10">
        <f t="shared" ref="C8" si="0">SUM(C9:C10)</f>
        <v>40</v>
      </c>
    </row>
    <row r="9" spans="1:3" x14ac:dyDescent="0.2">
      <c r="A9" s="11"/>
      <c r="B9" s="12" t="s">
        <v>7</v>
      </c>
      <c r="C9" s="13"/>
    </row>
    <row r="10" spans="1:3" x14ac:dyDescent="0.2">
      <c r="A10" s="11"/>
      <c r="B10" s="12" t="s">
        <v>8</v>
      </c>
      <c r="C10" s="13">
        <v>40</v>
      </c>
    </row>
    <row r="11" spans="1:3" x14ac:dyDescent="0.2">
      <c r="A11" s="11"/>
      <c r="B11" s="12"/>
      <c r="C11" s="14"/>
    </row>
    <row r="12" spans="1:3" ht="15" x14ac:dyDescent="0.25">
      <c r="A12" s="8">
        <v>2</v>
      </c>
      <c r="B12" s="9" t="s">
        <v>9</v>
      </c>
      <c r="C12" s="10">
        <f t="shared" ref="C12" si="1">SUM(C13:C14)</f>
        <v>30</v>
      </c>
    </row>
    <row r="13" spans="1:3" x14ac:dyDescent="0.2">
      <c r="A13" s="11"/>
      <c r="B13" s="15" t="s">
        <v>10</v>
      </c>
      <c r="C13" s="13">
        <v>0</v>
      </c>
    </row>
    <row r="14" spans="1:3" x14ac:dyDescent="0.2">
      <c r="A14" s="11"/>
      <c r="B14" s="15" t="s">
        <v>11</v>
      </c>
      <c r="C14" s="13">
        <v>30</v>
      </c>
    </row>
    <row r="15" spans="1:3" x14ac:dyDescent="0.2">
      <c r="A15" s="16"/>
      <c r="B15" s="17"/>
      <c r="C15" s="14"/>
    </row>
    <row r="16" spans="1:3" ht="15" x14ac:dyDescent="0.25">
      <c r="A16" s="8">
        <v>3</v>
      </c>
      <c r="B16" s="9" t="s">
        <v>12</v>
      </c>
      <c r="C16" s="10">
        <f t="shared" ref="C16" si="2">SUM(C17:C19)</f>
        <v>3</v>
      </c>
    </row>
    <row r="17" spans="1:3" ht="25.5" x14ac:dyDescent="0.2">
      <c r="A17" s="11" t="s">
        <v>13</v>
      </c>
      <c r="B17" s="18" t="s">
        <v>14</v>
      </c>
      <c r="C17" s="13">
        <v>3</v>
      </c>
    </row>
    <row r="18" spans="1:3" x14ac:dyDescent="0.2">
      <c r="A18" s="11" t="s">
        <v>15</v>
      </c>
      <c r="B18" s="18" t="s">
        <v>16</v>
      </c>
      <c r="C18" s="13">
        <v>0</v>
      </c>
    </row>
    <row r="19" spans="1:3" x14ac:dyDescent="0.2">
      <c r="A19" s="11" t="s">
        <v>17</v>
      </c>
      <c r="B19" s="12" t="s">
        <v>18</v>
      </c>
      <c r="C19" s="13">
        <v>0</v>
      </c>
    </row>
    <row r="20" spans="1:3" x14ac:dyDescent="0.2">
      <c r="A20" s="19"/>
      <c r="B20" s="20"/>
      <c r="C20" s="14"/>
    </row>
    <row r="21" spans="1:3" ht="15" x14ac:dyDescent="0.25">
      <c r="A21" s="21">
        <v>4</v>
      </c>
      <c r="B21" s="9" t="s">
        <v>19</v>
      </c>
      <c r="C21" s="10">
        <f t="shared" ref="C21" si="3">SUM(C22:C29)</f>
        <v>102</v>
      </c>
    </row>
    <row r="22" spans="1:3" x14ac:dyDescent="0.2">
      <c r="A22" s="11"/>
      <c r="B22" s="12" t="s">
        <v>20</v>
      </c>
      <c r="C22" s="13">
        <v>0</v>
      </c>
    </row>
    <row r="23" spans="1:3" x14ac:dyDescent="0.2">
      <c r="A23" s="11"/>
      <c r="B23" s="12" t="s">
        <v>21</v>
      </c>
      <c r="C23" s="13">
        <v>0</v>
      </c>
    </row>
    <row r="24" spans="1:3" x14ac:dyDescent="0.2">
      <c r="A24" s="11"/>
      <c r="B24" s="12" t="s">
        <v>22</v>
      </c>
      <c r="C24" s="13"/>
    </row>
    <row r="25" spans="1:3" x14ac:dyDescent="0.2">
      <c r="A25" s="11"/>
      <c r="B25" s="12" t="s">
        <v>23</v>
      </c>
      <c r="C25" s="13"/>
    </row>
    <row r="26" spans="1:3" x14ac:dyDescent="0.2">
      <c r="A26" s="11"/>
      <c r="B26" s="12" t="s">
        <v>24</v>
      </c>
      <c r="C26" s="13">
        <v>0</v>
      </c>
    </row>
    <row r="27" spans="1:3" x14ac:dyDescent="0.2">
      <c r="A27" s="11"/>
      <c r="B27" s="12" t="s">
        <v>25</v>
      </c>
      <c r="C27" s="13">
        <v>76</v>
      </c>
    </row>
    <row r="28" spans="1:3" x14ac:dyDescent="0.2">
      <c r="A28" s="11"/>
      <c r="B28" s="12" t="s">
        <v>26</v>
      </c>
      <c r="C28" s="13">
        <v>0</v>
      </c>
    </row>
    <row r="29" spans="1:3" x14ac:dyDescent="0.2">
      <c r="A29" s="11"/>
      <c r="B29" s="12" t="s">
        <v>27</v>
      </c>
      <c r="C29" s="13">
        <v>26</v>
      </c>
    </row>
    <row r="30" spans="1:3" x14ac:dyDescent="0.2">
      <c r="A30" s="11"/>
      <c r="B30" s="12"/>
      <c r="C30" s="14"/>
    </row>
    <row r="31" spans="1:3" ht="15" x14ac:dyDescent="0.25">
      <c r="A31" s="11">
        <v>5</v>
      </c>
      <c r="B31" s="9" t="s">
        <v>28</v>
      </c>
      <c r="C31" s="10">
        <f t="shared" ref="C31" si="4">SUM(C32:C33)</f>
        <v>0</v>
      </c>
    </row>
    <row r="32" spans="1:3" x14ac:dyDescent="0.2">
      <c r="A32" s="11" t="s">
        <v>13</v>
      </c>
      <c r="B32" s="12" t="s">
        <v>29</v>
      </c>
      <c r="C32" s="13"/>
    </row>
    <row r="33" spans="1:8" x14ac:dyDescent="0.2">
      <c r="A33" s="11" t="s">
        <v>15</v>
      </c>
      <c r="B33" s="12" t="s">
        <v>30</v>
      </c>
      <c r="C33" s="13"/>
    </row>
    <row r="34" spans="1:8" x14ac:dyDescent="0.2">
      <c r="A34" s="11"/>
      <c r="B34" s="12"/>
      <c r="C34" s="14"/>
    </row>
    <row r="35" spans="1:8" ht="15" x14ac:dyDescent="0.25">
      <c r="A35" s="11"/>
      <c r="B35" s="12" t="s">
        <v>31</v>
      </c>
      <c r="C35" s="22">
        <f t="shared" ref="C35" si="5">C31+C21+C16+C12+C8</f>
        <v>175</v>
      </c>
    </row>
    <row r="36" spans="1:8" x14ac:dyDescent="0.2">
      <c r="A36" s="11"/>
      <c r="B36" s="12"/>
      <c r="C36" s="14"/>
    </row>
    <row r="37" spans="1:8" ht="15" x14ac:dyDescent="0.25">
      <c r="A37" s="11">
        <v>7</v>
      </c>
      <c r="B37" s="9" t="s">
        <v>32</v>
      </c>
      <c r="C37" s="14"/>
    </row>
    <row r="38" spans="1:8" ht="26.25" x14ac:dyDescent="0.25">
      <c r="A38" s="11" t="s">
        <v>13</v>
      </c>
      <c r="B38" s="18" t="s">
        <v>33</v>
      </c>
      <c r="C38" s="23">
        <f t="shared" ref="C38" si="6">(C33+C21+C17)/C41</f>
        <v>6.165083316697394E-4</v>
      </c>
    </row>
    <row r="39" spans="1:8" ht="15" x14ac:dyDescent="0.25">
      <c r="A39" s="11" t="s">
        <v>15</v>
      </c>
      <c r="B39" s="12" t="s">
        <v>34</v>
      </c>
      <c r="C39" s="23">
        <f t="shared" ref="C39" si="7">C35/C41</f>
        <v>1.0275138861162323E-3</v>
      </c>
    </row>
    <row r="40" spans="1:8" x14ac:dyDescent="0.2">
      <c r="A40" s="11"/>
      <c r="B40" s="12"/>
      <c r="C40" s="14"/>
    </row>
    <row r="41" spans="1:8" ht="15.75" thickBot="1" x14ac:dyDescent="0.3">
      <c r="A41" s="24"/>
      <c r="B41" s="25" t="s">
        <v>35</v>
      </c>
      <c r="C41" s="26">
        <v>170314</v>
      </c>
    </row>
    <row r="43" spans="1:8" x14ac:dyDescent="0.2">
      <c r="B43" s="27"/>
      <c r="F43" s="28"/>
      <c r="G43" s="28"/>
      <c r="H43" s="28"/>
    </row>
    <row r="44" spans="1:8" ht="15" x14ac:dyDescent="0.25">
      <c r="C44" s="29"/>
      <c r="D44" s="29"/>
      <c r="F44" s="28"/>
      <c r="G44" s="28"/>
      <c r="H44" s="28"/>
    </row>
    <row r="45" spans="1:8" ht="15" x14ac:dyDescent="0.25">
      <c r="C45" s="29"/>
      <c r="D45" s="29"/>
    </row>
    <row r="46" spans="1:8" x14ac:dyDescent="0.2">
      <c r="C46" s="6"/>
      <c r="D46" s="28"/>
    </row>
    <row r="47" spans="1:8" ht="15" x14ac:dyDescent="0.25">
      <c r="C47" s="29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workbookViewId="0">
      <selection sqref="A1:XFD1048576"/>
    </sheetView>
  </sheetViews>
  <sheetFormatPr defaultRowHeight="14.25" x14ac:dyDescent="0.2"/>
  <cols>
    <col min="1" max="1" width="4.5" customWidth="1"/>
    <col min="2" max="2" width="2.875" customWidth="1"/>
    <col min="3" max="3" width="34.375" bestFit="1" customWidth="1"/>
  </cols>
  <sheetData>
    <row r="1" spans="1:4" ht="15" x14ac:dyDescent="0.25">
      <c r="A1" s="1" t="s">
        <v>0</v>
      </c>
      <c r="B1" s="1"/>
    </row>
    <row r="2" spans="1:4" x14ac:dyDescent="0.2">
      <c r="A2" s="30" t="s">
        <v>36</v>
      </c>
      <c r="B2" s="2"/>
      <c r="C2" s="3"/>
      <c r="D2" s="3" t="s">
        <v>2</v>
      </c>
    </row>
    <row r="3" spans="1:4" x14ac:dyDescent="0.2">
      <c r="A3" s="30" t="s">
        <v>37</v>
      </c>
      <c r="B3" s="31"/>
      <c r="C3" s="32"/>
    </row>
    <row r="4" spans="1:4" ht="16.5" thickBot="1" x14ac:dyDescent="0.3">
      <c r="A4" s="7" t="s">
        <v>4</v>
      </c>
    </row>
    <row r="5" spans="1:4" x14ac:dyDescent="0.2">
      <c r="A5" s="33" t="s">
        <v>38</v>
      </c>
      <c r="B5" s="34"/>
      <c r="C5" s="35"/>
      <c r="D5" s="36" t="s">
        <v>5</v>
      </c>
    </row>
    <row r="6" spans="1:4" x14ac:dyDescent="0.2">
      <c r="A6" s="37" t="s">
        <v>39</v>
      </c>
      <c r="B6" s="38"/>
      <c r="C6" s="39"/>
      <c r="D6" s="40"/>
    </row>
    <row r="7" spans="1:4" x14ac:dyDescent="0.2">
      <c r="A7" s="41"/>
      <c r="B7" s="42">
        <v>1</v>
      </c>
      <c r="C7" s="43" t="s">
        <v>40</v>
      </c>
      <c r="D7" s="44">
        <v>0</v>
      </c>
    </row>
    <row r="8" spans="1:4" x14ac:dyDescent="0.2">
      <c r="A8" s="41"/>
      <c r="B8" s="42">
        <v>2</v>
      </c>
      <c r="C8" s="43" t="s">
        <v>41</v>
      </c>
      <c r="D8" s="44">
        <v>0</v>
      </c>
    </row>
    <row r="9" spans="1:4" x14ac:dyDescent="0.2">
      <c r="A9" s="41"/>
      <c r="B9" s="42">
        <v>3</v>
      </c>
      <c r="C9" s="43" t="s">
        <v>41</v>
      </c>
      <c r="D9" s="44">
        <v>0</v>
      </c>
    </row>
    <row r="10" spans="1:4" x14ac:dyDescent="0.2">
      <c r="A10" s="45" t="s">
        <v>42</v>
      </c>
      <c r="B10" s="46"/>
      <c r="C10" s="47"/>
      <c r="D10" s="40">
        <f>SUM(D7:D9)</f>
        <v>0</v>
      </c>
    </row>
    <row r="11" spans="1:4" x14ac:dyDescent="0.2">
      <c r="A11" s="48"/>
      <c r="B11" s="49">
        <v>1</v>
      </c>
      <c r="C11" s="43" t="s">
        <v>40</v>
      </c>
      <c r="D11" s="44">
        <v>25</v>
      </c>
    </row>
    <row r="12" spans="1:4" x14ac:dyDescent="0.2">
      <c r="A12" s="48"/>
      <c r="B12" s="42">
        <v>2</v>
      </c>
      <c r="C12" s="43" t="s">
        <v>43</v>
      </c>
      <c r="D12" s="44">
        <v>6</v>
      </c>
    </row>
    <row r="13" spans="1:4" x14ac:dyDescent="0.2">
      <c r="A13" s="48"/>
      <c r="B13" s="49">
        <v>3</v>
      </c>
      <c r="C13" s="43" t="s">
        <v>44</v>
      </c>
      <c r="D13" s="44">
        <v>5</v>
      </c>
    </row>
    <row r="14" spans="1:4" x14ac:dyDescent="0.2">
      <c r="A14" s="48"/>
      <c r="B14" s="42">
        <v>4</v>
      </c>
      <c r="C14" s="43" t="s">
        <v>45</v>
      </c>
      <c r="D14" s="44">
        <v>4</v>
      </c>
    </row>
    <row r="15" spans="1:4" x14ac:dyDescent="0.2">
      <c r="A15" s="48"/>
      <c r="B15" s="49">
        <v>5</v>
      </c>
      <c r="C15" s="43" t="s">
        <v>41</v>
      </c>
      <c r="D15" s="44">
        <v>0</v>
      </c>
    </row>
    <row r="16" spans="1:4" x14ac:dyDescent="0.2">
      <c r="A16" s="48"/>
      <c r="B16" s="42">
        <v>6</v>
      </c>
      <c r="C16" s="43" t="s">
        <v>41</v>
      </c>
      <c r="D16" s="44">
        <v>0</v>
      </c>
    </row>
    <row r="17" spans="1:4" x14ac:dyDescent="0.2">
      <c r="A17" s="48"/>
      <c r="B17" s="49">
        <v>7</v>
      </c>
      <c r="C17" s="43" t="s">
        <v>41</v>
      </c>
      <c r="D17" s="44">
        <v>0</v>
      </c>
    </row>
    <row r="18" spans="1:4" x14ac:dyDescent="0.2">
      <c r="A18" s="48"/>
      <c r="B18" s="42">
        <v>8</v>
      </c>
      <c r="C18" s="43" t="s">
        <v>41</v>
      </c>
      <c r="D18" s="44">
        <v>0</v>
      </c>
    </row>
    <row r="19" spans="1:4" x14ac:dyDescent="0.2">
      <c r="A19" s="50" t="s">
        <v>46</v>
      </c>
      <c r="B19" s="46"/>
      <c r="C19" s="51"/>
      <c r="D19" s="52">
        <f>SUM(D7:D18)</f>
        <v>40</v>
      </c>
    </row>
    <row r="20" spans="1:4" x14ac:dyDescent="0.2">
      <c r="A20" s="50"/>
      <c r="B20" s="53"/>
      <c r="C20" s="53"/>
      <c r="D20" s="40"/>
    </row>
    <row r="21" spans="1:4" x14ac:dyDescent="0.2">
      <c r="A21" s="50" t="s">
        <v>47</v>
      </c>
      <c r="B21" s="53"/>
      <c r="C21" s="39"/>
      <c r="D21" s="40"/>
    </row>
    <row r="22" spans="1:4" x14ac:dyDescent="0.2">
      <c r="A22" s="50" t="s">
        <v>39</v>
      </c>
      <c r="B22" s="53"/>
      <c r="C22" s="47"/>
      <c r="D22" s="54"/>
    </row>
    <row r="23" spans="1:4" x14ac:dyDescent="0.2">
      <c r="A23" s="55"/>
      <c r="B23" s="43">
        <v>1</v>
      </c>
      <c r="C23" s="43" t="s">
        <v>41</v>
      </c>
      <c r="D23" s="44">
        <v>0</v>
      </c>
    </row>
    <row r="24" spans="1:4" x14ac:dyDescent="0.2">
      <c r="A24" s="55"/>
      <c r="B24" s="43">
        <v>2</v>
      </c>
      <c r="C24" s="43" t="s">
        <v>41</v>
      </c>
      <c r="D24" s="44">
        <v>0</v>
      </c>
    </row>
    <row r="25" spans="1:4" x14ac:dyDescent="0.2">
      <c r="A25" s="55"/>
      <c r="B25" s="43">
        <v>3</v>
      </c>
      <c r="C25" s="43" t="s">
        <v>41</v>
      </c>
      <c r="D25" s="44">
        <v>0</v>
      </c>
    </row>
    <row r="26" spans="1:4" x14ac:dyDescent="0.2">
      <c r="A26" s="50" t="s">
        <v>42</v>
      </c>
      <c r="B26" s="53"/>
      <c r="C26" s="47"/>
      <c r="D26" s="40"/>
    </row>
    <row r="27" spans="1:4" x14ac:dyDescent="0.2">
      <c r="A27" s="55"/>
      <c r="B27" s="43">
        <v>1</v>
      </c>
      <c r="C27" s="43" t="s">
        <v>48</v>
      </c>
      <c r="D27" s="44">
        <v>14</v>
      </c>
    </row>
    <row r="28" spans="1:4" x14ac:dyDescent="0.2">
      <c r="A28" s="55"/>
      <c r="B28" s="43">
        <v>2</v>
      </c>
      <c r="C28" s="43" t="s">
        <v>49</v>
      </c>
      <c r="D28" s="44">
        <v>9</v>
      </c>
    </row>
    <row r="29" spans="1:4" x14ac:dyDescent="0.2">
      <c r="A29" s="55"/>
      <c r="B29" s="43">
        <v>3</v>
      </c>
      <c r="C29" s="43" t="s">
        <v>50</v>
      </c>
      <c r="D29" s="44">
        <f>2+5</f>
        <v>7</v>
      </c>
    </row>
    <row r="30" spans="1:4" x14ac:dyDescent="0.2">
      <c r="A30" s="55"/>
      <c r="B30" s="43">
        <v>4</v>
      </c>
      <c r="C30" s="43" t="s">
        <v>41</v>
      </c>
      <c r="D30" s="44">
        <v>0</v>
      </c>
    </row>
    <row r="31" spans="1:4" x14ac:dyDescent="0.2">
      <c r="A31" s="55"/>
      <c r="B31" s="43">
        <v>5</v>
      </c>
      <c r="C31" s="43" t="s">
        <v>41</v>
      </c>
      <c r="D31" s="44">
        <v>0</v>
      </c>
    </row>
    <row r="32" spans="1:4" x14ac:dyDescent="0.2">
      <c r="A32" s="55"/>
      <c r="B32" s="43">
        <v>6</v>
      </c>
      <c r="C32" s="43" t="s">
        <v>41</v>
      </c>
      <c r="D32" s="44">
        <v>0</v>
      </c>
    </row>
    <row r="33" spans="1:4" x14ac:dyDescent="0.2">
      <c r="A33" s="55"/>
      <c r="B33" s="43">
        <v>7</v>
      </c>
      <c r="C33" s="43" t="s">
        <v>41</v>
      </c>
      <c r="D33" s="44">
        <v>0</v>
      </c>
    </row>
    <row r="34" spans="1:4" x14ac:dyDescent="0.2">
      <c r="A34" s="55"/>
      <c r="B34" s="43">
        <v>8</v>
      </c>
      <c r="C34" s="43" t="s">
        <v>41</v>
      </c>
      <c r="D34" s="44">
        <v>0</v>
      </c>
    </row>
    <row r="35" spans="1:4" x14ac:dyDescent="0.2">
      <c r="A35" s="50" t="s">
        <v>51</v>
      </c>
      <c r="B35" s="46"/>
      <c r="C35" s="51"/>
      <c r="D35" s="52">
        <f>SUM(D23:D34)</f>
        <v>30</v>
      </c>
    </row>
    <row r="36" spans="1:4" x14ac:dyDescent="0.2">
      <c r="A36" s="50"/>
      <c r="B36" s="53"/>
      <c r="C36" s="53"/>
      <c r="D36" s="40"/>
    </row>
    <row r="37" spans="1:4" x14ac:dyDescent="0.2">
      <c r="A37" s="50" t="s">
        <v>52</v>
      </c>
      <c r="B37" s="46"/>
      <c r="C37" s="51"/>
      <c r="D37" s="40"/>
    </row>
    <row r="38" spans="1:4" x14ac:dyDescent="0.2">
      <c r="A38" s="48"/>
      <c r="B38" s="49">
        <v>1</v>
      </c>
      <c r="C38" s="56" t="s">
        <v>53</v>
      </c>
      <c r="D38" s="44">
        <v>2</v>
      </c>
    </row>
    <row r="39" spans="1:4" x14ac:dyDescent="0.2">
      <c r="A39" s="48"/>
      <c r="B39" s="49">
        <v>2</v>
      </c>
      <c r="C39" s="56" t="s">
        <v>54</v>
      </c>
      <c r="D39" s="44">
        <v>1</v>
      </c>
    </row>
    <row r="40" spans="1:4" x14ac:dyDescent="0.2">
      <c r="A40" s="48"/>
      <c r="B40" s="49">
        <v>3</v>
      </c>
      <c r="C40" s="56" t="s">
        <v>55</v>
      </c>
      <c r="D40" s="44">
        <v>0</v>
      </c>
    </row>
    <row r="41" spans="1:4" x14ac:dyDescent="0.2">
      <c r="A41" s="48"/>
      <c r="B41" s="49">
        <v>4</v>
      </c>
      <c r="C41" s="56" t="s">
        <v>56</v>
      </c>
      <c r="D41" s="44">
        <v>0</v>
      </c>
    </row>
    <row r="42" spans="1:4" x14ac:dyDescent="0.2">
      <c r="A42" s="48"/>
      <c r="B42" s="49">
        <v>5</v>
      </c>
      <c r="C42" s="56" t="s">
        <v>41</v>
      </c>
      <c r="D42" s="44">
        <v>0</v>
      </c>
    </row>
    <row r="43" spans="1:4" x14ac:dyDescent="0.2">
      <c r="A43" s="48"/>
      <c r="B43" s="49">
        <v>6</v>
      </c>
      <c r="C43" s="56" t="s">
        <v>41</v>
      </c>
      <c r="D43" s="44">
        <v>0</v>
      </c>
    </row>
    <row r="44" spans="1:4" x14ac:dyDescent="0.2">
      <c r="A44" s="48"/>
      <c r="B44" s="49">
        <v>7</v>
      </c>
      <c r="C44" s="56" t="s">
        <v>41</v>
      </c>
      <c r="D44" s="44">
        <v>0</v>
      </c>
    </row>
    <row r="45" spans="1:4" x14ac:dyDescent="0.2">
      <c r="A45" s="48"/>
      <c r="B45" s="42">
        <v>8</v>
      </c>
      <c r="C45" s="56" t="s">
        <v>41</v>
      </c>
      <c r="D45" s="44">
        <v>0</v>
      </c>
    </row>
    <row r="46" spans="1:4" x14ac:dyDescent="0.2">
      <c r="A46" s="50" t="s">
        <v>57</v>
      </c>
      <c r="B46" s="46"/>
      <c r="C46" s="51"/>
      <c r="D46" s="52">
        <v>3.2661899999999995</v>
      </c>
    </row>
    <row r="47" spans="1:4" x14ac:dyDescent="0.2">
      <c r="A47" s="50"/>
      <c r="B47" s="53"/>
      <c r="C47" s="53"/>
      <c r="D47" s="40"/>
    </row>
    <row r="48" spans="1:4" x14ac:dyDescent="0.2">
      <c r="A48" s="50" t="s">
        <v>58</v>
      </c>
      <c r="B48" s="46"/>
      <c r="C48" s="51"/>
      <c r="D48" s="40"/>
    </row>
    <row r="49" spans="1:4" x14ac:dyDescent="0.2">
      <c r="A49" s="48"/>
      <c r="B49" s="49">
        <v>1</v>
      </c>
      <c r="C49" s="56" t="s">
        <v>41</v>
      </c>
      <c r="D49" s="44">
        <v>0</v>
      </c>
    </row>
    <row r="50" spans="1:4" x14ac:dyDescent="0.2">
      <c r="A50" s="48"/>
      <c r="B50" s="49">
        <v>2</v>
      </c>
      <c r="C50" s="56" t="s">
        <v>41</v>
      </c>
      <c r="D50" s="44">
        <v>0</v>
      </c>
    </row>
    <row r="51" spans="1:4" x14ac:dyDescent="0.2">
      <c r="A51" s="48"/>
      <c r="B51" s="49">
        <v>3</v>
      </c>
      <c r="C51" s="56" t="s">
        <v>41</v>
      </c>
      <c r="D51" s="44">
        <v>0</v>
      </c>
    </row>
    <row r="52" spans="1:4" x14ac:dyDescent="0.2">
      <c r="A52" s="48"/>
      <c r="B52" s="49">
        <v>4</v>
      </c>
      <c r="C52" s="56" t="s">
        <v>41</v>
      </c>
      <c r="D52" s="44">
        <v>0</v>
      </c>
    </row>
    <row r="53" spans="1:4" x14ac:dyDescent="0.2">
      <c r="A53" s="48"/>
      <c r="B53" s="49">
        <v>5</v>
      </c>
      <c r="C53" s="56" t="s">
        <v>41</v>
      </c>
      <c r="D53" s="44">
        <v>0</v>
      </c>
    </row>
    <row r="54" spans="1:4" x14ac:dyDescent="0.2">
      <c r="A54" s="48"/>
      <c r="B54" s="49">
        <v>6</v>
      </c>
      <c r="C54" s="56" t="s">
        <v>41</v>
      </c>
      <c r="D54" s="44">
        <v>0</v>
      </c>
    </row>
    <row r="55" spans="1:4" x14ac:dyDescent="0.2">
      <c r="A55" s="48"/>
      <c r="B55" s="49">
        <v>7</v>
      </c>
      <c r="C55" s="56" t="s">
        <v>41</v>
      </c>
      <c r="D55" s="44">
        <v>0</v>
      </c>
    </row>
    <row r="56" spans="1:4" x14ac:dyDescent="0.2">
      <c r="A56" s="48"/>
      <c r="B56" s="49">
        <v>8</v>
      </c>
      <c r="C56" s="56" t="s">
        <v>41</v>
      </c>
      <c r="D56" s="44">
        <v>0</v>
      </c>
    </row>
    <row r="57" spans="1:4" x14ac:dyDescent="0.2">
      <c r="A57" s="50" t="s">
        <v>18</v>
      </c>
      <c r="B57" s="53"/>
      <c r="C57" s="53"/>
      <c r="D57" s="52">
        <v>0</v>
      </c>
    </row>
    <row r="58" spans="1:4" x14ac:dyDescent="0.2">
      <c r="A58" s="50"/>
      <c r="B58" s="53"/>
      <c r="C58" s="53"/>
      <c r="D58" s="40"/>
    </row>
    <row r="59" spans="1:4" x14ac:dyDescent="0.2">
      <c r="A59" s="50" t="s">
        <v>59</v>
      </c>
      <c r="B59" s="53"/>
      <c r="C59" s="53"/>
      <c r="D59" s="40"/>
    </row>
    <row r="60" spans="1:4" x14ac:dyDescent="0.2">
      <c r="A60" s="48"/>
      <c r="B60" s="49">
        <v>1</v>
      </c>
      <c r="C60" s="56" t="s">
        <v>40</v>
      </c>
      <c r="D60" s="44"/>
    </row>
    <row r="61" spans="1:4" x14ac:dyDescent="0.2">
      <c r="A61" s="48"/>
      <c r="B61" s="49"/>
      <c r="C61" s="53" t="s">
        <v>60</v>
      </c>
      <c r="D61" s="52"/>
    </row>
    <row r="62" spans="1:4" x14ac:dyDescent="0.2">
      <c r="A62" s="50"/>
      <c r="B62" s="53"/>
      <c r="C62" s="56"/>
      <c r="D62" s="40"/>
    </row>
    <row r="63" spans="1:4" x14ac:dyDescent="0.2">
      <c r="A63" s="50" t="s">
        <v>61</v>
      </c>
      <c r="B63" s="53"/>
      <c r="C63" s="53"/>
      <c r="D63" s="40"/>
    </row>
    <row r="64" spans="1:4" x14ac:dyDescent="0.2">
      <c r="A64" s="48"/>
      <c r="B64" s="49">
        <v>1</v>
      </c>
      <c r="C64" s="56" t="s">
        <v>62</v>
      </c>
      <c r="D64" s="44"/>
    </row>
    <row r="65" spans="1:4" x14ac:dyDescent="0.2">
      <c r="A65" s="48"/>
      <c r="B65" s="49"/>
      <c r="C65" s="53" t="s">
        <v>30</v>
      </c>
      <c r="D65" s="52"/>
    </row>
    <row r="66" spans="1:4" x14ac:dyDescent="0.2">
      <c r="A66" s="48"/>
      <c r="B66" s="49"/>
      <c r="C66" s="53"/>
      <c r="D66" s="40"/>
    </row>
    <row r="67" spans="1:4" x14ac:dyDescent="0.2">
      <c r="A67" s="50"/>
      <c r="B67" s="53"/>
      <c r="C67" s="53" t="s">
        <v>63</v>
      </c>
      <c r="D67" s="52">
        <f>D65+D61+D59+D57+D46+D35+D19</f>
        <v>73.266189999999995</v>
      </c>
    </row>
    <row r="68" spans="1:4" x14ac:dyDescent="0.2">
      <c r="A68" s="50"/>
      <c r="B68" s="53"/>
      <c r="C68" s="53"/>
      <c r="D68" s="40"/>
    </row>
    <row r="69" spans="1:4" ht="15.75" thickBot="1" x14ac:dyDescent="0.3">
      <c r="A69" s="57"/>
      <c r="B69" s="58"/>
      <c r="C69" s="58" t="s">
        <v>64</v>
      </c>
      <c r="D69" s="59">
        <v>170314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workbookViewId="0">
      <selection sqref="A1:XFD1048576"/>
    </sheetView>
  </sheetViews>
  <sheetFormatPr defaultRowHeight="14.25" x14ac:dyDescent="0.2"/>
  <cols>
    <col min="1" max="1" width="4.5" customWidth="1"/>
    <col min="2" max="2" width="50" customWidth="1"/>
  </cols>
  <sheetData>
    <row r="1" spans="1:3" ht="15" x14ac:dyDescent="0.25">
      <c r="A1" s="1" t="s">
        <v>0</v>
      </c>
      <c r="B1" s="31"/>
    </row>
    <row r="2" spans="1:3" x14ac:dyDescent="0.2">
      <c r="A2" s="30" t="s">
        <v>65</v>
      </c>
      <c r="B2" s="31"/>
      <c r="C2" s="3" t="s">
        <v>2</v>
      </c>
    </row>
    <row r="3" spans="1:3" x14ac:dyDescent="0.2">
      <c r="A3" s="31"/>
      <c r="B3" s="31"/>
      <c r="C3" s="31"/>
    </row>
    <row r="4" spans="1:3" x14ac:dyDescent="0.2">
      <c r="A4" s="30" t="s">
        <v>37</v>
      </c>
      <c r="B4" s="31"/>
      <c r="C4" s="31"/>
    </row>
    <row r="5" spans="1:3" ht="16.5" thickBot="1" x14ac:dyDescent="0.3">
      <c r="A5" s="7" t="s">
        <v>4</v>
      </c>
    </row>
    <row r="6" spans="1:3" x14ac:dyDescent="0.2">
      <c r="A6" s="60"/>
      <c r="B6" s="61"/>
      <c r="C6" s="62" t="s">
        <v>5</v>
      </c>
    </row>
    <row r="7" spans="1:3" x14ac:dyDescent="0.2">
      <c r="A7" s="50" t="s">
        <v>66</v>
      </c>
      <c r="B7" s="47"/>
      <c r="C7" s="63"/>
    </row>
    <row r="8" spans="1:3" x14ac:dyDescent="0.2">
      <c r="A8" s="48">
        <v>1</v>
      </c>
      <c r="B8" s="64" t="s">
        <v>41</v>
      </c>
      <c r="C8" s="65">
        <v>0</v>
      </c>
    </row>
    <row r="9" spans="1:3" x14ac:dyDescent="0.2">
      <c r="A9" s="48">
        <v>2</v>
      </c>
      <c r="B9" s="64" t="s">
        <v>41</v>
      </c>
      <c r="C9" s="65">
        <v>0</v>
      </c>
    </row>
    <row r="10" spans="1:3" x14ac:dyDescent="0.2">
      <c r="A10" s="48">
        <v>3</v>
      </c>
      <c r="B10" s="64" t="s">
        <v>41</v>
      </c>
      <c r="C10" s="65">
        <v>0</v>
      </c>
    </row>
    <row r="11" spans="1:3" x14ac:dyDescent="0.2">
      <c r="A11" s="48">
        <v>4</v>
      </c>
      <c r="B11" s="64" t="s">
        <v>41</v>
      </c>
      <c r="C11" s="65">
        <v>0</v>
      </c>
    </row>
    <row r="12" spans="1:3" x14ac:dyDescent="0.2">
      <c r="A12" s="48">
        <v>5</v>
      </c>
      <c r="B12" s="64" t="s">
        <v>41</v>
      </c>
      <c r="C12" s="65">
        <v>0</v>
      </c>
    </row>
    <row r="13" spans="1:3" x14ac:dyDescent="0.2">
      <c r="A13" s="48">
        <v>6</v>
      </c>
      <c r="B13" s="64" t="s">
        <v>41</v>
      </c>
      <c r="C13" s="65">
        <v>0</v>
      </c>
    </row>
    <row r="14" spans="1:3" x14ac:dyDescent="0.2">
      <c r="A14" s="48">
        <v>7</v>
      </c>
      <c r="B14" s="64" t="s">
        <v>41</v>
      </c>
      <c r="C14" s="65">
        <v>0</v>
      </c>
    </row>
    <row r="15" spans="1:3" x14ac:dyDescent="0.2">
      <c r="A15" s="48">
        <v>8</v>
      </c>
      <c r="B15" s="64" t="s">
        <v>41</v>
      </c>
      <c r="C15" s="65">
        <v>0</v>
      </c>
    </row>
    <row r="16" spans="1:3" x14ac:dyDescent="0.2">
      <c r="A16" s="37" t="s">
        <v>67</v>
      </c>
      <c r="B16" s="64"/>
      <c r="C16" s="66">
        <v>0</v>
      </c>
    </row>
    <row r="17" spans="1:3" x14ac:dyDescent="0.2">
      <c r="A17" s="67"/>
      <c r="B17" s="68"/>
      <c r="C17" s="69"/>
    </row>
    <row r="18" spans="1:3" x14ac:dyDescent="0.2">
      <c r="A18" s="37" t="s">
        <v>68</v>
      </c>
      <c r="B18" s="64"/>
      <c r="C18" s="69"/>
    </row>
    <row r="19" spans="1:3" x14ac:dyDescent="0.2">
      <c r="A19" s="48">
        <v>1</v>
      </c>
      <c r="B19" s="64" t="s">
        <v>40</v>
      </c>
      <c r="C19" s="65"/>
    </row>
    <row r="20" spans="1:3" x14ac:dyDescent="0.2">
      <c r="A20" s="50" t="s">
        <v>69</v>
      </c>
      <c r="B20" s="47"/>
      <c r="C20" s="66"/>
    </row>
    <row r="21" spans="1:3" x14ac:dyDescent="0.2">
      <c r="A21" s="55"/>
      <c r="B21" s="70"/>
      <c r="C21" s="69"/>
    </row>
    <row r="22" spans="1:3" x14ac:dyDescent="0.2">
      <c r="A22" s="45" t="s">
        <v>70</v>
      </c>
      <c r="B22" s="71"/>
      <c r="C22" s="69"/>
    </row>
    <row r="23" spans="1:3" x14ac:dyDescent="0.2">
      <c r="A23" s="48">
        <v>1</v>
      </c>
      <c r="B23" s="64" t="s">
        <v>40</v>
      </c>
      <c r="C23" s="65"/>
    </row>
    <row r="24" spans="1:3" x14ac:dyDescent="0.2">
      <c r="A24" s="37" t="s">
        <v>23</v>
      </c>
      <c r="B24" s="64"/>
      <c r="C24" s="66"/>
    </row>
    <row r="25" spans="1:3" x14ac:dyDescent="0.2">
      <c r="A25" s="67"/>
      <c r="B25" s="64"/>
      <c r="C25" s="69"/>
    </row>
    <row r="26" spans="1:3" x14ac:dyDescent="0.2">
      <c r="A26" s="37" t="s">
        <v>71</v>
      </c>
      <c r="B26" s="64"/>
      <c r="C26" s="69"/>
    </row>
    <row r="27" spans="1:3" x14ac:dyDescent="0.2">
      <c r="A27" s="37" t="s">
        <v>72</v>
      </c>
      <c r="B27" s="68" t="s">
        <v>73</v>
      </c>
      <c r="C27" s="69"/>
    </row>
    <row r="28" spans="1:3" x14ac:dyDescent="0.2">
      <c r="A28" s="48">
        <v>1</v>
      </c>
      <c r="B28" s="64"/>
      <c r="C28" s="65"/>
    </row>
    <row r="29" spans="1:3" x14ac:dyDescent="0.2">
      <c r="A29" s="48">
        <v>2</v>
      </c>
      <c r="B29" s="64"/>
      <c r="C29" s="65"/>
    </row>
    <row r="30" spans="1:3" x14ac:dyDescent="0.2">
      <c r="A30" s="50" t="s">
        <v>74</v>
      </c>
      <c r="B30" s="72" t="s">
        <v>75</v>
      </c>
      <c r="C30" s="69"/>
    </row>
    <row r="31" spans="1:3" x14ac:dyDescent="0.2">
      <c r="A31" s="73">
        <v>1</v>
      </c>
      <c r="B31" s="71" t="s">
        <v>76</v>
      </c>
      <c r="C31" s="65">
        <v>12</v>
      </c>
    </row>
    <row r="32" spans="1:3" x14ac:dyDescent="0.2">
      <c r="A32" s="73">
        <v>2</v>
      </c>
      <c r="B32" s="71" t="s">
        <v>77</v>
      </c>
      <c r="C32" s="65">
        <v>9</v>
      </c>
    </row>
    <row r="33" spans="1:3" x14ac:dyDescent="0.2">
      <c r="A33" s="73">
        <v>3</v>
      </c>
      <c r="B33" s="71" t="s">
        <v>78</v>
      </c>
      <c r="C33" s="65">
        <v>4</v>
      </c>
    </row>
    <row r="34" spans="1:3" x14ac:dyDescent="0.2">
      <c r="A34" s="73">
        <v>4</v>
      </c>
      <c r="B34" s="71" t="s">
        <v>79</v>
      </c>
      <c r="C34" s="65">
        <v>1</v>
      </c>
    </row>
    <row r="35" spans="1:3" x14ac:dyDescent="0.2">
      <c r="A35" s="73">
        <v>5</v>
      </c>
      <c r="B35" s="71" t="s">
        <v>41</v>
      </c>
      <c r="C35" s="65">
        <v>0</v>
      </c>
    </row>
    <row r="36" spans="1:3" x14ac:dyDescent="0.2">
      <c r="A36" s="73">
        <v>6</v>
      </c>
      <c r="B36" s="71" t="s">
        <v>41</v>
      </c>
      <c r="C36" s="65">
        <v>0</v>
      </c>
    </row>
    <row r="37" spans="1:3" x14ac:dyDescent="0.2">
      <c r="A37" s="45" t="s">
        <v>80</v>
      </c>
      <c r="B37" s="70"/>
      <c r="C37" s="66">
        <f>SUM(C31:C36)</f>
        <v>26</v>
      </c>
    </row>
    <row r="38" spans="1:3" x14ac:dyDescent="0.2">
      <c r="A38" s="45"/>
      <c r="B38" s="71"/>
      <c r="C38" s="69"/>
    </row>
    <row r="39" spans="1:3" x14ac:dyDescent="0.2">
      <c r="A39" s="37" t="s">
        <v>81</v>
      </c>
      <c r="B39" s="64"/>
      <c r="C39" s="69"/>
    </row>
    <row r="40" spans="1:3" x14ac:dyDescent="0.2">
      <c r="A40" s="37" t="s">
        <v>72</v>
      </c>
      <c r="B40" s="68" t="s">
        <v>82</v>
      </c>
      <c r="C40" s="69"/>
    </row>
    <row r="41" spans="1:3" x14ac:dyDescent="0.2">
      <c r="A41" s="48">
        <v>1</v>
      </c>
      <c r="B41" s="47" t="s">
        <v>41</v>
      </c>
      <c r="C41" s="65">
        <v>0</v>
      </c>
    </row>
    <row r="42" spans="1:3" x14ac:dyDescent="0.2">
      <c r="A42" s="48">
        <v>2</v>
      </c>
      <c r="B42" s="47" t="s">
        <v>41</v>
      </c>
      <c r="C42" s="65">
        <v>0</v>
      </c>
    </row>
    <row r="43" spans="1:3" x14ac:dyDescent="0.2">
      <c r="A43" s="48">
        <v>3</v>
      </c>
      <c r="B43" s="47" t="s">
        <v>41</v>
      </c>
      <c r="C43" s="65">
        <v>0</v>
      </c>
    </row>
    <row r="44" spans="1:3" x14ac:dyDescent="0.2">
      <c r="A44" s="48">
        <v>4</v>
      </c>
      <c r="B44" s="47" t="s">
        <v>41</v>
      </c>
      <c r="C44" s="65">
        <v>0</v>
      </c>
    </row>
    <row r="45" spans="1:3" x14ac:dyDescent="0.2">
      <c r="A45" s="48">
        <v>5</v>
      </c>
      <c r="B45" s="47" t="s">
        <v>41</v>
      </c>
      <c r="C45" s="65">
        <v>0</v>
      </c>
    </row>
    <row r="46" spans="1:3" x14ac:dyDescent="0.2">
      <c r="A46" s="48">
        <v>6</v>
      </c>
      <c r="B46" s="47" t="s">
        <v>41</v>
      </c>
      <c r="C46" s="65">
        <v>0</v>
      </c>
    </row>
    <row r="47" spans="1:3" x14ac:dyDescent="0.2">
      <c r="A47" s="48">
        <v>7</v>
      </c>
      <c r="B47" s="47" t="s">
        <v>41</v>
      </c>
      <c r="C47" s="65">
        <v>0</v>
      </c>
    </row>
    <row r="48" spans="1:3" x14ac:dyDescent="0.2">
      <c r="A48" s="48">
        <v>8</v>
      </c>
      <c r="B48" s="47" t="s">
        <v>41</v>
      </c>
      <c r="C48" s="65">
        <v>0</v>
      </c>
    </row>
    <row r="49" spans="1:3" x14ac:dyDescent="0.2">
      <c r="A49" s="50" t="s">
        <v>74</v>
      </c>
      <c r="B49" s="68" t="s">
        <v>83</v>
      </c>
      <c r="C49" s="69"/>
    </row>
    <row r="50" spans="1:3" x14ac:dyDescent="0.2">
      <c r="A50" s="73">
        <v>1</v>
      </c>
      <c r="B50" s="47" t="s">
        <v>84</v>
      </c>
      <c r="C50" s="65">
        <v>15</v>
      </c>
    </row>
    <row r="51" spans="1:3" x14ac:dyDescent="0.2">
      <c r="A51" s="73">
        <v>2</v>
      </c>
      <c r="B51" s="47" t="s">
        <v>85</v>
      </c>
      <c r="C51" s="65">
        <v>13</v>
      </c>
    </row>
    <row r="52" spans="1:3" x14ac:dyDescent="0.2">
      <c r="A52" s="73">
        <v>3</v>
      </c>
      <c r="B52" s="47" t="s">
        <v>86</v>
      </c>
      <c r="C52" s="65">
        <v>12</v>
      </c>
    </row>
    <row r="53" spans="1:3" x14ac:dyDescent="0.2">
      <c r="A53" s="73">
        <v>4</v>
      </c>
      <c r="B53" s="47" t="s">
        <v>87</v>
      </c>
      <c r="C53" s="65">
        <v>12</v>
      </c>
    </row>
    <row r="54" spans="1:3" x14ac:dyDescent="0.2">
      <c r="A54" s="73">
        <v>5</v>
      </c>
      <c r="B54" s="47" t="s">
        <v>40</v>
      </c>
      <c r="C54" s="65">
        <v>11</v>
      </c>
    </row>
    <row r="55" spans="1:3" x14ac:dyDescent="0.2">
      <c r="A55" s="73">
        <v>6</v>
      </c>
      <c r="B55" s="47" t="s">
        <v>88</v>
      </c>
      <c r="C55" s="65">
        <v>7</v>
      </c>
    </row>
    <row r="56" spans="1:3" x14ac:dyDescent="0.2">
      <c r="A56" s="73">
        <v>7</v>
      </c>
      <c r="B56" s="47" t="s">
        <v>89</v>
      </c>
      <c r="C56" s="65">
        <v>6</v>
      </c>
    </row>
    <row r="57" spans="1:3" x14ac:dyDescent="0.2">
      <c r="A57" s="73">
        <v>8</v>
      </c>
      <c r="B57" s="47" t="s">
        <v>41</v>
      </c>
      <c r="C57" s="65">
        <v>0</v>
      </c>
    </row>
    <row r="58" spans="1:3" x14ac:dyDescent="0.2">
      <c r="A58" s="50" t="s">
        <v>90</v>
      </c>
      <c r="B58" s="70"/>
      <c r="C58" s="66">
        <f>SUM(C50:C57)</f>
        <v>76</v>
      </c>
    </row>
    <row r="59" spans="1:3" x14ac:dyDescent="0.2">
      <c r="A59" s="55"/>
      <c r="B59" s="70"/>
      <c r="C59" s="66"/>
    </row>
    <row r="60" spans="1:3" x14ac:dyDescent="0.2">
      <c r="A60" s="45" t="s">
        <v>91</v>
      </c>
      <c r="B60" s="71"/>
      <c r="C60" s="66">
        <f>C58+C37+C24+C20+C16</f>
        <v>102</v>
      </c>
    </row>
    <row r="61" spans="1:3" x14ac:dyDescent="0.2">
      <c r="A61" s="55"/>
      <c r="B61" s="70"/>
      <c r="C61" s="69"/>
    </row>
    <row r="62" spans="1:3" ht="15.75" thickBot="1" x14ac:dyDescent="0.3">
      <c r="A62" s="74" t="s">
        <v>64</v>
      </c>
      <c r="B62" s="75"/>
      <c r="C62" s="76">
        <v>170314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2018-04-01T10:11:07+00:00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93DDFC-D982-46FA-B53B-F78C526FB3F5}"/>
</file>

<file path=customXml/itemProps2.xml><?xml version="1.0" encoding="utf-8"?>
<ds:datastoreItem xmlns:ds="http://schemas.openxmlformats.org/officeDocument/2006/customXml" ds:itemID="{FB853AA7-938D-4E05-B0D1-3316707DB998}"/>
</file>

<file path=customXml/itemProps3.xml><?xml version="1.0" encoding="utf-8"?>
<ds:datastoreItem xmlns:ds="http://schemas.openxmlformats.org/officeDocument/2006/customXml" ds:itemID="{2A7176BD-8C2D-48B1-8D3D-052CB10E86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164</vt:lpstr>
      <vt:lpstr>164-נספח 2</vt:lpstr>
      <vt:lpstr>164-נספח 3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אופיר שנקר</dc:creator>
  <cp:lastModifiedBy>אופיר שנקר</cp:lastModifiedBy>
  <dcterms:created xsi:type="dcterms:W3CDTF">2018-03-29T10:14:50Z</dcterms:created>
  <dcterms:modified xsi:type="dcterms:W3CDTF">2018-03-29T12:36:28Z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