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J81" i="5"/>
  <c r="I81" i="5"/>
  <c r="J80" i="5"/>
  <c r="I80" i="5"/>
  <c r="J75" i="5"/>
  <c r="I75" i="5"/>
  <c r="J74" i="5"/>
  <c r="I74" i="5"/>
  <c r="I73" i="5"/>
  <c r="J73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I48" i="5"/>
  <c r="J48" i="5"/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68" i="5" l="1"/>
  <c r="C62" i="5" l="1"/>
  <c r="C49" i="5"/>
  <c r="C67" i="5" s="1"/>
  <c r="C66" i="5"/>
  <c r="C65" i="5"/>
  <c r="C64" i="5"/>
  <c r="C63" i="5"/>
  <c r="C61" i="5"/>
  <c r="C60" i="5"/>
  <c r="C59" i="5"/>
  <c r="C58" i="5"/>
  <c r="C57" i="5"/>
  <c r="C56" i="5"/>
  <c r="C55" i="5"/>
  <c r="C54" i="5"/>
  <c r="C53" i="5"/>
  <c r="C52" i="5"/>
  <c r="C51" i="5"/>
  <c r="C50" i="5"/>
  <c r="C48" i="5"/>
  <c r="E4" i="5" l="1"/>
  <c r="C32" i="5"/>
  <c r="E32" i="5"/>
  <c r="C6" i="5"/>
  <c r="E39" i="5"/>
  <c r="C39" i="5"/>
  <c r="G4" i="5" l="1"/>
  <c r="E6" i="5"/>
  <c r="G39" i="5"/>
  <c r="C71" i="5"/>
  <c r="C46" i="5"/>
  <c r="G32" i="5"/>
  <c r="G6" i="5"/>
  <c r="I4" i="5" l="1"/>
  <c r="C78" i="5"/>
  <c r="I39" i="5"/>
  <c r="I32" i="5"/>
  <c r="I6" i="5"/>
  <c r="K4" i="5" l="1"/>
  <c r="K32" i="5"/>
  <c r="K39" i="5"/>
  <c r="K6" i="5"/>
  <c r="M4" i="5" l="1"/>
  <c r="M6" i="5"/>
  <c r="E71" i="5"/>
  <c r="E78" i="5"/>
  <c r="E46" i="5"/>
  <c r="M32" i="5"/>
  <c r="O4" i="5" l="1"/>
  <c r="O6" i="5"/>
  <c r="O32" i="5"/>
  <c r="M39" i="5"/>
  <c r="Q4" i="5" l="1"/>
  <c r="S4" i="5" s="1"/>
  <c r="S32" i="5"/>
  <c r="G46" i="5"/>
  <c r="Q6" i="5"/>
  <c r="G71" i="5"/>
  <c r="O39" i="5"/>
  <c r="Q32" i="5"/>
  <c r="S39" i="5"/>
  <c r="U4" i="5" l="1"/>
  <c r="Q39" i="5"/>
  <c r="G78" i="5"/>
  <c r="S6" i="5"/>
  <c r="U32" i="5"/>
  <c r="U39" i="5"/>
  <c r="W4" i="5" l="1"/>
  <c r="U6" i="5"/>
  <c r="W39" i="5"/>
  <c r="W32" i="5"/>
  <c r="Y4" i="5" l="1"/>
  <c r="Y32" i="5"/>
  <c r="Y6" i="5"/>
  <c r="I46" i="5"/>
  <c r="Y39" i="5"/>
  <c r="I71" i="5"/>
  <c r="I78" i="5"/>
  <c r="W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<sst xmlns="http://schemas.openxmlformats.org/spreadsheetml/2006/main" count="179" uniqueCount="47">
  <si>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</si>
  <si>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</si>
  <si>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</si>
  <si>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</si>
  <si>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</si>
  <si>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</si>
  <si>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</si>
  <si>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</si>
  <si>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</si>
  <si>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</si>
  <si>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</si>
  <si>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</si>
  <si>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</si>
  <si>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</si>
  <si>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</si>
  <si>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</si>
  <si>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</si>
  <si>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</si>
  <si>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</si>
  <si>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</si>
  <si>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</si>
  <si>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</si>
  <si>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</si>
  <si>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</si>
  <si>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</si>
  <si>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</si>
  <si>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</si>
  <si>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</si>
  <si>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</si>
  <si>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</si>
  <si>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</si>
  <si>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</si>
  <si>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</si>
  <si>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</si>
  <si>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</si>
  <si>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</si>
  <si>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</si>
  <si>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</si>
  <si>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</si>
  <si>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</si>
  <si>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</si>
  <si>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</si>
  <si>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</si>
  <si>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</si>
  <si>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</si>
  <si>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</si>
  <si>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פאסיבי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</si>
</sst>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L74" sqref="L74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-2.0000000000000001E-4</v>
      </c>
      <c r="D8" s="11">
        <v>0.111767657333778</v>
      </c>
      <c r="E8" s="29">
        <v>0</v>
      </c>
      <c r="F8" s="30">
        <v>9.2072778867817895E-2</v>
      </c>
      <c r="G8" s="10">
        <v>1E-4</v>
      </c>
      <c r="H8" s="11">
        <v>6.4488983846588202E-2</v>
      </c>
      <c r="I8" s="29">
        <v>-2.9999999999999997E-4</v>
      </c>
      <c r="J8" s="30">
        <v>5.5682430891246699E-2</v>
      </c>
      <c r="K8" s="10">
        <v>-2.0000000000000001E-4</v>
      </c>
      <c r="L8" s="11">
        <v>6.5563091863781106E-2</v>
      </c>
      <c r="M8" s="29">
        <v>4.0000000000000002E-4</v>
      </c>
      <c r="N8" s="30">
        <v>7.4952862219080998E-2</v>
      </c>
      <c r="O8" s="10">
        <v>1E-4</v>
      </c>
      <c r="P8" s="11">
        <v>8.9428733320513404E-2</v>
      </c>
      <c r="Q8" s="29">
        <v>0</v>
      </c>
      <c r="R8" s="30">
        <v>7.1338076230731101E-2</v>
      </c>
      <c r="S8" s="10">
        <v>0</v>
      </c>
      <c r="T8" s="11">
        <v>8.7172628350605824E-2</v>
      </c>
      <c r="U8" s="29">
        <v>5.1457897609764772E-4</v>
      </c>
      <c r="V8" s="30">
        <v>9.1378544026241501E-2</v>
      </c>
      <c r="W8" s="10">
        <v>7.9593825258310915E-5</v>
      </c>
      <c r="X8" s="11">
        <v>8.7243164681229751E-2</v>
      </c>
      <c r="Y8" s="29">
        <v>4.5101511853575237E-4</v>
      </c>
      <c r="Z8" s="30">
        <v>8.8250790671691934E-2</v>
      </c>
      <c r="AE8" s="5" t="s">
        <v>8</v>
      </c>
    </row>
    <row r="9" spans="2:31">
      <c r="B9" s="12" t="s">
        <v>7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>
        <v>0</v>
      </c>
      <c r="V9" s="30">
        <v>0</v>
      </c>
      <c r="W9" s="10">
        <v>0</v>
      </c>
      <c r="X9" s="11">
        <v>0</v>
      </c>
      <c r="Y9" s="29">
        <v>0</v>
      </c>
      <c r="Z9" s="30">
        <v>0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0</v>
      </c>
      <c r="X14" s="11">
        <v>0</v>
      </c>
      <c r="Y14" s="29">
        <v>0</v>
      </c>
      <c r="Z14" s="30">
        <v>0</v>
      </c>
      <c r="AE14" s="5" t="s">
        <v>20</v>
      </c>
    </row>
    <row r="15" spans="2:31">
      <c r="B15" s="12" t="s">
        <v>19</v>
      </c>
      <c r="C15" s="10">
        <v>1.0699999999999999E-2</v>
      </c>
      <c r="D15" s="11">
        <v>0.88601515352774796</v>
      </c>
      <c r="E15" s="29">
        <v>-9.9000000000000008E-3</v>
      </c>
      <c r="F15" s="30">
        <v>0.90827170496784804</v>
      </c>
      <c r="G15" s="10">
        <v>-6.4000000000000003E-3</v>
      </c>
      <c r="H15" s="11">
        <v>0.93678157510193005</v>
      </c>
      <c r="I15" s="29">
        <v>1.38E-2</v>
      </c>
      <c r="J15" s="30">
        <v>0.94928705911224998</v>
      </c>
      <c r="K15" s="10">
        <v>8.0000000000000004E-4</v>
      </c>
      <c r="L15" s="11">
        <v>0.93784217027720895</v>
      </c>
      <c r="M15" s="29">
        <v>4.7999999999999996E-3</v>
      </c>
      <c r="N15" s="30">
        <v>0.92899802989255997</v>
      </c>
      <c r="O15" s="10">
        <v>1.61E-2</v>
      </c>
      <c r="P15" s="11">
        <v>0.916947541212489</v>
      </c>
      <c r="Q15" s="29">
        <v>5.8999999999999999E-3</v>
      </c>
      <c r="R15" s="30">
        <v>0.93244617596788404</v>
      </c>
      <c r="S15" s="10">
        <v>4.3222755617596075E-5</v>
      </c>
      <c r="T15" s="11">
        <v>0.91570987651741376</v>
      </c>
      <c r="U15" s="29">
        <v>-1.4285721127751935E-2</v>
      </c>
      <c r="V15" s="30">
        <v>0.9153537687297586</v>
      </c>
      <c r="W15" s="10">
        <v>2.4462517958938716E-3</v>
      </c>
      <c r="X15" s="11">
        <v>0.92197728965532944</v>
      </c>
      <c r="Y15" s="29">
        <v>-2.6617863683401684E-2</v>
      </c>
      <c r="Z15" s="30">
        <v>0.9238117976921737</v>
      </c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0</v>
      </c>
      <c r="X18" s="11">
        <v>0</v>
      </c>
      <c r="Y18" s="29">
        <v>0</v>
      </c>
      <c r="Z18" s="30">
        <v>0</v>
      </c>
      <c r="AE18" s="5"/>
    </row>
    <row r="19" spans="2:31">
      <c r="B19" s="12" t="s">
        <v>26</v>
      </c>
      <c r="C19" s="10">
        <v>1.6000000000000001E-3</v>
      </c>
      <c r="D19" s="11">
        <v>2.2171890992797598E-3</v>
      </c>
      <c r="E19" s="29">
        <v>-2.8999999999999998E-3</v>
      </c>
      <c r="F19" s="30">
        <v>-7.4117984764441897E-4</v>
      </c>
      <c r="G19" s="10">
        <v>-1.5E-3</v>
      </c>
      <c r="H19" s="11">
        <v>-1.6622855388796699E-3</v>
      </c>
      <c r="I19" s="29">
        <v>-3.5999999999999999E-3</v>
      </c>
      <c r="J19" s="30">
        <v>-5.4034468120317397E-3</v>
      </c>
      <c r="K19" s="10">
        <v>1.6999999999999999E-3</v>
      </c>
      <c r="L19" s="11">
        <v>-3.8554393476978302E-3</v>
      </c>
      <c r="M19" s="29">
        <v>-4.8999999999999998E-3</v>
      </c>
      <c r="N19" s="30">
        <v>-4.5058184992842198E-3</v>
      </c>
      <c r="O19" s="10">
        <v>-8.99999999999999E-4</v>
      </c>
      <c r="P19" s="11">
        <v>-6.9449685175362198E-3</v>
      </c>
      <c r="Q19" s="29">
        <v>2.7000000000000001E-3</v>
      </c>
      <c r="R19" s="30">
        <v>-4.0989639280753802E-3</v>
      </c>
      <c r="S19" s="10">
        <v>2.5701006055753458E-4</v>
      </c>
      <c r="T19" s="11">
        <v>-2.8822887004777242E-3</v>
      </c>
      <c r="U19" s="29">
        <v>-5.728858225618241E-3</v>
      </c>
      <c r="V19" s="30">
        <v>-6.7320949711571661E-3</v>
      </c>
      <c r="W19" s="10">
        <v>-2.5845621152182303E-5</v>
      </c>
      <c r="X19" s="11">
        <v>-9.2202403100862598E-3</v>
      </c>
      <c r="Y19" s="29">
        <v>-2.2331512340724793E-3</v>
      </c>
      <c r="Z19" s="30">
        <v>-1.2062368679432741E-2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9.99999999999985E-5</v>
      </c>
      <c r="D22" s="11">
        <v>-3.6314517154167398E-4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-2.3281617513067343E-7</v>
      </c>
      <c r="T22" s="11">
        <v>-2.1616754182486835E-7</v>
      </c>
      <c r="U22" s="29">
        <v>3.7727252645645372E-10</v>
      </c>
      <c r="V22" s="30">
        <v>-2.1778484306543261E-7</v>
      </c>
      <c r="W22" s="10">
        <v>0</v>
      </c>
      <c r="X22" s="11">
        <v>-2.1402647291555871E-7</v>
      </c>
      <c r="Y22" s="29">
        <v>-2.0106158677110477E-10</v>
      </c>
      <c r="Z22" s="30">
        <v>-2.1968443297458057E-7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3.6314521073586099E-4</v>
      </c>
      <c r="E26" s="29">
        <v>0</v>
      </c>
      <c r="F26" s="30">
        <v>3.9669601197798098E-4</v>
      </c>
      <c r="G26" s="10">
        <v>0</v>
      </c>
      <c r="H26" s="11">
        <v>3.9172659036153099E-4</v>
      </c>
      <c r="I26" s="29">
        <v>0</v>
      </c>
      <c r="J26" s="30">
        <v>4.3395680853537601E-4</v>
      </c>
      <c r="K26" s="10">
        <v>0</v>
      </c>
      <c r="L26" s="11">
        <v>4.5017720670725901E-4</v>
      </c>
      <c r="M26" s="29">
        <v>0</v>
      </c>
      <c r="N26" s="30">
        <v>5.5492638764382998E-4</v>
      </c>
      <c r="O26" s="10">
        <v>0</v>
      </c>
      <c r="P26" s="11">
        <v>5.6869398453363701E-4</v>
      </c>
      <c r="Q26" s="29">
        <v>0</v>
      </c>
      <c r="R26" s="30">
        <v>3.1471172946027502E-4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1.2200000000000001E-2</v>
      </c>
      <c r="D27" s="15">
        <v>1</v>
      </c>
      <c r="E27" s="31">
        <v>-1.2800000000000001E-2</v>
      </c>
      <c r="F27" s="32">
        <v>1</v>
      </c>
      <c r="G27" s="14">
        <v>-7.7999999999999996E-3</v>
      </c>
      <c r="H27" s="15">
        <v>1</v>
      </c>
      <c r="I27" s="31">
        <v>9.9000000000000008E-3</v>
      </c>
      <c r="J27" s="32">
        <v>1</v>
      </c>
      <c r="K27" s="14">
        <v>2.3E-3</v>
      </c>
      <c r="L27" s="15">
        <v>1</v>
      </c>
      <c r="M27" s="31">
        <v>2.9999999999999997E-4</v>
      </c>
      <c r="N27" s="32">
        <v>1</v>
      </c>
      <c r="O27" s="14">
        <v>1.5299999999999999E-2</v>
      </c>
      <c r="P27" s="15">
        <v>1</v>
      </c>
      <c r="Q27" s="31">
        <v>8.6E-3</v>
      </c>
      <c r="R27" s="32">
        <v>1</v>
      </c>
      <c r="S27" s="14">
        <v>2.9999999999999997E-4</v>
      </c>
      <c r="T27" s="15">
        <v>1</v>
      </c>
      <c r="U27" s="31">
        <v>-1.95E-2</v>
      </c>
      <c r="V27" s="32">
        <v>1</v>
      </c>
      <c r="W27" s="14">
        <v>2.5000000000000001E-3</v>
      </c>
      <c r="X27" s="15">
        <v>1</v>
      </c>
      <c r="Y27" s="31">
        <v>-2.8400000000000002E-2</v>
      </c>
      <c r="Z27" s="32">
        <v>0.99999999999999989</v>
      </c>
    </row>
    <row r="28" spans="2:31">
      <c r="B28" s="35" t="s">
        <v>40</v>
      </c>
      <c r="C28" s="41">
        <v>610.82311000000504</v>
      </c>
      <c r="D28" s="42"/>
      <c r="E28" s="43">
        <v>-648.86050000000296</v>
      </c>
      <c r="F28" s="44"/>
      <c r="G28" s="41">
        <v>-401.80062999999399</v>
      </c>
      <c r="H28" s="42"/>
      <c r="I28" s="43">
        <v>506.99221999999298</v>
      </c>
      <c r="J28" s="44"/>
      <c r="K28" s="41">
        <v>118.570409999999</v>
      </c>
      <c r="L28" s="42"/>
      <c r="M28" s="43">
        <v>17.638890000005102</v>
      </c>
      <c r="N28" s="44"/>
      <c r="O28" s="41">
        <v>781.96924999999601</v>
      </c>
      <c r="P28" s="42"/>
      <c r="Q28" s="43">
        <v>448.29393000000101</v>
      </c>
      <c r="R28" s="44"/>
      <c r="S28" s="41">
        <v>9.1637800000000009</v>
      </c>
      <c r="T28" s="42"/>
      <c r="U28" s="43">
        <v>-1034</v>
      </c>
      <c r="V28" s="44"/>
      <c r="W28" s="41">
        <v>120</v>
      </c>
      <c r="X28" s="42"/>
      <c r="Y28" s="43">
        <v>-1413</v>
      </c>
      <c r="Z28" s="4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6.8999999999999999E-3</v>
      </c>
      <c r="D34" s="19">
        <v>0.67409166753676397</v>
      </c>
      <c r="E34" s="33">
        <v>-1.41E-2</v>
      </c>
      <c r="F34" s="34">
        <v>0.64401637555768598</v>
      </c>
      <c r="G34" s="18">
        <v>-9.4999999999999998E-3</v>
      </c>
      <c r="H34" s="19">
        <v>0.62044643634699104</v>
      </c>
      <c r="I34" s="33">
        <v>-2E-3</v>
      </c>
      <c r="J34" s="34">
        <v>0.60103083753644604</v>
      </c>
      <c r="K34" s="18">
        <v>4.7000000000000002E-3</v>
      </c>
      <c r="L34" s="19">
        <v>0.61733035226992505</v>
      </c>
      <c r="M34" s="33">
        <v>-5.0000000000000001E-3</v>
      </c>
      <c r="N34" s="34">
        <v>0.61957817909074897</v>
      </c>
      <c r="O34" s="18">
        <v>8.9999999999999998E-4</v>
      </c>
      <c r="P34" s="19">
        <v>0.62304952078903797</v>
      </c>
      <c r="Q34" s="33">
        <v>1.2E-2</v>
      </c>
      <c r="R34" s="34">
        <v>0.62194991563400603</v>
      </c>
      <c r="S34" s="18">
        <v>-1.1084726372394722E-3</v>
      </c>
      <c r="T34" s="19">
        <v>0.62864377926232484</v>
      </c>
      <c r="U34" s="33">
        <v>-1.1660547970545153E-2</v>
      </c>
      <c r="V34" s="34">
        <v>0.63736472633513175</v>
      </c>
      <c r="W34" s="18">
        <v>8.3902204472973557E-4</v>
      </c>
      <c r="X34" s="19">
        <v>0.63054281487858721</v>
      </c>
      <c r="Y34" s="33">
        <v>-1.4465980653500144E-2</v>
      </c>
      <c r="Z34" s="34">
        <v>0.63992065236939066</v>
      </c>
    </row>
    <row r="35" spans="2:26">
      <c r="B35" s="12" t="s">
        <v>36</v>
      </c>
      <c r="C35" s="10">
        <v>5.3E-3</v>
      </c>
      <c r="D35" s="11">
        <v>0.32590833246323597</v>
      </c>
      <c r="E35" s="29">
        <v>1.2999999999999999E-3</v>
      </c>
      <c r="F35" s="30">
        <v>0.35598362444231402</v>
      </c>
      <c r="G35" s="10">
        <v>1.6999999999999999E-3</v>
      </c>
      <c r="H35" s="11">
        <v>0.37955356365300902</v>
      </c>
      <c r="I35" s="29">
        <v>1.1900000000000001E-2</v>
      </c>
      <c r="J35" s="30">
        <v>0.39896916246355402</v>
      </c>
      <c r="K35" s="10">
        <v>-2.3999999999999998E-3</v>
      </c>
      <c r="L35" s="11">
        <v>0.382669647730075</v>
      </c>
      <c r="M35" s="29">
        <v>5.3E-3</v>
      </c>
      <c r="N35" s="30">
        <v>0.38042182090925097</v>
      </c>
      <c r="O35" s="10">
        <v>1.44E-2</v>
      </c>
      <c r="P35" s="11">
        <v>0.37695047921096198</v>
      </c>
      <c r="Q35" s="29">
        <v>-3.3999999999999998E-3</v>
      </c>
      <c r="R35" s="30">
        <v>0.37805008436599402</v>
      </c>
      <c r="S35" s="10">
        <v>1.4084726372394721E-3</v>
      </c>
      <c r="T35" s="11">
        <v>0.37135622073767505</v>
      </c>
      <c r="U35" s="29">
        <v>-7.8394520294548468E-3</v>
      </c>
      <c r="V35" s="30">
        <v>0.36263527366486831</v>
      </c>
      <c r="W35" s="10">
        <v>1.6609779552702643E-3</v>
      </c>
      <c r="X35" s="11">
        <v>0.36945718512141279</v>
      </c>
      <c r="Y35" s="29">
        <v>-1.3934019346499859E-2</v>
      </c>
      <c r="Z35" s="30">
        <v>0.36007934763060928</v>
      </c>
    </row>
    <row r="36" spans="2:26">
      <c r="B36" s="13" t="s">
        <v>34</v>
      </c>
      <c r="C36" s="14">
        <v>1.2200000000000001E-2</v>
      </c>
      <c r="D36" s="15">
        <v>1</v>
      </c>
      <c r="E36" s="31">
        <v>-1.2800000000000001E-2</v>
      </c>
      <c r="F36" s="32">
        <v>1</v>
      </c>
      <c r="G36" s="14">
        <v>-7.7999999999999996E-3</v>
      </c>
      <c r="H36" s="15">
        <v>1</v>
      </c>
      <c r="I36" s="31">
        <v>9.9000000000000008E-3</v>
      </c>
      <c r="J36" s="32">
        <v>1</v>
      </c>
      <c r="K36" s="14">
        <v>2.3E-3</v>
      </c>
      <c r="L36" s="15">
        <v>1</v>
      </c>
      <c r="M36" s="31">
        <v>2.9999999999999997E-4</v>
      </c>
      <c r="N36" s="32">
        <v>1</v>
      </c>
      <c r="O36" s="14">
        <v>1.5299999999999999E-2</v>
      </c>
      <c r="P36" s="15">
        <v>1</v>
      </c>
      <c r="Q36" s="31">
        <v>8.6E-3</v>
      </c>
      <c r="R36" s="32">
        <v>1</v>
      </c>
      <c r="S36" s="14">
        <v>2.9999999999999997E-4</v>
      </c>
      <c r="T36" s="15">
        <v>1</v>
      </c>
      <c r="U36" s="31">
        <v>-1.95E-2</v>
      </c>
      <c r="V36" s="32">
        <v>1</v>
      </c>
      <c r="W36" s="14">
        <v>2.5000000000000001E-3</v>
      </c>
      <c r="X36" s="15">
        <v>1</v>
      </c>
      <c r="Y36" s="31">
        <v>-2.8400000000000002E-2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1.0500000000000001E-2</v>
      </c>
      <c r="D41" s="19">
        <v>0.99778281086152598</v>
      </c>
      <c r="E41" s="33">
        <v>-9.9000000000000008E-3</v>
      </c>
      <c r="F41" s="34">
        <v>1.0003444838356701</v>
      </c>
      <c r="G41" s="18">
        <v>-6.4000000000000003E-3</v>
      </c>
      <c r="H41" s="19">
        <v>1.00127055894852</v>
      </c>
      <c r="I41" s="33">
        <v>1.34E-2</v>
      </c>
      <c r="J41" s="34">
        <v>1.0049694900035</v>
      </c>
      <c r="K41" s="18">
        <v>5.0000000000000001E-4</v>
      </c>
      <c r="L41" s="19">
        <v>1.0034052621409899</v>
      </c>
      <c r="M41" s="33">
        <v>5.1000000000000004E-3</v>
      </c>
      <c r="N41" s="34">
        <v>1.00395089211164</v>
      </c>
      <c r="O41" s="18">
        <v>1.6199999999999999E-2</v>
      </c>
      <c r="P41" s="19">
        <v>1.006376274533</v>
      </c>
      <c r="Q41" s="33">
        <v>5.8999999999999999E-3</v>
      </c>
      <c r="R41" s="34">
        <v>1.00378425219861</v>
      </c>
      <c r="S41" s="18">
        <v>4.210931173234514E-4</v>
      </c>
      <c r="T41" s="19">
        <v>1.0028824807801706</v>
      </c>
      <c r="U41" s="33">
        <v>-1.3771142151654288E-2</v>
      </c>
      <c r="V41" s="34">
        <v>1.0067323127560004</v>
      </c>
      <c r="W41" s="18">
        <v>2.5258456211521823E-3</v>
      </c>
      <c r="X41" s="19">
        <v>1.009220454336559</v>
      </c>
      <c r="Y41" s="33">
        <v>-2.6166848564865935E-2</v>
      </c>
      <c r="Z41" s="34">
        <v>1.0120625883638659</v>
      </c>
    </row>
    <row r="42" spans="2:26">
      <c r="B42" s="12" t="s">
        <v>38</v>
      </c>
      <c r="C42" s="10">
        <v>1.6999999999999999E-3</v>
      </c>
      <c r="D42" s="11">
        <v>2.2171891384740101E-3</v>
      </c>
      <c r="E42" s="29">
        <v>-2.8999999999999998E-3</v>
      </c>
      <c r="F42" s="30">
        <v>-3.4448383566655302E-4</v>
      </c>
      <c r="G42" s="10">
        <v>-1.4E-3</v>
      </c>
      <c r="H42" s="11">
        <v>-1.2705589485181299E-3</v>
      </c>
      <c r="I42" s="29">
        <v>-3.5000000000000001E-3</v>
      </c>
      <c r="J42" s="30">
        <v>-4.9694900034961001E-3</v>
      </c>
      <c r="K42" s="10">
        <v>1.8E-3</v>
      </c>
      <c r="L42" s="11">
        <v>-3.40526214099055E-3</v>
      </c>
      <c r="M42" s="29">
        <v>-4.7999999999999996E-3</v>
      </c>
      <c r="N42" s="30">
        <v>-3.9508921116404401E-3</v>
      </c>
      <c r="O42" s="10">
        <v>-9.0000000000000204E-4</v>
      </c>
      <c r="P42" s="11">
        <v>-6.3762745330026398E-3</v>
      </c>
      <c r="Q42" s="29">
        <v>2.7000000000000001E-3</v>
      </c>
      <c r="R42" s="30">
        <v>-3.78425219861483E-3</v>
      </c>
      <c r="S42" s="10">
        <v>-1.2109311732345142E-4</v>
      </c>
      <c r="T42" s="11">
        <v>-2.882480780170592E-3</v>
      </c>
      <c r="U42" s="29">
        <v>-5.7288578483457126E-3</v>
      </c>
      <c r="V42" s="30">
        <v>-6.7323127560002319E-3</v>
      </c>
      <c r="W42" s="10">
        <v>-2.5845621152182296E-5</v>
      </c>
      <c r="X42" s="11">
        <v>-9.2204543365591723E-3</v>
      </c>
      <c r="Y42" s="29">
        <v>-2.2331514351340656E-3</v>
      </c>
      <c r="Z42" s="30">
        <v>-1.2062588363865714E-2</v>
      </c>
    </row>
    <row r="43" spans="2:26">
      <c r="B43" s="13" t="s">
        <v>34</v>
      </c>
      <c r="C43" s="14">
        <v>1.2200000000000001E-2</v>
      </c>
      <c r="D43" s="15">
        <v>1</v>
      </c>
      <c r="E43" s="31">
        <v>-1.2800000000000001E-2</v>
      </c>
      <c r="F43" s="32">
        <v>1</v>
      </c>
      <c r="G43" s="14">
        <v>-7.7999999999999996E-3</v>
      </c>
      <c r="H43" s="15">
        <v>1</v>
      </c>
      <c r="I43" s="31">
        <v>9.9000000000000008E-3</v>
      </c>
      <c r="J43" s="32">
        <v>1</v>
      </c>
      <c r="K43" s="14">
        <v>2.3E-3</v>
      </c>
      <c r="L43" s="15">
        <v>1</v>
      </c>
      <c r="M43" s="31">
        <v>2.9999999999999997E-4</v>
      </c>
      <c r="N43" s="32">
        <v>1</v>
      </c>
      <c r="O43" s="14">
        <v>1.5299999999999999E-2</v>
      </c>
      <c r="P43" s="15">
        <v>1</v>
      </c>
      <c r="Q43" s="31">
        <v>8.6E-3</v>
      </c>
      <c r="R43" s="32">
        <v>1</v>
      </c>
      <c r="S43" s="14">
        <v>2.9999999999999997E-4</v>
      </c>
      <c r="T43" s="15">
        <v>1</v>
      </c>
      <c r="U43" s="31">
        <v>-1.95E-2</v>
      </c>
      <c r="V43" s="32">
        <v>1.0000000000000002</v>
      </c>
      <c r="W43" s="14">
        <v>2.5000000000000001E-3</v>
      </c>
      <c r="X43" s="15">
        <v>0.99999999999999989</v>
      </c>
      <c r="Y43" s="31">
        <v>-2.8400000000000002E-2</v>
      </c>
      <c r="Z43" s="32">
        <v>1.0000000000000002</v>
      </c>
    </row>
    <row r="45" spans="2:26" ht="15.75">
      <c r="C45" s="49" t="s">
        <v>0</v>
      </c>
      <c r="D45" s="50"/>
      <c r="E45" s="50"/>
      <c r="F45" s="50"/>
      <c r="G45" s="50"/>
      <c r="H45" s="50"/>
      <c r="I45" s="50"/>
      <c r="J45" s="51"/>
    </row>
    <row r="46" spans="2:26" ht="15.75">
      <c r="B46" s="23" t="s">
        <v>39</v>
      </c>
      <c r="C46" s="47" t="str">
        <f ca="1">CONCATENATE(INDIRECT(CONCATENATE($C$2,C4))," - ",INDIRECT(CONCATENATE($C$2,G4))," ",$B$4)</f>
        <v>ינואר - מרץ 2018</v>
      </c>
      <c r="D46" s="48"/>
      <c r="E46" s="45" t="str">
        <f ca="1">CONCATENATE(INDIRECT(CONCATENATE($C$2,C4))," - ",INDIRECT(CONCATENATE($C$2,M4))," ",$B$4)</f>
        <v>ינואר - יוני 2018</v>
      </c>
      <c r="F46" s="46"/>
      <c r="G46" s="47" t="str">
        <f ca="1">CONCATENATE(INDIRECT(CONCATENATE($C$2,C4))," - ",INDIRECT(CONCATENATE($C$2,S4))," ",$B$4)</f>
        <v>ינואר - ספטמבר 2018</v>
      </c>
      <c r="H46" s="48"/>
      <c r="I46" s="45" t="str">
        <f ca="1">CONCATENATE(INDIRECT(CONCATENATE($C$2,C4))," - ",INDIRECT(CONCATENATE($C$2,Y4))," ",$B$4)</f>
        <v>ינואר - דצמבר 2018</v>
      </c>
      <c r="J46" s="46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(1+C8)*(1+E8)*(1+G8)-1</f>
        <v>-1.0001999999997846E-4</v>
      </c>
      <c r="D48" s="11">
        <v>6.4488983846588202E-2</v>
      </c>
      <c r="E48" s="29">
        <v>-2.0014995999961815E-4</v>
      </c>
      <c r="F48" s="30">
        <v>7.4952862219080998E-2</v>
      </c>
      <c r="G48" s="10">
        <v>-1.0016997499562308E-4</v>
      </c>
      <c r="H48" s="11">
        <f>T8</f>
        <v>8.7172628350605824E-2</v>
      </c>
      <c r="I48" s="29">
        <f>G48+U8+W8+Y8</f>
        <v>9.4501794489608784E-4</v>
      </c>
      <c r="J48" s="30">
        <f>Z8</f>
        <v>8.8250790671691934E-2</v>
      </c>
    </row>
    <row r="49" spans="2:10">
      <c r="B49" s="12" t="s">
        <v>7</v>
      </c>
      <c r="C49" s="10">
        <f>(1+C9)*(1+E9)*(1+G9)-1</f>
        <v>0</v>
      </c>
      <c r="D49" s="11">
        <v>0</v>
      </c>
      <c r="E49" s="29">
        <v>0</v>
      </c>
      <c r="F49" s="30">
        <v>0</v>
      </c>
      <c r="G49" s="10">
        <v>0</v>
      </c>
      <c r="H49" s="11">
        <f t="shared" ref="H49:H66" si="0">T9</f>
        <v>0</v>
      </c>
      <c r="I49" s="29">
        <f t="shared" ref="I49:I67" si="1">G49+U9+W9+Y9</f>
        <v>0</v>
      </c>
      <c r="J49" s="30">
        <f t="shared" ref="J49:J67" si="2">Z9</f>
        <v>0</v>
      </c>
    </row>
    <row r="50" spans="2:10">
      <c r="B50" s="12" t="s">
        <v>9</v>
      </c>
      <c r="C50" s="10">
        <f t="shared" ref="C50:C66" si="3">(1+C10)*(1+E10)*(1+G10)-1</f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f t="shared" si="3"/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f t="shared" si="3"/>
        <v>0</v>
      </c>
      <c r="D52" s="11">
        <v>0</v>
      </c>
      <c r="E52" s="29">
        <v>0</v>
      </c>
      <c r="F52" s="30">
        <v>0</v>
      </c>
      <c r="G52" s="10">
        <v>0</v>
      </c>
      <c r="H52" s="11">
        <f t="shared" si="0"/>
        <v>0</v>
      </c>
      <c r="I52" s="29">
        <f t="shared" si="1"/>
        <v>0</v>
      </c>
      <c r="J52" s="30">
        <f t="shared" si="2"/>
        <v>0</v>
      </c>
    </row>
    <row r="53" spans="2:10">
      <c r="B53" s="12" t="s">
        <v>15</v>
      </c>
      <c r="C53" s="10">
        <f t="shared" si="3"/>
        <v>0</v>
      </c>
      <c r="D53" s="11">
        <v>0</v>
      </c>
      <c r="E53" s="29">
        <v>0</v>
      </c>
      <c r="F53" s="30">
        <v>0</v>
      </c>
      <c r="G53" s="10">
        <v>0</v>
      </c>
      <c r="H53" s="11">
        <f t="shared" si="0"/>
        <v>0</v>
      </c>
      <c r="I53" s="29">
        <f t="shared" si="1"/>
        <v>0</v>
      </c>
      <c r="J53" s="30">
        <f t="shared" si="2"/>
        <v>0</v>
      </c>
    </row>
    <row r="54" spans="2:10">
      <c r="B54" s="12" t="s">
        <v>17</v>
      </c>
      <c r="C54" s="10">
        <f t="shared" si="3"/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>
        <f t="shared" si="1"/>
        <v>0</v>
      </c>
      <c r="J54" s="30">
        <f t="shared" si="2"/>
        <v>0</v>
      </c>
    </row>
    <row r="55" spans="2:10">
      <c r="B55" s="12" t="s">
        <v>19</v>
      </c>
      <c r="C55" s="10">
        <f t="shared" si="3"/>
        <v>-5.7103720479999565E-3</v>
      </c>
      <c r="D55" s="11">
        <v>0.93678157510193005</v>
      </c>
      <c r="E55" s="29">
        <v>1.3659556198284184E-2</v>
      </c>
      <c r="F55" s="30">
        <v>0.92899802989255997</v>
      </c>
      <c r="G55" s="10">
        <v>3.6101135166482834E-2</v>
      </c>
      <c r="H55" s="11">
        <f t="shared" si="0"/>
        <v>0.91570987651741376</v>
      </c>
      <c r="I55" s="29">
        <f t="shared" si="1"/>
        <v>-2.3561978487769142E-3</v>
      </c>
      <c r="J55" s="30">
        <f t="shared" si="2"/>
        <v>0.9238117976921737</v>
      </c>
    </row>
    <row r="56" spans="2:10">
      <c r="B56" s="12" t="s">
        <v>21</v>
      </c>
      <c r="C56" s="10">
        <f t="shared" si="3"/>
        <v>0</v>
      </c>
      <c r="D56" s="11">
        <v>0</v>
      </c>
      <c r="E56" s="29">
        <v>0</v>
      </c>
      <c r="F56" s="30">
        <v>0</v>
      </c>
      <c r="G56" s="10">
        <v>0</v>
      </c>
      <c r="H56" s="11">
        <f t="shared" si="0"/>
        <v>0</v>
      </c>
      <c r="I56" s="29">
        <f t="shared" si="1"/>
        <v>0</v>
      </c>
      <c r="J56" s="30">
        <f t="shared" si="2"/>
        <v>0</v>
      </c>
    </row>
    <row r="57" spans="2:10">
      <c r="B57" s="12" t="s">
        <v>23</v>
      </c>
      <c r="C57" s="10">
        <f t="shared" si="3"/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>
        <f t="shared" si="1"/>
        <v>0</v>
      </c>
      <c r="J57" s="30">
        <f t="shared" si="2"/>
        <v>0</v>
      </c>
    </row>
    <row r="58" spans="2:10">
      <c r="B58" s="12" t="s">
        <v>25</v>
      </c>
      <c r="C58" s="10">
        <f t="shared" si="3"/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>
        <f t="shared" si="1"/>
        <v>0</v>
      </c>
      <c r="J58" s="30">
        <f t="shared" si="2"/>
        <v>0</v>
      </c>
    </row>
    <row r="59" spans="2:10">
      <c r="B59" s="12" t="s">
        <v>26</v>
      </c>
      <c r="C59" s="10">
        <f t="shared" si="3"/>
        <v>-2.8026830399998648E-3</v>
      </c>
      <c r="D59" s="11">
        <v>-1.6622855388796699E-3</v>
      </c>
      <c r="E59" s="29">
        <v>-9.5999999999999992E-3</v>
      </c>
      <c r="F59" s="30">
        <v>-4.5058184992842198E-3</v>
      </c>
      <c r="G59" s="10">
        <v>-7.5646863495878458E-3</v>
      </c>
      <c r="H59" s="11">
        <f t="shared" si="0"/>
        <v>-2.8822887004777242E-3</v>
      </c>
      <c r="I59" s="29">
        <f t="shared" si="1"/>
        <v>-1.5552541430430748E-2</v>
      </c>
      <c r="J59" s="30">
        <f t="shared" si="2"/>
        <v>-1.2062368679432741E-2</v>
      </c>
    </row>
    <row r="60" spans="2:10">
      <c r="B60" s="12" t="s">
        <v>27</v>
      </c>
      <c r="C60" s="10">
        <f t="shared" si="3"/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f t="shared" si="3"/>
        <v>0</v>
      </c>
      <c r="D61" s="11">
        <v>0</v>
      </c>
      <c r="E61" s="29">
        <v>0</v>
      </c>
      <c r="F61" s="30">
        <v>0</v>
      </c>
      <c r="G61" s="10">
        <v>0</v>
      </c>
      <c r="H61" s="11">
        <f t="shared" si="0"/>
        <v>0</v>
      </c>
      <c r="I61" s="29">
        <f t="shared" si="1"/>
        <v>0</v>
      </c>
      <c r="J61" s="30">
        <f t="shared" si="2"/>
        <v>0</v>
      </c>
    </row>
    <row r="62" spans="2:10">
      <c r="B62" s="12" t="s">
        <v>29</v>
      </c>
      <c r="C62" s="10">
        <f>(1+C22)*(1+E22)*(1+G22)-1</f>
        <v>9.9999999999988987E-5</v>
      </c>
      <c r="D62" s="11">
        <v>0</v>
      </c>
      <c r="E62" s="29">
        <v>9.9999999999988987E-5</v>
      </c>
      <c r="F62" s="30">
        <v>0</v>
      </c>
      <c r="G62" s="10">
        <v>9.9767160543162703E-5</v>
      </c>
      <c r="H62" s="11">
        <f t="shared" si="0"/>
        <v>-2.1616754182486835E-7</v>
      </c>
      <c r="I62" s="29">
        <f t="shared" si="1"/>
        <v>9.9767336754102382E-5</v>
      </c>
      <c r="J62" s="30">
        <f t="shared" si="2"/>
        <v>-2.1968443297458057E-7</v>
      </c>
    </row>
    <row r="63" spans="2:10">
      <c r="B63" s="12" t="s">
        <v>30</v>
      </c>
      <c r="C63" s="10">
        <f t="shared" si="3"/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</row>
    <row r="64" spans="2:10">
      <c r="B64" s="12" t="s">
        <v>31</v>
      </c>
      <c r="C64" s="10">
        <f t="shared" si="3"/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f t="shared" si="3"/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f t="shared" si="3"/>
        <v>0</v>
      </c>
      <c r="D66" s="11">
        <v>3.9172659036153099E-4</v>
      </c>
      <c r="E66" s="29">
        <v>0</v>
      </c>
      <c r="F66" s="30">
        <v>5.5492638764382998E-4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f>SUM(C48:C66)</f>
        <v>-8.5130750879998107E-3</v>
      </c>
      <c r="D67" s="15">
        <v>1</v>
      </c>
      <c r="E67" s="31">
        <v>4.0000000000000001E-3</v>
      </c>
      <c r="F67" s="32">
        <v>1</v>
      </c>
      <c r="G67" s="14">
        <v>2.8544968258086723E-2</v>
      </c>
      <c r="H67" s="15">
        <v>1</v>
      </c>
      <c r="I67" s="37">
        <f t="shared" si="1"/>
        <v>-1.685503174191328E-2</v>
      </c>
      <c r="J67" s="38">
        <f t="shared" si="2"/>
        <v>0.99999999999999989</v>
      </c>
    </row>
    <row r="68" spans="2:10">
      <c r="B68" s="35" t="s">
        <v>40</v>
      </c>
      <c r="C68" s="41">
        <v>-439.8380199999919</v>
      </c>
      <c r="D68" s="42"/>
      <c r="E68" s="43">
        <f>C68+I28+K28+M28</f>
        <v>203.36350000000519</v>
      </c>
      <c r="F68" s="44"/>
      <c r="G68" s="41">
        <f>1433.62668+S28</f>
        <v>1442.7904600000002</v>
      </c>
      <c r="H68" s="42"/>
      <c r="I68" s="43">
        <f>G68+U28+W28+Y28</f>
        <v>-884.20953999999983</v>
      </c>
      <c r="J68" s="44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9" t="s">
        <v>0</v>
      </c>
      <c r="D70" s="50"/>
      <c r="E70" s="50"/>
      <c r="F70" s="50"/>
      <c r="G70" s="50"/>
      <c r="H70" s="50"/>
      <c r="I70" s="50"/>
      <c r="J70" s="51"/>
    </row>
    <row r="71" spans="2:10" ht="15.75">
      <c r="B71" s="23" t="s">
        <v>39</v>
      </c>
      <c r="C71" s="47" t="str">
        <f ca="1">CONCATENATE(INDIRECT(CONCATENATE($C$2,$C$4))," - ",INDIRECT(CONCATENATE($C$2,$G$4))," ",$B$4)</f>
        <v>ינואר - מרץ 2018</v>
      </c>
      <c r="D71" s="48"/>
      <c r="E71" s="45" t="str">
        <f ca="1">CONCATENATE(INDIRECT(CONCATENATE($C$2,$C$4))," - ",INDIRECT(CONCATENATE($C$2,$M4))," ",$B$4)</f>
        <v>ינואר - יוני 2018</v>
      </c>
      <c r="F71" s="46"/>
      <c r="G71" s="47" t="str">
        <f ca="1">CONCATENATE(INDIRECT(CONCATENATE($C$2,$C$4))," - ",INDIRECT(CONCATENATE($C$2,$S$4))," ",$B$4)</f>
        <v>ינואר - ספטמבר 2018</v>
      </c>
      <c r="H71" s="48"/>
      <c r="I71" s="45" t="str">
        <f ca="1">CONCATENATE(INDIRECT(CONCATENATE($C$2,$C$4))," - ",INDIRECT(CONCATENATE($C$2,$Y4))," ",$B$4)</f>
        <v>ינואר - דצמבר 2018</v>
      </c>
      <c r="J71" s="46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-1.6827965745000128E-2</v>
      </c>
      <c r="D73" s="19">
        <v>0.62044643634699104</v>
      </c>
      <c r="E73" s="33">
        <v>-1.9111729854285553E-2</v>
      </c>
      <c r="F73" s="34">
        <v>0.61957817909074897</v>
      </c>
      <c r="G73" s="18">
        <v>-7.5490031391609591E-3</v>
      </c>
      <c r="H73" s="19">
        <f>T34</f>
        <v>0.62864377926232484</v>
      </c>
      <c r="I73" s="33">
        <f>G73+U34+W34+Y34</f>
        <v>-3.2836509718476521E-2</v>
      </c>
      <c r="J73" s="34">
        <f>Z34</f>
        <v>0.63992065236939066</v>
      </c>
    </row>
    <row r="74" spans="2:10">
      <c r="B74" s="12" t="s">
        <v>36</v>
      </c>
      <c r="C74" s="10">
        <v>8.3181217130003926E-3</v>
      </c>
      <c r="D74" s="11">
        <v>0.37955356365300902</v>
      </c>
      <c r="E74" s="29">
        <v>2.3099999999999999E-2</v>
      </c>
      <c r="F74" s="30">
        <v>0.38042182090925097</v>
      </c>
      <c r="G74" s="10">
        <v>3.5961220461088614E-2</v>
      </c>
      <c r="H74" s="19">
        <f>T35</f>
        <v>0.37135622073767505</v>
      </c>
      <c r="I74" s="33">
        <f t="shared" ref="I74:I75" si="4">G74+U35+W35+Y35</f>
        <v>1.5848727040404173E-2</v>
      </c>
      <c r="J74" s="34">
        <f t="shared" ref="J74:J75" si="5">Z35</f>
        <v>0.36007934763060928</v>
      </c>
    </row>
    <row r="75" spans="2:10">
      <c r="B75" s="13" t="s">
        <v>44</v>
      </c>
      <c r="C75" s="14">
        <v>-8.5098440319997352E-3</v>
      </c>
      <c r="D75" s="15">
        <v>1</v>
      </c>
      <c r="E75" s="31">
        <v>4.0000000000000001E-3</v>
      </c>
      <c r="F75" s="32">
        <v>1</v>
      </c>
      <c r="G75" s="14">
        <v>2.8464778347346176E-2</v>
      </c>
      <c r="H75" s="15">
        <v>1</v>
      </c>
      <c r="I75" s="39">
        <f t="shared" si="4"/>
        <v>-1.6935221652653827E-2</v>
      </c>
      <c r="J75" s="40">
        <f t="shared" si="5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9" t="s">
        <v>0</v>
      </c>
      <c r="D77" s="50"/>
      <c r="E77" s="50"/>
      <c r="F77" s="50"/>
      <c r="G77" s="50"/>
      <c r="H77" s="50"/>
      <c r="I77" s="50"/>
      <c r="J77" s="51"/>
    </row>
    <row r="78" spans="2:10" ht="15.75">
      <c r="B78" s="23" t="s">
        <v>39</v>
      </c>
      <c r="C78" s="47" t="str">
        <f ca="1">CONCATENATE(INDIRECT(CONCATENATE($C$2,$C$4))," - ",INDIRECT(CONCATENATE($C$2,$G$4))," ",$B$4)</f>
        <v>ינואר - מרץ 2018</v>
      </c>
      <c r="D78" s="48"/>
      <c r="E78" s="45" t="str">
        <f ca="1">CONCATENATE(INDIRECT(CONCATENATE($C$2,$C$4))," - ",INDIRECT(CONCATENATE($C$2,$M$4))," ",$B$4)</f>
        <v>ינואר - יוני 2018</v>
      </c>
      <c r="F78" s="46"/>
      <c r="G78" s="47" t="str">
        <f ca="1">CONCATENATE(INDIRECT(CONCATENATE($C$2,$C$4))," - ",INDIRECT(CONCATENATE($C$2,$S$4))," ",$B$4)</f>
        <v>ינואר - ספטמבר 2018</v>
      </c>
      <c r="H78" s="48"/>
      <c r="I78" s="45" t="str">
        <f ca="1">CONCATENATE(INDIRECT(CONCATENATE($C$2,$C$4))," - ",INDIRECT(CONCATENATE($C$2,$Y$4))," ",$B$4)</f>
        <v>ינואר - דצמבר 2018</v>
      </c>
      <c r="J78" s="46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-5.9071247199999899E-3</v>
      </c>
      <c r="D80" s="19">
        <v>1.00127055894852</v>
      </c>
      <c r="E80" s="33">
        <v>1.3057805544666623E-2</v>
      </c>
      <c r="F80" s="34">
        <v>1.00395089211164</v>
      </c>
      <c r="G80" s="18">
        <v>3.5879271231148188E-2</v>
      </c>
      <c r="H80" s="19">
        <f>T41</f>
        <v>1.0028824807801706</v>
      </c>
      <c r="I80" s="33">
        <f t="shared" ref="I80:I82" si="6">G80+U41+W41+Y41</f>
        <v>-1.532873864219849E-3</v>
      </c>
      <c r="J80" s="34">
        <f t="shared" ref="J80:J82" si="7">Z41</f>
        <v>1.0120625883638659</v>
      </c>
    </row>
    <row r="81" spans="2:10">
      <c r="B81" s="12" t="s">
        <v>38</v>
      </c>
      <c r="C81" s="10">
        <v>-2.6032430979999743E-3</v>
      </c>
      <c r="D81" s="11">
        <v>-1.2705589485181299E-3</v>
      </c>
      <c r="E81" s="29">
        <v>-9.0844366986171377E-3</v>
      </c>
      <c r="F81" s="30">
        <v>-3.9508921116404401E-3</v>
      </c>
      <c r="G81" s="10">
        <v>-7.4234053599732119E-3</v>
      </c>
      <c r="H81" s="19">
        <f>T42</f>
        <v>-2.882480780170592E-3</v>
      </c>
      <c r="I81" s="33">
        <f t="shared" si="6"/>
        <v>-1.5411260264605172E-2</v>
      </c>
      <c r="J81" s="34">
        <f t="shared" si="7"/>
        <v>-1.2062588363865714E-2</v>
      </c>
    </row>
    <row r="82" spans="2:10">
      <c r="B82" s="13" t="s">
        <v>44</v>
      </c>
      <c r="C82" s="14">
        <v>-8.5103678179999642E-3</v>
      </c>
      <c r="D82" s="15">
        <v>1</v>
      </c>
      <c r="E82" s="31">
        <v>3.9733688460494854E-3</v>
      </c>
      <c r="F82" s="32">
        <v>1</v>
      </c>
      <c r="G82" s="14">
        <v>2.8548486507114834E-2</v>
      </c>
      <c r="H82" s="15">
        <v>0.99999999999999523</v>
      </c>
      <c r="I82" s="39">
        <f t="shared" si="6"/>
        <v>-1.6851513492885169E-2</v>
      </c>
      <c r="J82" s="40">
        <f t="shared" si="7"/>
        <v>1.0000000000000002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2019-02-03T06:49:09+00:00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0F29B7EA-BFF1-4697-A1CC-D3E68F5FF2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