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82" i="5" l="1"/>
  <c r="I82" i="5"/>
  <c r="J81" i="5"/>
  <c r="I81" i="5"/>
  <c r="J80" i="5"/>
  <c r="I80" i="5"/>
  <c r="J75" i="5"/>
  <c r="I75" i="5"/>
  <c r="J74" i="5"/>
  <c r="I74" i="5"/>
  <c r="I73" i="5"/>
  <c r="J73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I48" i="5"/>
  <c r="J48" i="5"/>
  <c r="H81" i="5" l="1"/>
  <c r="H80" i="5"/>
  <c r="H74" i="5"/>
  <c r="H73" i="5"/>
  <c r="G6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C62" i="5" l="1"/>
  <c r="C49" i="5"/>
  <c r="C66" i="5"/>
  <c r="C65" i="5"/>
  <c r="C64" i="5"/>
  <c r="C63" i="5"/>
  <c r="C61" i="5"/>
  <c r="C60" i="5"/>
  <c r="C59" i="5"/>
  <c r="C58" i="5"/>
  <c r="C57" i="5"/>
  <c r="C56" i="5"/>
  <c r="C55" i="5"/>
  <c r="C54" i="5"/>
  <c r="C53" i="5"/>
  <c r="C52" i="5"/>
  <c r="C51" i="5"/>
  <c r="C50" i="5"/>
  <c r="C48" i="5"/>
  <c r="E4" i="5" l="1"/>
  <c r="C32" i="5"/>
  <c r="C39" i="5"/>
  <c r="C6" i="5"/>
  <c r="E39" i="5"/>
  <c r="E32" i="5"/>
  <c r="G4" i="5" l="1"/>
  <c r="G6" i="5"/>
  <c r="C71" i="5"/>
  <c r="E6" i="5"/>
  <c r="C46" i="5"/>
  <c r="G39" i="5"/>
  <c r="G32" i="5"/>
  <c r="I4" i="5" l="1"/>
  <c r="C78" i="5"/>
  <c r="I39" i="5"/>
  <c r="I32" i="5"/>
  <c r="I6" i="5"/>
  <c r="K4" i="5" l="1"/>
  <c r="K32" i="5"/>
  <c r="K39" i="5"/>
  <c r="K6" i="5"/>
  <c r="M4" i="5" l="1"/>
  <c r="M32" i="5"/>
  <c r="E71" i="5"/>
  <c r="M6" i="5"/>
  <c r="E78" i="5"/>
  <c r="E46" i="5"/>
  <c r="O4" i="5" l="1"/>
  <c r="M39" i="5"/>
  <c r="O32" i="5"/>
  <c r="O6" i="5"/>
  <c r="Q4" i="5" l="1"/>
  <c r="S4" i="5" s="1"/>
  <c r="S39" i="5"/>
  <c r="S32" i="5"/>
  <c r="G71" i="5"/>
  <c r="Q32" i="5"/>
  <c r="O39" i="5"/>
  <c r="Q6" i="5"/>
  <c r="G46" i="5"/>
  <c r="U4" i="5" l="1"/>
  <c r="S6" i="5"/>
  <c r="Q39" i="5"/>
  <c r="U32" i="5"/>
  <c r="U39" i="5"/>
  <c r="G78" i="5"/>
  <c r="W4" i="5" l="1"/>
  <c r="W39" i="5"/>
  <c r="W32" i="5"/>
  <c r="U6" i="5"/>
  <c r="Y4" i="5" l="1"/>
  <c r="I78" i="5"/>
  <c r="W6" i="5"/>
  <c r="Y32" i="5"/>
  <c r="Y39" i="5"/>
  <c r="I71" i="5"/>
  <c r="I46" i="5"/>
  <c r="Y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<sst xmlns="http://schemas.openxmlformats.org/spreadsheetml/2006/main" count="179" uniqueCount="47">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</sst>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L72" sqref="L7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1" t="s">
        <v>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3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-1E-4</v>
      </c>
      <c r="D8" s="11">
        <v>7.4438728462109E-2</v>
      </c>
      <c r="E8" s="29">
        <v>0</v>
      </c>
      <c r="F8" s="30">
        <v>4.55035364911913E-2</v>
      </c>
      <c r="G8" s="10">
        <v>0</v>
      </c>
      <c r="H8" s="11">
        <v>3.4466803746675198E-2</v>
      </c>
      <c r="I8" s="29">
        <v>4.0000000000000002E-4</v>
      </c>
      <c r="J8" s="30">
        <v>3.0714135873628201E-2</v>
      </c>
      <c r="K8" s="10">
        <v>-5.9999999999999995E-4</v>
      </c>
      <c r="L8" s="11">
        <v>3.9285272936107798E-2</v>
      </c>
      <c r="M8" s="29">
        <v>2.0000000000000001E-4</v>
      </c>
      <c r="N8" s="30">
        <v>4.3049862596234202E-2</v>
      </c>
      <c r="O8" s="10">
        <v>2.9999999999999997E-4</v>
      </c>
      <c r="P8" s="11">
        <v>5.3139134522547697E-2</v>
      </c>
      <c r="Q8" s="29">
        <v>-2.0000000000000001E-4</v>
      </c>
      <c r="R8" s="30">
        <v>4.0775291609152997E-2</v>
      </c>
      <c r="S8" s="10">
        <v>0</v>
      </c>
      <c r="T8" s="11">
        <v>5.4739655621567324E-2</v>
      </c>
      <c r="U8" s="29">
        <v>1.8258240764918937E-3</v>
      </c>
      <c r="V8" s="30">
        <v>6.0554859301977973E-2</v>
      </c>
      <c r="W8" s="10">
        <v>1.0132991440644277E-4</v>
      </c>
      <c r="X8" s="11">
        <v>4.0801106429094305E-2</v>
      </c>
      <c r="Y8" s="29">
        <v>3.996094337621855E-4</v>
      </c>
      <c r="Z8" s="30">
        <v>5.3922065455943857E-2</v>
      </c>
      <c r="AE8" s="5" t="s">
        <v>8</v>
      </c>
    </row>
    <row r="9" spans="2:31">
      <c r="B9" s="12" t="s">
        <v>7</v>
      </c>
      <c r="C9" s="10">
        <v>-2.3E-3</v>
      </c>
      <c r="D9" s="11">
        <v>0.111460456448207</v>
      </c>
      <c r="E9" s="29">
        <v>1.1999999999999999E-3</v>
      </c>
      <c r="F9" s="30">
        <v>0.12361177774198399</v>
      </c>
      <c r="G9" s="10">
        <v>6.9999999999999999E-4</v>
      </c>
      <c r="H9" s="11">
        <v>0.123414832528324</v>
      </c>
      <c r="I9" s="29">
        <v>2.3999999999999998E-3</v>
      </c>
      <c r="J9" s="30">
        <v>0.124769631978245</v>
      </c>
      <c r="K9" s="10">
        <v>-1E-4</v>
      </c>
      <c r="L9" s="11">
        <v>0.12574266632221701</v>
      </c>
      <c r="M9" s="29">
        <v>3.0999999999999999E-3</v>
      </c>
      <c r="N9" s="30">
        <v>0.117595357030867</v>
      </c>
      <c r="O9" s="10">
        <v>1E-3</v>
      </c>
      <c r="P9" s="11">
        <v>0.115580072869087</v>
      </c>
      <c r="Q9" s="29">
        <v>-1.4E-3</v>
      </c>
      <c r="R9" s="30">
        <v>0.11660411705869</v>
      </c>
      <c r="S9" s="10">
        <v>-9.6400808272910951E-4</v>
      </c>
      <c r="T9" s="11">
        <v>0.11775261294633323</v>
      </c>
      <c r="U9" s="29">
        <v>1.6469200329428991E-2</v>
      </c>
      <c r="V9" s="30">
        <v>0.11589208541014853</v>
      </c>
      <c r="W9" s="10">
        <v>2.2367871718010314E-5</v>
      </c>
      <c r="X9" s="11">
        <v>0.11481699635797976</v>
      </c>
      <c r="Y9" s="29">
        <v>2.1543749583848135E-3</v>
      </c>
      <c r="Z9" s="30">
        <v>0.11442180021573099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>
        <v>0</v>
      </c>
      <c r="V12" s="30">
        <v>0</v>
      </c>
      <c r="W12" s="10">
        <v>0</v>
      </c>
      <c r="X12" s="11">
        <v>0</v>
      </c>
      <c r="Y12" s="29">
        <v>0</v>
      </c>
      <c r="Z12" s="30">
        <v>0</v>
      </c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>
        <v>0</v>
      </c>
      <c r="V13" s="30">
        <v>0</v>
      </c>
      <c r="W13" s="10">
        <v>0</v>
      </c>
      <c r="X13" s="11">
        <v>0</v>
      </c>
      <c r="Y13" s="29">
        <v>0</v>
      </c>
      <c r="Z13" s="30">
        <v>0</v>
      </c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>
        <v>0</v>
      </c>
      <c r="V14" s="30">
        <v>0</v>
      </c>
      <c r="W14" s="10">
        <v>0</v>
      </c>
      <c r="X14" s="11">
        <v>0</v>
      </c>
      <c r="Y14" s="29">
        <v>0</v>
      </c>
      <c r="Z14" s="30">
        <v>0</v>
      </c>
      <c r="AE14" s="5" t="s">
        <v>20</v>
      </c>
    </row>
    <row r="15" spans="2:31">
      <c r="B15" s="12" t="s">
        <v>19</v>
      </c>
      <c r="C15" s="10">
        <v>6.8999999999999999E-3</v>
      </c>
      <c r="D15" s="11">
        <v>0.74985279736365495</v>
      </c>
      <c r="E15" s="29">
        <v>4.4999999999999997E-3</v>
      </c>
      <c r="F15" s="30">
        <v>0.76833286766143005</v>
      </c>
      <c r="G15" s="10">
        <v>5.0000000000000001E-4</v>
      </c>
      <c r="H15" s="11">
        <v>0.77083500567354601</v>
      </c>
      <c r="I15" s="29">
        <v>1.6899999999999998E-2</v>
      </c>
      <c r="J15" s="30">
        <v>0.77497525429201197</v>
      </c>
      <c r="K15" s="10">
        <v>-8.3000000000000001E-3</v>
      </c>
      <c r="L15" s="11">
        <v>0.762991375699546</v>
      </c>
      <c r="M15" s="29">
        <v>1.04E-2</v>
      </c>
      <c r="N15" s="30">
        <v>0.77094570366106596</v>
      </c>
      <c r="O15" s="10">
        <v>1.8599999999999998E-2</v>
      </c>
      <c r="P15" s="11">
        <v>0.76275034780304396</v>
      </c>
      <c r="Q15" s="29">
        <v>-9.1000000000000004E-3</v>
      </c>
      <c r="R15" s="30">
        <v>0.77333938175174799</v>
      </c>
      <c r="S15" s="10">
        <v>5.6544237093387225E-4</v>
      </c>
      <c r="T15" s="11">
        <v>0.75842780699961321</v>
      </c>
      <c r="U15" s="29">
        <v>-2.2644436855953867E-2</v>
      </c>
      <c r="V15" s="30">
        <v>0.75561977349684628</v>
      </c>
      <c r="W15" s="10">
        <v>2.8224884972371691E-3</v>
      </c>
      <c r="X15" s="11">
        <v>0.77537741500408408</v>
      </c>
      <c r="Y15" s="29">
        <v>-1.4877537170068631E-2</v>
      </c>
      <c r="Z15" s="30">
        <v>0.76138798013769327</v>
      </c>
      <c r="AE15" s="5" t="s">
        <v>22</v>
      </c>
    </row>
    <row r="16" spans="2:31">
      <c r="B16" s="12" t="s">
        <v>21</v>
      </c>
      <c r="C16" s="10">
        <v>-1.1999999999999999E-3</v>
      </c>
      <c r="D16" s="11">
        <v>6.5248173303691898E-2</v>
      </c>
      <c r="E16" s="29">
        <v>-5.9999999999999995E-4</v>
      </c>
      <c r="F16" s="30">
        <v>6.2939439826237606E-2</v>
      </c>
      <c r="G16" s="10">
        <v>-1E-4</v>
      </c>
      <c r="H16" s="11">
        <v>7.1768427962443301E-2</v>
      </c>
      <c r="I16" s="29">
        <v>1.6000000000000001E-3</v>
      </c>
      <c r="J16" s="30">
        <v>6.9657980367314007E-2</v>
      </c>
      <c r="K16" s="10">
        <v>-2.0000000000000001E-4</v>
      </c>
      <c r="L16" s="11">
        <v>7.2334950489573904E-2</v>
      </c>
      <c r="M16" s="29">
        <v>1.8E-3</v>
      </c>
      <c r="N16" s="30">
        <v>6.9331280083361299E-2</v>
      </c>
      <c r="O16" s="10">
        <v>1.9E-3</v>
      </c>
      <c r="P16" s="11">
        <v>6.8840227251794797E-2</v>
      </c>
      <c r="Q16" s="29">
        <v>-6.9999999999999999E-4</v>
      </c>
      <c r="R16" s="30">
        <v>7.0090108098479903E-2</v>
      </c>
      <c r="S16" s="10">
        <v>-1.9069693727960714E-4</v>
      </c>
      <c r="T16" s="11">
        <v>6.9869090290690952E-2</v>
      </c>
      <c r="U16" s="29">
        <v>4.7309161762045171E-3</v>
      </c>
      <c r="V16" s="30">
        <v>6.8737218890883231E-2</v>
      </c>
      <c r="W16" s="10">
        <v>-6.3801928563689421E-4</v>
      </c>
      <c r="X16" s="11">
        <v>6.9830080014209858E-2</v>
      </c>
      <c r="Y16" s="29">
        <v>5.3175164796141099E-4</v>
      </c>
      <c r="Z16" s="30">
        <v>7.1029779185776021E-2</v>
      </c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>
        <v>0</v>
      </c>
      <c r="V18" s="30">
        <v>0</v>
      </c>
      <c r="W18" s="10">
        <v>0</v>
      </c>
      <c r="X18" s="11">
        <v>0</v>
      </c>
      <c r="Y18" s="29">
        <v>0</v>
      </c>
      <c r="Z18" s="30">
        <v>0</v>
      </c>
      <c r="AE18" s="5"/>
    </row>
    <row r="19" spans="2:31">
      <c r="B19" s="12" t="s">
        <v>26</v>
      </c>
      <c r="C19" s="10">
        <v>-5.9999999999999897E-4</v>
      </c>
      <c r="D19" s="11">
        <v>-1.5591415301067901E-3</v>
      </c>
      <c r="E19" s="29">
        <v>-1.2999999999999999E-3</v>
      </c>
      <c r="F19" s="30">
        <v>-1.0574590484315801E-3</v>
      </c>
      <c r="G19" s="10">
        <v>-5.9999999999999995E-4</v>
      </c>
      <c r="H19" s="11">
        <v>-1.20636663456788E-3</v>
      </c>
      <c r="I19" s="29">
        <v>4.0000000000000002E-4</v>
      </c>
      <c r="J19" s="30">
        <v>-8.0902390356272797E-4</v>
      </c>
      <c r="K19" s="10">
        <v>-1E-4</v>
      </c>
      <c r="L19" s="11">
        <v>-1.21144542776007E-3</v>
      </c>
      <c r="M19" s="29">
        <v>-2.9999999999999997E-4</v>
      </c>
      <c r="N19" s="30">
        <v>-1.8026182820297899E-3</v>
      </c>
      <c r="O19" s="10">
        <v>7.0000000000000097E-4</v>
      </c>
      <c r="P19" s="11">
        <v>-1.3163758047055E-3</v>
      </c>
      <c r="Q19" s="29">
        <v>-4.9999999999999903E-4</v>
      </c>
      <c r="R19" s="30">
        <v>-1.90043099130533E-3</v>
      </c>
      <c r="S19" s="10">
        <v>-1.073735092515535E-5</v>
      </c>
      <c r="T19" s="11">
        <v>-7.8916585820470802E-4</v>
      </c>
      <c r="U19" s="29">
        <v>-1.0815037261715367E-3</v>
      </c>
      <c r="V19" s="30">
        <v>-8.0393709985602906E-4</v>
      </c>
      <c r="W19" s="10">
        <v>-8.1669977247282642E-6</v>
      </c>
      <c r="X19" s="11">
        <v>-8.2559780536793311E-4</v>
      </c>
      <c r="Y19" s="29">
        <v>-8.1988700397778784E-6</v>
      </c>
      <c r="Z19" s="30">
        <v>-7.6162499514400889E-4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0</v>
      </c>
      <c r="Z21" s="30">
        <v>0</v>
      </c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>
        <v>0</v>
      </c>
      <c r="V22" s="30">
        <v>0</v>
      </c>
      <c r="W22" s="10">
        <v>0</v>
      </c>
      <c r="X22" s="11">
        <v>0</v>
      </c>
      <c r="Y22" s="29">
        <v>0</v>
      </c>
      <c r="Z22" s="30">
        <v>0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33</v>
      </c>
      <c r="C26" s="10">
        <v>0</v>
      </c>
      <c r="D26" s="11">
        <v>5.5898595244406395E-4</v>
      </c>
      <c r="E26" s="29">
        <v>0</v>
      </c>
      <c r="F26" s="30">
        <v>6.6983732758957998E-4</v>
      </c>
      <c r="G26" s="10">
        <v>0</v>
      </c>
      <c r="H26" s="11">
        <v>7.2129672357979196E-4</v>
      </c>
      <c r="I26" s="29">
        <v>0</v>
      </c>
      <c r="J26" s="30">
        <v>6.9202139236298099E-4</v>
      </c>
      <c r="K26" s="10">
        <v>0</v>
      </c>
      <c r="L26" s="11">
        <v>8.5717998031478899E-4</v>
      </c>
      <c r="M26" s="29">
        <v>0</v>
      </c>
      <c r="N26" s="30">
        <v>8.80414910501096E-4</v>
      </c>
      <c r="O26" s="10">
        <v>0</v>
      </c>
      <c r="P26" s="11">
        <v>1.00659335823213E-3</v>
      </c>
      <c r="Q26" s="29">
        <v>0</v>
      </c>
      <c r="R26" s="30">
        <v>1.09153247323437E-3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2.7000000000000001E-3</v>
      </c>
      <c r="D27" s="15">
        <v>1</v>
      </c>
      <c r="E27" s="31">
        <v>3.8E-3</v>
      </c>
      <c r="F27" s="32">
        <v>1</v>
      </c>
      <c r="G27" s="14">
        <v>5.0000000000000001E-4</v>
      </c>
      <c r="H27" s="15">
        <v>1</v>
      </c>
      <c r="I27" s="31">
        <v>2.1700000000000001E-2</v>
      </c>
      <c r="J27" s="32">
        <v>1</v>
      </c>
      <c r="K27" s="14">
        <v>-9.2999999999999992E-3</v>
      </c>
      <c r="L27" s="15">
        <v>1</v>
      </c>
      <c r="M27" s="31">
        <v>1.52E-2</v>
      </c>
      <c r="N27" s="32">
        <v>1</v>
      </c>
      <c r="O27" s="14">
        <v>2.2499999999999999E-2</v>
      </c>
      <c r="P27" s="15">
        <v>1</v>
      </c>
      <c r="Q27" s="31">
        <v>-1.1900000000000001E-2</v>
      </c>
      <c r="R27" s="32">
        <v>1</v>
      </c>
      <c r="S27" s="14">
        <v>-5.9999999999999995E-4</v>
      </c>
      <c r="T27" s="15">
        <v>1</v>
      </c>
      <c r="U27" s="31">
        <v>-6.9999999999999999E-4</v>
      </c>
      <c r="V27" s="32">
        <v>1</v>
      </c>
      <c r="W27" s="14">
        <v>2.3E-3</v>
      </c>
      <c r="X27" s="15">
        <v>1</v>
      </c>
      <c r="Y27" s="31">
        <v>-1.18E-2</v>
      </c>
      <c r="Z27" s="32">
        <v>1.0000000000000002</v>
      </c>
    </row>
    <row r="28" spans="2:31">
      <c r="B28" s="35" t="s">
        <v>40</v>
      </c>
      <c r="C28" s="50">
        <v>6.1281099999999897</v>
      </c>
      <c r="D28" s="51"/>
      <c r="E28" s="48">
        <v>6.99744000000008</v>
      </c>
      <c r="F28" s="49"/>
      <c r="G28" s="50">
        <v>1.9157800000002201</v>
      </c>
      <c r="H28" s="51"/>
      <c r="I28" s="48">
        <v>48.3403899999998</v>
      </c>
      <c r="J28" s="49"/>
      <c r="K28" s="50">
        <v>-21.137099999999901</v>
      </c>
      <c r="L28" s="51"/>
      <c r="M28" s="48">
        <v>33.700250000000302</v>
      </c>
      <c r="N28" s="49"/>
      <c r="O28" s="50">
        <v>54.600939999999802</v>
      </c>
      <c r="P28" s="51"/>
      <c r="Q28" s="48">
        <v>-30.444349999999901</v>
      </c>
      <c r="R28" s="49"/>
      <c r="S28" s="50">
        <v>-1.05393</v>
      </c>
      <c r="T28" s="51"/>
      <c r="U28" s="48">
        <v>0</v>
      </c>
      <c r="V28" s="49"/>
      <c r="W28" s="50">
        <v>7</v>
      </c>
      <c r="X28" s="51"/>
      <c r="Y28" s="48">
        <v>-32</v>
      </c>
      <c r="Z28" s="49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1" t="s">
        <v>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-4.0000000000000002E-4</v>
      </c>
      <c r="D34" s="19">
        <v>7.3438574651380303E-2</v>
      </c>
      <c r="E34" s="33">
        <v>0</v>
      </c>
      <c r="F34" s="34">
        <v>4.5115915511018498E-2</v>
      </c>
      <c r="G34" s="18">
        <v>0</v>
      </c>
      <c r="H34" s="19">
        <v>3.3981734214702797E-2</v>
      </c>
      <c r="I34" s="33">
        <v>8.9999999999999998E-4</v>
      </c>
      <c r="J34" s="34">
        <v>3.0597134235489602E-2</v>
      </c>
      <c r="K34" s="18">
        <v>3.0000000000000001E-3</v>
      </c>
      <c r="L34" s="19">
        <v>3.8931009550707198E-2</v>
      </c>
      <c r="M34" s="33">
        <v>0</v>
      </c>
      <c r="N34" s="34">
        <v>4.2127659407939298E-2</v>
      </c>
      <c r="O34" s="18">
        <v>4.0000000000000001E-3</v>
      </c>
      <c r="P34" s="19">
        <v>5.28293495610931E-2</v>
      </c>
      <c r="Q34" s="33">
        <v>-2.3E-3</v>
      </c>
      <c r="R34" s="34">
        <v>3.9966392272737003E-2</v>
      </c>
      <c r="S34" s="18">
        <v>2.2496929355362564E-5</v>
      </c>
      <c r="T34" s="19">
        <v>5.237528483547757E-2</v>
      </c>
      <c r="U34" s="33">
        <v>7.4432035032031922E-4</v>
      </c>
      <c r="V34" s="34">
        <v>7.0079354749564518E-2</v>
      </c>
      <c r="W34" s="18">
        <v>9.3162916681714219E-5</v>
      </c>
      <c r="X34" s="19">
        <v>4.257906861302254E-2</v>
      </c>
      <c r="Y34" s="33">
        <v>3.9141056372240781E-4</v>
      </c>
      <c r="Z34" s="34">
        <v>6.0986316657332555E-2</v>
      </c>
    </row>
    <row r="35" spans="2:26">
      <c r="B35" s="12" t="s">
        <v>36</v>
      </c>
      <c r="C35" s="10">
        <v>3.0999999999999999E-3</v>
      </c>
      <c r="D35" s="11">
        <v>0.92656142534861996</v>
      </c>
      <c r="E35" s="29">
        <v>3.8E-3</v>
      </c>
      <c r="F35" s="30">
        <v>0.95488408448898199</v>
      </c>
      <c r="G35" s="10">
        <v>5.0000000000000001E-4</v>
      </c>
      <c r="H35" s="11">
        <v>0.96601826578529704</v>
      </c>
      <c r="I35" s="29">
        <v>2.0799999999999999E-2</v>
      </c>
      <c r="J35" s="30">
        <v>0.96940286576450996</v>
      </c>
      <c r="K35" s="10">
        <v>-1.23E-2</v>
      </c>
      <c r="L35" s="11">
        <v>0.96106899044929295</v>
      </c>
      <c r="M35" s="29">
        <v>1.52E-2</v>
      </c>
      <c r="N35" s="30">
        <v>0.95787234059206094</v>
      </c>
      <c r="O35" s="10">
        <v>1.8499999999999999E-2</v>
      </c>
      <c r="P35" s="11">
        <v>0.94717065043890702</v>
      </c>
      <c r="Q35" s="29">
        <v>-9.5999999999999992E-3</v>
      </c>
      <c r="R35" s="30">
        <v>0.96003360772726298</v>
      </c>
      <c r="S35" s="10">
        <v>-6.2249692935536258E-4</v>
      </c>
      <c r="T35" s="11">
        <v>0.94762471516452229</v>
      </c>
      <c r="U35" s="29">
        <v>-1.4443203503203192E-3</v>
      </c>
      <c r="V35" s="30">
        <v>0.9299206452504355</v>
      </c>
      <c r="W35" s="10">
        <v>2.2068370833182856E-3</v>
      </c>
      <c r="X35" s="11">
        <v>0.95742093138697748</v>
      </c>
      <c r="Y35" s="29">
        <v>-1.2191410563722409E-2</v>
      </c>
      <c r="Z35" s="30">
        <v>0.93901368334266755</v>
      </c>
    </row>
    <row r="36" spans="2:26">
      <c r="B36" s="13" t="s">
        <v>34</v>
      </c>
      <c r="C36" s="14">
        <v>2.7000000000000001E-3</v>
      </c>
      <c r="D36" s="15">
        <v>1</v>
      </c>
      <c r="E36" s="31">
        <v>3.8E-3</v>
      </c>
      <c r="F36" s="32">
        <v>1</v>
      </c>
      <c r="G36" s="14">
        <v>5.0000000000000001E-4</v>
      </c>
      <c r="H36" s="15">
        <v>1</v>
      </c>
      <c r="I36" s="31">
        <v>2.1700000000000001E-2</v>
      </c>
      <c r="J36" s="32">
        <v>1</v>
      </c>
      <c r="K36" s="14">
        <v>-9.2999999999999992E-3</v>
      </c>
      <c r="L36" s="15">
        <v>1</v>
      </c>
      <c r="M36" s="31">
        <v>1.52E-2</v>
      </c>
      <c r="N36" s="32">
        <v>1</v>
      </c>
      <c r="O36" s="14">
        <v>2.2499999999999999E-2</v>
      </c>
      <c r="P36" s="15">
        <v>1</v>
      </c>
      <c r="Q36" s="31">
        <v>-1.1900000000000001E-2</v>
      </c>
      <c r="R36" s="32">
        <v>1</v>
      </c>
      <c r="S36" s="14">
        <v>-5.9999999999999995E-4</v>
      </c>
      <c r="T36" s="15">
        <v>1</v>
      </c>
      <c r="U36" s="31">
        <v>-6.9999999999999999E-4</v>
      </c>
      <c r="V36" s="32">
        <v>1</v>
      </c>
      <c r="W36" s="14">
        <v>2.3E-3</v>
      </c>
      <c r="X36" s="15">
        <v>1</v>
      </c>
      <c r="Y36" s="31">
        <v>-1.18E-2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1" t="s">
        <v>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3.2000000000000002E-3</v>
      </c>
      <c r="D41" s="19">
        <v>1.00100015557766</v>
      </c>
      <c r="E41" s="33">
        <v>3.2000000000000002E-3</v>
      </c>
      <c r="F41" s="34">
        <v>1.0003876217208401</v>
      </c>
      <c r="G41" s="18">
        <v>-1E-4</v>
      </c>
      <c r="H41" s="19">
        <v>1.00048506991099</v>
      </c>
      <c r="I41" s="33">
        <v>2.12E-2</v>
      </c>
      <c r="J41" s="34">
        <v>1.0001170025112001</v>
      </c>
      <c r="K41" s="18">
        <v>-9.4000000000000004E-3</v>
      </c>
      <c r="L41" s="19">
        <v>1.00035426544745</v>
      </c>
      <c r="M41" s="33">
        <v>1.52E-2</v>
      </c>
      <c r="N41" s="34">
        <v>1.0009222033715299</v>
      </c>
      <c r="O41" s="18">
        <v>2.18E-2</v>
      </c>
      <c r="P41" s="19">
        <v>1.00030978244647</v>
      </c>
      <c r="Q41" s="33">
        <v>-1.14E-2</v>
      </c>
      <c r="R41" s="34">
        <v>1.0008088985180701</v>
      </c>
      <c r="S41" s="18">
        <v>-6.2249692935536247E-4</v>
      </c>
      <c r="T41" s="19">
        <v>1.0007891658582047</v>
      </c>
      <c r="U41" s="33">
        <v>3.8150372617151278E-4</v>
      </c>
      <c r="V41" s="34">
        <v>1.000803937099856</v>
      </c>
      <c r="W41" s="18">
        <v>2.3081669977247283E-3</v>
      </c>
      <c r="X41" s="19">
        <v>1.000825597805368</v>
      </c>
      <c r="Y41" s="33">
        <v>-1.1791801129960221E-2</v>
      </c>
      <c r="Z41" s="34">
        <v>1.0007616249951441</v>
      </c>
    </row>
    <row r="42" spans="2:26">
      <c r="B42" s="12" t="s">
        <v>38</v>
      </c>
      <c r="C42" s="10">
        <v>-5.0000000000000001E-4</v>
      </c>
      <c r="D42" s="11">
        <v>-1.00015557766236E-3</v>
      </c>
      <c r="E42" s="29">
        <v>5.9999999999999995E-4</v>
      </c>
      <c r="F42" s="30">
        <v>-3.8762172084201498E-4</v>
      </c>
      <c r="G42" s="10">
        <v>5.9999999999999995E-4</v>
      </c>
      <c r="H42" s="11">
        <v>-4.8506991098828202E-4</v>
      </c>
      <c r="I42" s="29">
        <v>4.9999999999999795E-4</v>
      </c>
      <c r="J42" s="30">
        <v>-1.1700251119991E-4</v>
      </c>
      <c r="K42" s="10">
        <v>9.9999999999998406E-5</v>
      </c>
      <c r="L42" s="11">
        <v>-3.5426544744537202E-4</v>
      </c>
      <c r="M42" s="29">
        <v>0</v>
      </c>
      <c r="N42" s="30">
        <v>-9.2220337152844898E-4</v>
      </c>
      <c r="O42" s="10">
        <v>6.9999999999999804E-4</v>
      </c>
      <c r="P42" s="11">
        <v>-3.0978244647326503E-4</v>
      </c>
      <c r="Q42" s="29">
        <v>-5.0000000000000001E-4</v>
      </c>
      <c r="R42" s="30">
        <v>-8.0889851807099101E-4</v>
      </c>
      <c r="S42" s="10">
        <v>2.2496929355362564E-5</v>
      </c>
      <c r="T42" s="11">
        <v>-7.8916585820470791E-4</v>
      </c>
      <c r="U42" s="29">
        <v>-1.0815037261715128E-3</v>
      </c>
      <c r="V42" s="30">
        <v>-8.0393709985602862E-4</v>
      </c>
      <c r="W42" s="10">
        <v>-8.1669977247282456E-6</v>
      </c>
      <c r="X42" s="11">
        <v>-8.2559780536793311E-4</v>
      </c>
      <c r="Y42" s="29">
        <v>-8.1988700397778801E-6</v>
      </c>
      <c r="Z42" s="30">
        <v>-7.61624995144009E-4</v>
      </c>
    </row>
    <row r="43" spans="2:26">
      <c r="B43" s="13" t="s">
        <v>34</v>
      </c>
      <c r="C43" s="14">
        <v>2.7000000000000001E-3</v>
      </c>
      <c r="D43" s="15">
        <v>1</v>
      </c>
      <c r="E43" s="31">
        <v>3.8E-3</v>
      </c>
      <c r="F43" s="32">
        <v>1</v>
      </c>
      <c r="G43" s="14">
        <v>5.0000000000000001E-4</v>
      </c>
      <c r="H43" s="15">
        <v>1</v>
      </c>
      <c r="I43" s="31">
        <v>2.1700000000000001E-2</v>
      </c>
      <c r="J43" s="32">
        <v>1</v>
      </c>
      <c r="K43" s="14">
        <v>-9.2999999999999992E-3</v>
      </c>
      <c r="L43" s="15">
        <v>1</v>
      </c>
      <c r="M43" s="31">
        <v>1.52E-2</v>
      </c>
      <c r="N43" s="32">
        <v>1</v>
      </c>
      <c r="O43" s="14">
        <v>2.2499999999999999E-2</v>
      </c>
      <c r="P43" s="15">
        <v>1</v>
      </c>
      <c r="Q43" s="31">
        <v>-1.1900000000000001E-2</v>
      </c>
      <c r="R43" s="32">
        <v>1</v>
      </c>
      <c r="S43" s="14">
        <v>-5.9999999999999995E-4</v>
      </c>
      <c r="T43" s="15">
        <v>1</v>
      </c>
      <c r="U43" s="31">
        <v>-6.9999999999999999E-4</v>
      </c>
      <c r="V43" s="32">
        <v>1</v>
      </c>
      <c r="W43" s="14">
        <v>2.3E-3</v>
      </c>
      <c r="X43" s="15">
        <v>1</v>
      </c>
      <c r="Y43" s="31">
        <v>-1.18E-2</v>
      </c>
      <c r="Z43" s="32">
        <v>1</v>
      </c>
    </row>
    <row r="45" spans="2:26" ht="15.75">
      <c r="C45" s="41" t="s">
        <v>0</v>
      </c>
      <c r="D45" s="42"/>
      <c r="E45" s="42"/>
      <c r="F45" s="42"/>
      <c r="G45" s="42"/>
      <c r="H45" s="42"/>
      <c r="I45" s="42"/>
      <c r="J45" s="43"/>
    </row>
    <row r="46" spans="2:26" ht="15.75">
      <c r="B46" s="23" t="s">
        <v>39</v>
      </c>
      <c r="C46" s="44" t="str">
        <f ca="1">CONCATENATE(INDIRECT(CONCATENATE($C$2,C4))," - ",INDIRECT(CONCATENATE($C$2,G4))," ",$B$4)</f>
        <v>ינואר - מרץ 2018</v>
      </c>
      <c r="D46" s="45"/>
      <c r="E46" s="46" t="str">
        <f ca="1">CONCATENATE(INDIRECT(CONCATENATE($C$2,C4))," - ",INDIRECT(CONCATENATE($C$2,M4))," ",$B$4)</f>
        <v>ינואר - יוני 2018</v>
      </c>
      <c r="F46" s="47"/>
      <c r="G46" s="44" t="str">
        <f ca="1">CONCATENATE(INDIRECT(CONCATENATE($C$2,C4))," - ",INDIRECT(CONCATENATE($C$2,S4))," ",$B$4)</f>
        <v>ינואר - ספטמבר 2018</v>
      </c>
      <c r="H46" s="45"/>
      <c r="I46" s="46" t="str">
        <f ca="1">CONCATENATE(INDIRECT(CONCATENATE($C$2,C4))," - ",INDIRECT(CONCATENATE($C$2,Y4))," ",$B$4)</f>
        <v>ינואר - דצמבר 2018</v>
      </c>
      <c r="J46" s="47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(1+C8)*(1+E8)*(1+G8)-1</f>
        <v>-9.9999999999988987E-5</v>
      </c>
      <c r="D48" s="11">
        <v>3.4466803746675198E-2</v>
      </c>
      <c r="E48" s="29">
        <v>-1.0028001999529135E-4</v>
      </c>
      <c r="F48" s="30">
        <v>4.3049862596234202E-2</v>
      </c>
      <c r="G48" s="10">
        <v>-3.5004198051247215E-7</v>
      </c>
      <c r="H48" s="11">
        <f>T8</f>
        <v>5.4739655621567324E-2</v>
      </c>
      <c r="I48" s="29">
        <f>G48+U8+W8+Y8</f>
        <v>2.3264133826800095E-3</v>
      </c>
      <c r="J48" s="30">
        <f>Z8</f>
        <v>5.3922065455943857E-2</v>
      </c>
    </row>
    <row r="49" spans="2:10">
      <c r="B49" s="12" t="s">
        <v>7</v>
      </c>
      <c r="C49" s="10">
        <f>(1+C9)*(1+E9)*(1+G9)-1</f>
        <v>-4.035319319999342E-4</v>
      </c>
      <c r="D49" s="11">
        <v>0.123414832528324</v>
      </c>
      <c r="E49" s="29">
        <v>5.0011754715324486E-3</v>
      </c>
      <c r="F49" s="30">
        <v>0.117595357030867</v>
      </c>
      <c r="G49" s="10">
        <v>3.6293276314547374E-3</v>
      </c>
      <c r="H49" s="11">
        <f t="shared" ref="H49:H66" si="0">T9</f>
        <v>0.11775261294633323</v>
      </c>
      <c r="I49" s="29">
        <f t="shared" ref="I49:I67" si="1">G49+U9+W9+Y9</f>
        <v>2.227527079098655E-2</v>
      </c>
      <c r="J49" s="30">
        <f t="shared" ref="J49:J67" si="2">Z9</f>
        <v>0.11442180021573099</v>
      </c>
    </row>
    <row r="50" spans="2:10">
      <c r="B50" s="12" t="s">
        <v>9</v>
      </c>
      <c r="C50" s="10">
        <f t="shared" ref="C50:C66" si="3">(1+C10)*(1+E10)*(1+G10)-1</f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>
        <f t="shared" si="1"/>
        <v>0</v>
      </c>
      <c r="J50" s="30">
        <f t="shared" si="2"/>
        <v>0</v>
      </c>
    </row>
    <row r="51" spans="2:10">
      <c r="B51" s="12" t="s">
        <v>11</v>
      </c>
      <c r="C51" s="10">
        <f t="shared" si="3"/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>
        <f t="shared" si="1"/>
        <v>0</v>
      </c>
      <c r="J51" s="30">
        <f t="shared" si="2"/>
        <v>0</v>
      </c>
    </row>
    <row r="52" spans="2:10">
      <c r="B52" s="12" t="s">
        <v>13</v>
      </c>
      <c r="C52" s="10">
        <f t="shared" si="3"/>
        <v>0</v>
      </c>
      <c r="D52" s="11">
        <v>0</v>
      </c>
      <c r="E52" s="29">
        <v>0</v>
      </c>
      <c r="F52" s="30">
        <v>0</v>
      </c>
      <c r="G52" s="10">
        <v>0</v>
      </c>
      <c r="H52" s="11">
        <f t="shared" si="0"/>
        <v>0</v>
      </c>
      <c r="I52" s="29">
        <f t="shared" si="1"/>
        <v>0</v>
      </c>
      <c r="J52" s="30">
        <f t="shared" si="2"/>
        <v>0</v>
      </c>
    </row>
    <row r="53" spans="2:10">
      <c r="B53" s="12" t="s">
        <v>15</v>
      </c>
      <c r="C53" s="10">
        <f t="shared" si="3"/>
        <v>0</v>
      </c>
      <c r="D53" s="11">
        <v>0</v>
      </c>
      <c r="E53" s="29">
        <v>0</v>
      </c>
      <c r="F53" s="30">
        <v>0</v>
      </c>
      <c r="G53" s="10">
        <v>0</v>
      </c>
      <c r="H53" s="11">
        <f t="shared" si="0"/>
        <v>0</v>
      </c>
      <c r="I53" s="29">
        <f t="shared" si="1"/>
        <v>0</v>
      </c>
      <c r="J53" s="30">
        <f t="shared" si="2"/>
        <v>0</v>
      </c>
    </row>
    <row r="54" spans="2:10">
      <c r="B54" s="12" t="s">
        <v>17</v>
      </c>
      <c r="C54" s="10">
        <f t="shared" si="3"/>
        <v>0</v>
      </c>
      <c r="D54" s="11">
        <v>0</v>
      </c>
      <c r="E54" s="29">
        <v>0</v>
      </c>
      <c r="F54" s="30">
        <v>0</v>
      </c>
      <c r="G54" s="10">
        <v>0</v>
      </c>
      <c r="H54" s="11">
        <f t="shared" si="0"/>
        <v>0</v>
      </c>
      <c r="I54" s="29">
        <f t="shared" si="1"/>
        <v>0</v>
      </c>
      <c r="J54" s="30">
        <f t="shared" si="2"/>
        <v>0</v>
      </c>
    </row>
    <row r="55" spans="2:10">
      <c r="B55" s="12" t="s">
        <v>19</v>
      </c>
      <c r="C55" s="10">
        <f t="shared" si="3"/>
        <v>1.1936765524999782E-2</v>
      </c>
      <c r="D55" s="11">
        <v>0.77083500567354601</v>
      </c>
      <c r="E55" s="29">
        <v>3.1110651102734144E-2</v>
      </c>
      <c r="F55" s="30">
        <v>0.77094570366106596</v>
      </c>
      <c r="G55" s="10">
        <v>4.1320150286070279E-2</v>
      </c>
      <c r="H55" s="11">
        <f t="shared" si="0"/>
        <v>0.75842780699961321</v>
      </c>
      <c r="I55" s="29">
        <f t="shared" si="1"/>
        <v>6.6206647572849501E-3</v>
      </c>
      <c r="J55" s="30">
        <f t="shared" si="2"/>
        <v>0.76138798013769327</v>
      </c>
    </row>
    <row r="56" spans="2:10">
      <c r="B56" s="12" t="s">
        <v>21</v>
      </c>
      <c r="C56" s="10">
        <f t="shared" si="3"/>
        <v>-1.899100072000004E-3</v>
      </c>
      <c r="D56" s="11">
        <v>7.1768427962443301E-2</v>
      </c>
      <c r="E56" s="29">
        <v>1.2970180548432797E-3</v>
      </c>
      <c r="F56" s="30">
        <v>6.9331280083361299E-2</v>
      </c>
      <c r="G56" s="10">
        <v>2.306069597651117E-3</v>
      </c>
      <c r="H56" s="11">
        <f t="shared" si="0"/>
        <v>6.9869090290690952E-2</v>
      </c>
      <c r="I56" s="29">
        <f t="shared" si="1"/>
        <v>6.9307181361801503E-3</v>
      </c>
      <c r="J56" s="30">
        <f t="shared" si="2"/>
        <v>7.1029779185776021E-2</v>
      </c>
    </row>
    <row r="57" spans="2:10">
      <c r="B57" s="12" t="s">
        <v>23</v>
      </c>
      <c r="C57" s="10">
        <f t="shared" si="3"/>
        <v>0</v>
      </c>
      <c r="D57" s="11">
        <v>0</v>
      </c>
      <c r="E57" s="29">
        <v>0</v>
      </c>
      <c r="F57" s="30">
        <v>0</v>
      </c>
      <c r="G57" s="10">
        <v>0</v>
      </c>
      <c r="H57" s="11">
        <f t="shared" si="0"/>
        <v>0</v>
      </c>
      <c r="I57" s="29">
        <f t="shared" si="1"/>
        <v>0</v>
      </c>
      <c r="J57" s="30">
        <f t="shared" si="2"/>
        <v>0</v>
      </c>
    </row>
    <row r="58" spans="2:10">
      <c r="B58" s="12" t="s">
        <v>25</v>
      </c>
      <c r="C58" s="10">
        <f t="shared" si="3"/>
        <v>0</v>
      </c>
      <c r="D58" s="11">
        <v>0</v>
      </c>
      <c r="E58" s="29">
        <v>0</v>
      </c>
      <c r="F58" s="30">
        <v>0</v>
      </c>
      <c r="G58" s="10">
        <v>0</v>
      </c>
      <c r="H58" s="11">
        <f t="shared" si="0"/>
        <v>0</v>
      </c>
      <c r="I58" s="29">
        <f t="shared" si="1"/>
        <v>0</v>
      </c>
      <c r="J58" s="30">
        <f t="shared" si="2"/>
        <v>0</v>
      </c>
    </row>
    <row r="59" spans="2:10">
      <c r="B59" s="12" t="s">
        <v>26</v>
      </c>
      <c r="C59" s="10">
        <f t="shared" si="3"/>
        <v>-2.4980804680000412E-3</v>
      </c>
      <c r="D59" s="11">
        <v>-1.20636663456788E-3</v>
      </c>
      <c r="E59" s="29">
        <v>-2.3999999999999998E-3</v>
      </c>
      <c r="F59" s="30">
        <v>-1.8026182820297899E-3</v>
      </c>
      <c r="G59" s="10">
        <v>-2.211542879850148E-3</v>
      </c>
      <c r="H59" s="11">
        <f t="shared" si="0"/>
        <v>-7.8916585820470802E-4</v>
      </c>
      <c r="I59" s="29">
        <f t="shared" si="1"/>
        <v>-3.3094124737861907E-3</v>
      </c>
      <c r="J59" s="30">
        <f t="shared" si="2"/>
        <v>-7.6162499514400889E-4</v>
      </c>
    </row>
    <row r="60" spans="2:10">
      <c r="B60" s="12" t="s">
        <v>27</v>
      </c>
      <c r="C60" s="10">
        <f t="shared" si="3"/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>
        <f t="shared" si="1"/>
        <v>0</v>
      </c>
      <c r="J60" s="30">
        <f t="shared" si="2"/>
        <v>0</v>
      </c>
    </row>
    <row r="61" spans="2:10">
      <c r="B61" s="12" t="s">
        <v>28</v>
      </c>
      <c r="C61" s="10">
        <f t="shared" si="3"/>
        <v>0</v>
      </c>
      <c r="D61" s="11">
        <v>0</v>
      </c>
      <c r="E61" s="29">
        <v>0</v>
      </c>
      <c r="F61" s="30">
        <v>0</v>
      </c>
      <c r="G61" s="10">
        <v>0</v>
      </c>
      <c r="H61" s="11">
        <f t="shared" si="0"/>
        <v>0</v>
      </c>
      <c r="I61" s="29">
        <f t="shared" si="1"/>
        <v>0</v>
      </c>
      <c r="J61" s="30">
        <f t="shared" si="2"/>
        <v>0</v>
      </c>
    </row>
    <row r="62" spans="2:10">
      <c r="B62" s="12" t="s">
        <v>29</v>
      </c>
      <c r="C62" s="10">
        <f>(1+C22)*(1+E22)*(1+G22)-1</f>
        <v>0</v>
      </c>
      <c r="D62" s="11">
        <v>0</v>
      </c>
      <c r="E62" s="29">
        <v>0</v>
      </c>
      <c r="F62" s="30">
        <v>0</v>
      </c>
      <c r="G62" s="10">
        <v>0</v>
      </c>
      <c r="H62" s="11">
        <f t="shared" si="0"/>
        <v>0</v>
      </c>
      <c r="I62" s="29">
        <f t="shared" si="1"/>
        <v>0</v>
      </c>
      <c r="J62" s="30">
        <f t="shared" si="2"/>
        <v>0</v>
      </c>
    </row>
    <row r="63" spans="2:10">
      <c r="B63" s="12" t="s">
        <v>30</v>
      </c>
      <c r="C63" s="10">
        <f t="shared" si="3"/>
        <v>0</v>
      </c>
      <c r="D63" s="11">
        <v>0</v>
      </c>
      <c r="E63" s="29">
        <v>0</v>
      </c>
      <c r="F63" s="30">
        <v>0</v>
      </c>
      <c r="G63" s="10">
        <v>0</v>
      </c>
      <c r="H63" s="11">
        <f t="shared" si="0"/>
        <v>0</v>
      </c>
      <c r="I63" s="29">
        <f t="shared" si="1"/>
        <v>0</v>
      </c>
      <c r="J63" s="30">
        <f t="shared" si="2"/>
        <v>0</v>
      </c>
    </row>
    <row r="64" spans="2:10">
      <c r="B64" s="12" t="s">
        <v>31</v>
      </c>
      <c r="C64" s="10">
        <f t="shared" si="3"/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>
        <f t="shared" si="1"/>
        <v>0</v>
      </c>
      <c r="J64" s="30">
        <f t="shared" si="2"/>
        <v>0</v>
      </c>
    </row>
    <row r="65" spans="2:10">
      <c r="B65" s="12" t="s">
        <v>32</v>
      </c>
      <c r="C65" s="10">
        <f t="shared" si="3"/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>
        <f t="shared" si="1"/>
        <v>0</v>
      </c>
      <c r="J65" s="30">
        <f t="shared" si="2"/>
        <v>0</v>
      </c>
    </row>
    <row r="66" spans="2:10">
      <c r="B66" s="12" t="s">
        <v>33</v>
      </c>
      <c r="C66" s="10">
        <f t="shared" si="3"/>
        <v>0</v>
      </c>
      <c r="D66" s="11">
        <v>7.2129672357979196E-4</v>
      </c>
      <c r="E66" s="29">
        <v>0</v>
      </c>
      <c r="F66" s="30">
        <v>8.80414910501096E-4</v>
      </c>
      <c r="G66" s="10">
        <v>0</v>
      </c>
      <c r="H66" s="11">
        <f t="shared" si="0"/>
        <v>0</v>
      </c>
      <c r="I66" s="29">
        <f t="shared" si="1"/>
        <v>0</v>
      </c>
      <c r="J66" s="30">
        <f t="shared" si="2"/>
        <v>0</v>
      </c>
    </row>
    <row r="67" spans="2:10">
      <c r="B67" s="13" t="s">
        <v>44</v>
      </c>
      <c r="C67" s="14">
        <v>6.9719978259997649E-3</v>
      </c>
      <c r="D67" s="15">
        <v>1</v>
      </c>
      <c r="E67" s="31">
        <v>3.49E-2</v>
      </c>
      <c r="F67" s="32">
        <v>1</v>
      </c>
      <c r="G67" s="14">
        <v>4.4998132743768071E-2</v>
      </c>
      <c r="H67" s="15">
        <v>1</v>
      </c>
      <c r="I67" s="37">
        <f t="shared" si="1"/>
        <v>3.4798132743768077E-2</v>
      </c>
      <c r="J67" s="38">
        <f t="shared" si="2"/>
        <v>1.0000000000000002</v>
      </c>
    </row>
    <row r="68" spans="2:10">
      <c r="B68" s="35" t="s">
        <v>40</v>
      </c>
      <c r="C68" s="50">
        <v>15.04133000000029</v>
      </c>
      <c r="D68" s="51"/>
      <c r="E68" s="48">
        <v>76</v>
      </c>
      <c r="F68" s="49"/>
      <c r="G68" s="50">
        <f>100.15659+S28</f>
        <v>99.10266</v>
      </c>
      <c r="H68" s="51"/>
      <c r="I68" s="48">
        <f>G68+U28+W28+Y28</f>
        <v>74.10266</v>
      </c>
      <c r="J68" s="49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1" t="s">
        <v>0</v>
      </c>
      <c r="D70" s="42"/>
      <c r="E70" s="42"/>
      <c r="F70" s="42"/>
      <c r="G70" s="42"/>
      <c r="H70" s="42"/>
      <c r="I70" s="42"/>
      <c r="J70" s="43"/>
    </row>
    <row r="71" spans="2:10" ht="15.75">
      <c r="B71" s="23" t="s">
        <v>39</v>
      </c>
      <c r="C71" s="44" t="str">
        <f ca="1">CONCATENATE(INDIRECT(CONCATENATE($C$2,$C$4))," - ",INDIRECT(CONCATENATE($C$2,$G$4))," ",$B$4)</f>
        <v>ינואר - מרץ 2018</v>
      </c>
      <c r="D71" s="45"/>
      <c r="E71" s="46" t="str">
        <f ca="1">CONCATENATE(INDIRECT(CONCATENATE($C$2,$C$4))," - ",INDIRECT(CONCATENATE($C$2,$M4))," ",$B$4)</f>
        <v>ינואר - יוני 2018</v>
      </c>
      <c r="F71" s="47"/>
      <c r="G71" s="44" t="str">
        <f ca="1">CONCATENATE(INDIRECT(CONCATENATE($C$2,$C$4))," - ",INDIRECT(CONCATENATE($C$2,$S$4))," ",$B$4)</f>
        <v>ינואר - ספטמבר 2018</v>
      </c>
      <c r="H71" s="45"/>
      <c r="I71" s="46" t="str">
        <f ca="1">CONCATENATE(INDIRECT(CONCATENATE($C$2,$C$4))," - ",INDIRECT(CONCATENATE($C$2,$Y4))," ",$B$4)</f>
        <v>ינואר - דצמבר 2018</v>
      </c>
      <c r="J71" s="47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-4.0000000000000002E-4</v>
      </c>
      <c r="D73" s="19">
        <v>3.3981734214702797E-2</v>
      </c>
      <c r="E73" s="33">
        <v>3.5000000000000001E-3</v>
      </c>
      <c r="F73" s="34">
        <v>4.2127659407939298E-2</v>
      </c>
      <c r="G73" s="18">
        <v>5.2193316395487965E-3</v>
      </c>
      <c r="H73" s="19">
        <f>T34</f>
        <v>5.237528483547757E-2</v>
      </c>
      <c r="I73" s="33">
        <f>G73+U34+W34+Y34</f>
        <v>6.448225470273238E-3</v>
      </c>
      <c r="J73" s="34">
        <f>Z34</f>
        <v>6.0986316657332555E-2</v>
      </c>
    </row>
    <row r="74" spans="2:10">
      <c r="B74" s="12" t="s">
        <v>36</v>
      </c>
      <c r="C74" s="10">
        <v>7.4000000000000003E-3</v>
      </c>
      <c r="D74" s="11">
        <v>0.96601826578529704</v>
      </c>
      <c r="E74" s="29">
        <v>3.1399999999999997E-2</v>
      </c>
      <c r="F74" s="30">
        <v>0.95787234059206094</v>
      </c>
      <c r="G74" s="10">
        <v>3.9848639868295802E-2</v>
      </c>
      <c r="H74" s="19">
        <f>T35</f>
        <v>0.94762471516452229</v>
      </c>
      <c r="I74" s="33">
        <f t="shared" ref="I74:I75" si="4">G74+U35+W35+Y35</f>
        <v>2.8419746037571358E-2</v>
      </c>
      <c r="J74" s="34">
        <f t="shared" ref="J74:J75" si="5">Z35</f>
        <v>0.93901368334266755</v>
      </c>
    </row>
    <row r="75" spans="2:10">
      <c r="B75" s="13" t="s">
        <v>44</v>
      </c>
      <c r="C75" s="14">
        <v>6.9914417120002688E-3</v>
      </c>
      <c r="D75" s="15">
        <v>1</v>
      </c>
      <c r="E75" s="31">
        <v>3.49E-2</v>
      </c>
      <c r="F75" s="32">
        <v>1</v>
      </c>
      <c r="G75" s="14">
        <v>4.4965645359304141E-2</v>
      </c>
      <c r="H75" s="15">
        <v>1</v>
      </c>
      <c r="I75" s="39">
        <f t="shared" si="4"/>
        <v>3.4765645359304147E-2</v>
      </c>
      <c r="J75" s="40">
        <f t="shared" si="5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1" t="s">
        <v>0</v>
      </c>
      <c r="D77" s="42"/>
      <c r="E77" s="42"/>
      <c r="F77" s="42"/>
      <c r="G77" s="42"/>
      <c r="H77" s="42"/>
      <c r="I77" s="42"/>
      <c r="J77" s="43"/>
    </row>
    <row r="78" spans="2:10" ht="15.75">
      <c r="B78" s="23" t="s">
        <v>39</v>
      </c>
      <c r="C78" s="44" t="str">
        <f ca="1">CONCATENATE(INDIRECT(CONCATENATE($C$2,$C$4))," - ",INDIRECT(CONCATENATE($C$2,$G$4))," ",$B$4)</f>
        <v>ינואר - מרץ 2018</v>
      </c>
      <c r="D78" s="45"/>
      <c r="E78" s="46" t="str">
        <f ca="1">CONCATENATE(INDIRECT(CONCATENATE($C$2,$C$4))," - ",INDIRECT(CONCATENATE($C$2,$M$4))," ",$B$4)</f>
        <v>ינואר - יוני 2018</v>
      </c>
      <c r="F78" s="47"/>
      <c r="G78" s="44" t="str">
        <f ca="1">CONCATENATE(INDIRECT(CONCATENATE($C$2,$C$4))," - ",INDIRECT(CONCATENATE($C$2,$S$4))," ",$B$4)</f>
        <v>ינואר - ספטמבר 2018</v>
      </c>
      <c r="H78" s="45"/>
      <c r="I78" s="46" t="str">
        <f ca="1">CONCATENATE(INDIRECT(CONCATENATE($C$2,$C$4))," - ",INDIRECT(CONCATENATE($C$2,$Y$4))," ",$B$4)</f>
        <v>ינואר - דצמבר 2018</v>
      </c>
      <c r="J78" s="47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6.3095989760000304E-3</v>
      </c>
      <c r="D80" s="19">
        <v>1.00048506991099</v>
      </c>
      <c r="E80" s="33">
        <v>3.3599999999999998E-2</v>
      </c>
      <c r="F80" s="34">
        <v>1.0009222033715299</v>
      </c>
      <c r="G80" s="18">
        <v>4.3542625309381813E-2</v>
      </c>
      <c r="H80" s="19">
        <f>T41</f>
        <v>1.0007891658582047</v>
      </c>
      <c r="I80" s="33">
        <f t="shared" ref="I80:I82" si="6">G80+U41+W41+Y41</f>
        <v>3.4440494903317832E-2</v>
      </c>
      <c r="J80" s="34">
        <f t="shared" ref="J80:J82" si="7">Z41</f>
        <v>1.0007616249951441</v>
      </c>
    </row>
    <row r="81" spans="2:10">
      <c r="B81" s="12" t="s">
        <v>38</v>
      </c>
      <c r="C81" s="10">
        <v>6.9975982000003434E-4</v>
      </c>
      <c r="D81" s="11">
        <v>-4.8506991098828202E-4</v>
      </c>
      <c r="E81" s="29">
        <v>1.2999999999999999E-3</v>
      </c>
      <c r="F81" s="30">
        <v>-9.2220337152844898E-4</v>
      </c>
      <c r="G81" s="10">
        <v>1.5224402177145269E-3</v>
      </c>
      <c r="H81" s="19">
        <f>T42</f>
        <v>-7.8916585820470791E-4</v>
      </c>
      <c r="I81" s="33">
        <f t="shared" si="6"/>
        <v>4.2457062377850794E-4</v>
      </c>
      <c r="J81" s="34">
        <f t="shared" si="7"/>
        <v>-7.61624995144009E-4</v>
      </c>
    </row>
    <row r="82" spans="2:10">
      <c r="B82" s="13" t="s">
        <v>44</v>
      </c>
      <c r="C82" s="14">
        <v>7.0093587960000647E-3</v>
      </c>
      <c r="D82" s="15">
        <v>1</v>
      </c>
      <c r="E82" s="31">
        <v>3.49E-2</v>
      </c>
      <c r="F82" s="32">
        <v>1</v>
      </c>
      <c r="G82" s="14">
        <v>4.4965123785436489E-2</v>
      </c>
      <c r="H82" s="15">
        <v>0.99999999999999911</v>
      </c>
      <c r="I82" s="39">
        <f t="shared" si="6"/>
        <v>3.4765123785436496E-2</v>
      </c>
      <c r="J82" s="40">
        <f t="shared" si="7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37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2019-02-03T06:48:46+00:00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BBAFAB7-AD6B-4A86-A31A-222B417820AA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C86C569D-58F9-4E5E-8CE3-BAD53997A94B}"/>
</file>

<file path=customXml/itemProps4.xml><?xml version="1.0" encoding="utf-8"?>
<ds:datastoreItem xmlns:ds="http://schemas.openxmlformats.org/officeDocument/2006/customXml" ds:itemID="{6877CF21-51FB-4688-B590-1C2D12D9EB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2019-01-31T15:53:58Z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o80fb9e8b9d445b0bb174fdcd68ee89c">
    <vt:lpwstr/>
  </property>
  <property fmtid="{D5CDD505-2E9C-101B-9397-08002B2CF9AE}" pid="15" name="j92457fac7d145f98e698f5712f6a6a4">
    <vt:lpwstr/>
  </property>
  <property fmtid="{D5CDD505-2E9C-101B-9397-08002B2CF9AE}" pid="16" name="b76e59bb9f5947a781773f53cc6e9460">
    <vt:lpwstr/>
  </property>
  <property fmtid="{D5CDD505-2E9C-101B-9397-08002B2CF9AE}" pid="17" name="n612d9597dc7466f957352ce79be86f3">
    <vt:lpwstr/>
  </property>
  <property fmtid="{D5CDD505-2E9C-101B-9397-08002B2CF9AE}" pid="18" name="l34dc5595392493c8311535275827f74">
    <vt:lpwstr/>
  </property>
  <property fmtid="{D5CDD505-2E9C-101B-9397-08002B2CF9AE}" pid="19" name="o68cd33f8d3a45abb273b6e406faee3d">
    <vt:lpwstr/>
  </property>
  <property fmtid="{D5CDD505-2E9C-101B-9397-08002B2CF9AE}" pid="20" name="ia53b9f18d984e01914f4b79710425b7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e4b5484c9c824b148c38bfcb2bd74c0d">
    <vt:lpwstr/>
  </property>
  <property fmtid="{D5CDD505-2E9C-101B-9397-08002B2CF9AE}" pid="25" name="kb4cc1381c4248d7a2dfa3f1be0c86c0">
    <vt:lpwstr/>
  </property>
</Properties>
</file>