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68" i="5" l="1"/>
  <c r="I82" i="5" l="1"/>
  <c r="I81" i="5"/>
  <c r="I80" i="5"/>
  <c r="I74" i="5"/>
  <c r="I75" i="5"/>
  <c r="I73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48" i="5"/>
  <c r="J81" i="5"/>
  <c r="J82" i="5"/>
  <c r="J80" i="5"/>
  <c r="J74" i="5"/>
  <c r="J75" i="5"/>
  <c r="J73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H81" i="5" l="1"/>
  <c r="H80" i="5"/>
  <c r="H74" i="5"/>
  <c r="H73" i="5"/>
  <c r="G6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48" i="5"/>
  <c r="E4" i="5" l="1"/>
  <c r="E39" i="5"/>
  <c r="C78" i="5"/>
  <c r="I78" i="5"/>
  <c r="C39" i="5"/>
  <c r="C32" i="5"/>
  <c r="E32" i="5"/>
  <c r="E78" i="5"/>
  <c r="C6" i="5"/>
  <c r="G78" i="5"/>
  <c r="G4" i="5" l="1"/>
  <c r="G32" i="5"/>
  <c r="E6" i="5"/>
  <c r="G6" i="5"/>
  <c r="G39" i="5"/>
  <c r="C46" i="5"/>
  <c r="C71" i="5"/>
  <c r="I4" i="5" l="1"/>
  <c r="I39" i="5"/>
  <c r="I6" i="5"/>
  <c r="I32" i="5"/>
  <c r="K4" i="5" l="1"/>
  <c r="K32" i="5"/>
  <c r="K6" i="5"/>
  <c r="K39" i="5"/>
  <c r="M4" i="5" l="1"/>
  <c r="E71" i="5"/>
  <c r="M32" i="5"/>
  <c r="M6" i="5"/>
  <c r="E46" i="5"/>
  <c r="O4" i="5" l="1"/>
  <c r="M39" i="5"/>
  <c r="O32" i="5"/>
  <c r="O6" i="5"/>
  <c r="Q4" i="5" l="1"/>
  <c r="S4" i="5" s="1"/>
  <c r="O39" i="5"/>
  <c r="G46" i="5"/>
  <c r="Q32" i="5"/>
  <c r="S32" i="5"/>
  <c r="G71" i="5"/>
  <c r="S39" i="5"/>
  <c r="Q6" i="5"/>
  <c r="U4" i="5" l="1"/>
  <c r="Q39" i="5"/>
  <c r="S6" i="5"/>
  <c r="U32" i="5"/>
  <c r="U39" i="5"/>
  <c r="W4" i="5" l="1"/>
  <c r="W32" i="5"/>
  <c r="W39" i="5"/>
  <c r="U6" i="5"/>
  <c r="Y4" i="5" l="1"/>
  <c r="Y32" i="5"/>
  <c r="Y39" i="5"/>
  <c r="W6" i="5"/>
  <c r="I46" i="5"/>
  <c r="I71" i="5"/>
  <c r="Y6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<sst xmlns="http://schemas.openxmlformats.org/spreadsheetml/2006/main" count="179" uniqueCount="47">
  <si>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</si>
  <si>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</si>
  <si>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</si>
  <si>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</si>
  <si>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</si>
  <si>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</si>
  <si>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</si>
  <si>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</si>
  <si>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</si>
  <si>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</si>
  <si>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</si>
  <si>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</si>
  <si>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</si>
  <si>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</si>
  <si>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</si>
  <si>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</si>
  <si>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</si>
  <si>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</si>
  <si>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</si>
  <si>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</si>
  <si>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</si>
  <si>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</si>
  <si>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</si>
  <si>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</si>
  <si>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</si>
  <si>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</si>
  <si>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</si>
  <si>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</si>
  <si>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</si>
  <si>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</si>
  <si>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</si>
  <si>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</si>
  <si>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</si>
  <si>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</si>
  <si>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</si>
  <si>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</si>
  <si>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</si>
  <si>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</si>
  <si>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</si>
  <si>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</si>
  <si>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</si>
  <si>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</si>
  <si>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</si>
  <si>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</si>
  <si>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</si>
  <si>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</si>
  <si>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אג"ח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</si>
</sst>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8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7" borderId="18" applyNumberFormat="0" applyProtection="0">
      <alignment horizontal="left" vertical="center" indent="1"/>
    </xf>
  </cellStyleXfs>
  <cellXfs count="53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19" fillId="0" borderId="0" xfId="0" applyNumberFormat="1" applyFont="1"/>
    <xf numFmtId="10" fontId="3" fillId="4" borderId="2" xfId="421" applyNumberFormat="1" applyFont="1" applyFill="1" applyBorder="1"/>
    <xf numFmtId="10" fontId="3" fillId="4" borderId="6" xfId="421" applyNumberFormat="1" applyFont="1" applyFill="1" applyBorder="1"/>
    <xf numFmtId="10" fontId="3" fillId="4" borderId="5" xfId="421" applyNumberFormat="1" applyFont="1" applyFill="1" applyBorder="1"/>
    <xf numFmtId="10" fontId="3" fillId="4" borderId="3" xfId="421" applyNumberFormat="1" applyFont="1" applyFill="1" applyBorder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4"/>
    <cellStyle name="SAPBEXstdItem" xfId="505"/>
    <cellStyle name="SAPBEXstdItem 2" xfId="506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M72" sqref="M7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2" t="s">
        <v>0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4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2018</v>
      </c>
      <c r="D6" s="4"/>
      <c r="E6" s="25" t="str">
        <f ca="1">CONCATENATE(INDIRECT(CONCATENATE($C$2,E4))," ",$B$4)</f>
        <v>פברואר 2018</v>
      </c>
      <c r="F6" s="26"/>
      <c r="G6" s="3" t="str">
        <f ca="1">CONCATENATE(INDIRECT(CONCATENATE($C$2,G4))," ",$B$4)</f>
        <v>מרץ 2018</v>
      </c>
      <c r="H6" s="4"/>
      <c r="I6" s="25" t="str">
        <f ca="1">CONCATENATE(INDIRECT(CONCATENATE($C$2,I4))," ",$B$4)</f>
        <v>אפריל 2018</v>
      </c>
      <c r="J6" s="26"/>
      <c r="K6" s="3" t="str">
        <f ca="1">CONCATENATE(INDIRECT(CONCATENATE($C$2,K4))," ",$B$4)</f>
        <v>מאי 2018</v>
      </c>
      <c r="L6" s="4"/>
      <c r="M6" s="25" t="str">
        <f ca="1">CONCATENATE(INDIRECT(CONCATENATE($C$2,M4))," ",$B$4)</f>
        <v>יוני 2018</v>
      </c>
      <c r="N6" s="26"/>
      <c r="O6" s="3" t="str">
        <f ca="1">CONCATENATE(INDIRECT(CONCATENATE($C$2,O4))," ",$B$4)</f>
        <v>יולי 2018</v>
      </c>
      <c r="P6" s="4"/>
      <c r="Q6" s="25" t="str">
        <f ca="1">CONCATENATE(INDIRECT(CONCATENATE($C$2,Q4))," ",$B$4)</f>
        <v>אוגוסט 2018</v>
      </c>
      <c r="R6" s="26"/>
      <c r="S6" s="3" t="str">
        <f ca="1">CONCATENATE(INDIRECT(CONCATENATE($C$2,S4))," ",$B$4)</f>
        <v>ספטמבר 2018</v>
      </c>
      <c r="T6" s="4"/>
      <c r="U6" s="25" t="str">
        <f ca="1">CONCATENATE(INDIRECT(CONCATENATE($C$2,U4))," ",$B$4)</f>
        <v>אוקטובר 2018</v>
      </c>
      <c r="V6" s="26"/>
      <c r="W6" s="3" t="str">
        <f ca="1">CONCATENATE(INDIRECT(CONCATENATE($C$2,W4))," ",$B$4)</f>
        <v>נובמבר 2018</v>
      </c>
      <c r="X6" s="4"/>
      <c r="Y6" s="25" t="str">
        <f ca="1">CONCATENATE(INDIRECT(CONCATENATE($C$2,Y4))," ",$B$4)</f>
        <v>דצמבר 2018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2.16132908754346E-2</v>
      </c>
      <c r="E8" s="29">
        <v>1E-4</v>
      </c>
      <c r="F8" s="30">
        <v>2.7074789300804699E-2</v>
      </c>
      <c r="G8" s="10">
        <v>0</v>
      </c>
      <c r="H8" s="11">
        <v>1.1027990344493E-2</v>
      </c>
      <c r="I8" s="29">
        <v>0</v>
      </c>
      <c r="J8" s="30">
        <v>2.5801744469E-2</v>
      </c>
      <c r="K8" s="10">
        <v>-2.0000000000000001E-4</v>
      </c>
      <c r="L8" s="11">
        <v>2.7954798536771099E-2</v>
      </c>
      <c r="M8" s="29">
        <v>-2.0000000000000001E-4</v>
      </c>
      <c r="N8" s="30">
        <v>2.8976716971762899E-2</v>
      </c>
      <c r="O8" s="10">
        <v>0</v>
      </c>
      <c r="P8" s="11">
        <v>2.8367510273663701E-2</v>
      </c>
      <c r="Q8" s="29">
        <v>0</v>
      </c>
      <c r="R8" s="30">
        <v>2.6098486627015399E-2</v>
      </c>
      <c r="S8" s="10">
        <v>0</v>
      </c>
      <c r="T8" s="11">
        <v>2.9068042079286382E-2</v>
      </c>
      <c r="U8" s="29">
        <v>3.2362450558739411E-4</v>
      </c>
      <c r="V8" s="30">
        <v>3.0977546198147337E-2</v>
      </c>
      <c r="W8" s="10">
        <v>1.3184503939482278E-4</v>
      </c>
      <c r="X8" s="11">
        <v>3.6849751192239433E-2</v>
      </c>
      <c r="Y8" s="29">
        <v>9.4918903345520965E-4</v>
      </c>
      <c r="Z8" s="30">
        <v>4.2159471832333033E-2</v>
      </c>
      <c r="AE8" s="5" t="s">
        <v>8</v>
      </c>
    </row>
    <row r="9" spans="2:31">
      <c r="B9" s="12" t="s">
        <v>7</v>
      </c>
      <c r="C9" s="10">
        <v>1.8E-3</v>
      </c>
      <c r="D9" s="11">
        <v>0.42925609604980702</v>
      </c>
      <c r="E9" s="29">
        <v>-1.8E-3</v>
      </c>
      <c r="F9" s="30">
        <v>0.42817432751557899</v>
      </c>
      <c r="G9" s="10">
        <v>1E-3</v>
      </c>
      <c r="H9" s="11">
        <v>0.43068016949681098</v>
      </c>
      <c r="I9" s="29">
        <v>-2.9999999999999997E-4</v>
      </c>
      <c r="J9" s="30">
        <v>0.424402223586891</v>
      </c>
      <c r="K9" s="10">
        <v>1E-3</v>
      </c>
      <c r="L9" s="11">
        <v>0.417627122720795</v>
      </c>
      <c r="M9" s="29">
        <v>-1.8E-3</v>
      </c>
      <c r="N9" s="30">
        <v>0.41979414797731901</v>
      </c>
      <c r="O9" s="10">
        <v>5.0000000000000001E-4</v>
      </c>
      <c r="P9" s="11">
        <v>0.42049505894010902</v>
      </c>
      <c r="Q9" s="29">
        <v>8.0000000000000004E-4</v>
      </c>
      <c r="R9" s="30">
        <v>0.42277734083480101</v>
      </c>
      <c r="S9" s="10">
        <v>-1.6800965761996679E-3</v>
      </c>
      <c r="T9" s="11">
        <v>0.42047239035845185</v>
      </c>
      <c r="U9" s="29">
        <v>-2.2323551456323262E-3</v>
      </c>
      <c r="V9" s="30">
        <v>0.41801415974283873</v>
      </c>
      <c r="W9" s="10">
        <v>-1.4931593148371487E-3</v>
      </c>
      <c r="X9" s="11">
        <v>0.41256172360658938</v>
      </c>
      <c r="Y9" s="29">
        <v>3.3465418399784646E-3</v>
      </c>
      <c r="Z9" s="30">
        <v>0.41297026192859737</v>
      </c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14</v>
      </c>
    </row>
    <row r="12" spans="2:31">
      <c r="B12" s="12" t="s">
        <v>13</v>
      </c>
      <c r="C12" s="10">
        <v>8.0000000000000004E-4</v>
      </c>
      <c r="D12" s="11">
        <v>0.29504260898102003</v>
      </c>
      <c r="E12" s="29">
        <v>-1E-4</v>
      </c>
      <c r="F12" s="30">
        <v>0.29460604769737803</v>
      </c>
      <c r="G12" s="10">
        <v>2.0000000000000001E-4</v>
      </c>
      <c r="H12" s="11">
        <v>0.29804270877827999</v>
      </c>
      <c r="I12" s="29">
        <v>1.5E-3</v>
      </c>
      <c r="J12" s="30">
        <v>0.296993312366652</v>
      </c>
      <c r="K12" s="10">
        <v>-2.9999999999999997E-4</v>
      </c>
      <c r="L12" s="11">
        <v>0.30305348161503298</v>
      </c>
      <c r="M12" s="29">
        <v>1E-4</v>
      </c>
      <c r="N12" s="30">
        <v>0.30184556225175302</v>
      </c>
      <c r="O12" s="10">
        <v>1.1999999999999999E-3</v>
      </c>
      <c r="P12" s="11">
        <v>0.30176777930206</v>
      </c>
      <c r="Q12" s="29">
        <v>2.8E-3</v>
      </c>
      <c r="R12" s="30">
        <v>0.29963190863550199</v>
      </c>
      <c r="S12" s="10">
        <v>-4.8024055765998898E-4</v>
      </c>
      <c r="T12" s="11">
        <v>0.29770025578977027</v>
      </c>
      <c r="U12" s="29">
        <v>-1.3026214939998193E-3</v>
      </c>
      <c r="V12" s="30">
        <v>0.29916214734659341</v>
      </c>
      <c r="W12" s="10">
        <v>-1.2718387717423761E-3</v>
      </c>
      <c r="X12" s="11">
        <v>0.30363837564100549</v>
      </c>
      <c r="Y12" s="29">
        <v>-4.6029001602424921E-3</v>
      </c>
      <c r="Z12" s="30">
        <v>0.29927791608324456</v>
      </c>
      <c r="AE12" s="5" t="s">
        <v>16</v>
      </c>
    </row>
    <row r="13" spans="2:31">
      <c r="B13" s="12" t="s">
        <v>15</v>
      </c>
      <c r="C13" s="10">
        <v>5.9999999999999995E-4</v>
      </c>
      <c r="D13" s="11">
        <v>4.1123997104629703E-2</v>
      </c>
      <c r="E13" s="29">
        <v>-4.0000000000000002E-4</v>
      </c>
      <c r="F13" s="30">
        <v>3.8658682217550797E-2</v>
      </c>
      <c r="G13" s="10">
        <v>5.0000000000000001E-4</v>
      </c>
      <c r="H13" s="11">
        <v>3.9377747332103599E-2</v>
      </c>
      <c r="I13" s="29">
        <v>4.0000000000000002E-4</v>
      </c>
      <c r="J13" s="30">
        <v>3.7265725297553703E-2</v>
      </c>
      <c r="K13" s="10">
        <v>1E-4</v>
      </c>
      <c r="L13" s="11">
        <v>3.8080447427520897E-2</v>
      </c>
      <c r="M13" s="29">
        <v>4.0000000000000002E-4</v>
      </c>
      <c r="N13" s="30">
        <v>3.72486324179883E-2</v>
      </c>
      <c r="O13" s="10">
        <v>-1E-4</v>
      </c>
      <c r="P13" s="11">
        <v>3.6717863041262497E-2</v>
      </c>
      <c r="Q13" s="29">
        <v>5.0000000000000001E-4</v>
      </c>
      <c r="R13" s="30">
        <v>3.7340916671944301E-2</v>
      </c>
      <c r="S13" s="10">
        <v>-3.5982121889358536E-4</v>
      </c>
      <c r="T13" s="11">
        <v>3.8011014009355797E-2</v>
      </c>
      <c r="U13" s="29">
        <v>-8.1575756341388376E-4</v>
      </c>
      <c r="V13" s="30">
        <v>3.7488275722547676E-2</v>
      </c>
      <c r="W13" s="10">
        <v>-7.4294380363989604E-5</v>
      </c>
      <c r="X13" s="11">
        <v>3.7705306965098266E-2</v>
      </c>
      <c r="Y13" s="29">
        <v>-6.5695427744595679E-4</v>
      </c>
      <c r="Z13" s="30">
        <v>3.7958611726459937E-2</v>
      </c>
      <c r="AE13" s="5" t="s">
        <v>18</v>
      </c>
    </row>
    <row r="14" spans="2:31">
      <c r="B14" s="12" t="s">
        <v>17</v>
      </c>
      <c r="C14" s="10">
        <v>1E-4</v>
      </c>
      <c r="D14" s="11">
        <v>3.47069538313188E-4</v>
      </c>
      <c r="E14" s="29">
        <v>0</v>
      </c>
      <c r="F14" s="30">
        <v>3.6210273401781501E-4</v>
      </c>
      <c r="G14" s="10">
        <v>2.0000000000000001E-4</v>
      </c>
      <c r="H14" s="11">
        <v>3.7048378178013901E-4</v>
      </c>
      <c r="I14" s="29">
        <v>0</v>
      </c>
      <c r="J14" s="30">
        <v>3.7338143411956099E-4</v>
      </c>
      <c r="K14" s="10">
        <v>1E-4</v>
      </c>
      <c r="L14" s="11">
        <v>3.7521757621275E-4</v>
      </c>
      <c r="M14" s="29">
        <v>2.0000000000000001E-4</v>
      </c>
      <c r="N14" s="30">
        <v>3.8714216832202802E-4</v>
      </c>
      <c r="O14" s="10">
        <v>0</v>
      </c>
      <c r="P14" s="11">
        <v>3.9025414850352299E-4</v>
      </c>
      <c r="Q14" s="29">
        <v>0</v>
      </c>
      <c r="R14" s="30">
        <v>3.8502031577801601E-4</v>
      </c>
      <c r="S14" s="10">
        <v>-2.1592792324258004E-6</v>
      </c>
      <c r="T14" s="11">
        <v>3.8431018210164177E-4</v>
      </c>
      <c r="U14" s="29">
        <v>9.5591769482190721E-6</v>
      </c>
      <c r="V14" s="30">
        <v>3.9347668014985194E-4</v>
      </c>
      <c r="W14" s="10">
        <v>-1.2719179343750339E-6</v>
      </c>
      <c r="X14" s="11">
        <v>4.0252027676380216E-4</v>
      </c>
      <c r="Y14" s="29">
        <v>1.1621236339961205E-3</v>
      </c>
      <c r="Z14" s="30">
        <v>4.2121620956756222E-4</v>
      </c>
      <c r="AE14" s="5" t="s">
        <v>20</v>
      </c>
    </row>
    <row r="15" spans="2:31">
      <c r="B15" s="12" t="s">
        <v>19</v>
      </c>
      <c r="C15" s="10">
        <v>-8.0000000000000004E-4</v>
      </c>
      <c r="D15" s="11">
        <v>9.2958079710497798E-2</v>
      </c>
      <c r="E15" s="29">
        <v>-1.6000000000000001E-3</v>
      </c>
      <c r="F15" s="30">
        <v>9.2264308504175802E-2</v>
      </c>
      <c r="G15" s="10">
        <v>8.0000000000000004E-4</v>
      </c>
      <c r="H15" s="11">
        <v>9.76003475445886E-2</v>
      </c>
      <c r="I15" s="29">
        <v>6.9999999999999999E-4</v>
      </c>
      <c r="J15" s="30">
        <v>9.7640781126653794E-2</v>
      </c>
      <c r="K15" s="10">
        <v>-1.9E-3</v>
      </c>
      <c r="L15" s="11">
        <v>9.6499071628361494E-2</v>
      </c>
      <c r="M15" s="29">
        <v>2.0999999999999999E-3</v>
      </c>
      <c r="N15" s="30">
        <v>9.92019809702991E-2</v>
      </c>
      <c r="O15" s="10">
        <v>1E-3</v>
      </c>
      <c r="P15" s="11">
        <v>0.101472098216617</v>
      </c>
      <c r="Q15" s="29">
        <v>-1.8E-3</v>
      </c>
      <c r="R15" s="30">
        <v>9.8370213412743907E-2</v>
      </c>
      <c r="S15" s="10">
        <v>9.7270336919702243E-5</v>
      </c>
      <c r="T15" s="11">
        <v>9.8105288674235638E-2</v>
      </c>
      <c r="U15" s="29">
        <v>1.8521459245502228E-3</v>
      </c>
      <c r="V15" s="30">
        <v>0.10073288970910572</v>
      </c>
      <c r="W15" s="10">
        <v>-3.3356142128836093E-4</v>
      </c>
      <c r="X15" s="11">
        <v>0.10106563187919951</v>
      </c>
      <c r="Y15" s="29">
        <v>4.2558904649044309E-3</v>
      </c>
      <c r="Z15" s="30">
        <v>9.8980280253456385E-2</v>
      </c>
      <c r="AE15" s="5" t="s">
        <v>22</v>
      </c>
    </row>
    <row r="16" spans="2:31">
      <c r="B16" s="12" t="s">
        <v>21</v>
      </c>
      <c r="C16" s="10">
        <v>-2.0000000000000001E-4</v>
      </c>
      <c r="D16" s="11">
        <v>4.7547486839290803E-2</v>
      </c>
      <c r="E16" s="29">
        <v>6.9999999999999999E-4</v>
      </c>
      <c r="F16" s="30">
        <v>4.6143728508424298E-2</v>
      </c>
      <c r="G16" s="10">
        <v>5.0000000000000001E-4</v>
      </c>
      <c r="H16" s="11">
        <v>4.7089714003158097E-2</v>
      </c>
      <c r="I16" s="29">
        <v>6.9999999999999999E-4</v>
      </c>
      <c r="J16" s="30">
        <v>4.3890219916895297E-2</v>
      </c>
      <c r="K16" s="10">
        <v>-6.9999999999999999E-4</v>
      </c>
      <c r="L16" s="11">
        <v>4.3794958294499899E-2</v>
      </c>
      <c r="M16" s="29">
        <v>8.9999999999999998E-4</v>
      </c>
      <c r="N16" s="30">
        <v>4.3199580364906398E-2</v>
      </c>
      <c r="O16" s="10">
        <v>8.0000000000000004E-4</v>
      </c>
      <c r="P16" s="11">
        <v>4.0469857994023799E-2</v>
      </c>
      <c r="Q16" s="29">
        <v>-5.0000000000000001E-4</v>
      </c>
      <c r="R16" s="30">
        <v>4.0147003367834597E-2</v>
      </c>
      <c r="S16" s="10">
        <v>9.4709987054908434E-5</v>
      </c>
      <c r="T16" s="11">
        <v>4.0037559364581476E-2</v>
      </c>
      <c r="U16" s="29">
        <v>2.9864158950305676E-4</v>
      </c>
      <c r="V16" s="30">
        <v>3.8439466327571788E-2</v>
      </c>
      <c r="W16" s="10">
        <v>-3.7765803226781397E-4</v>
      </c>
      <c r="X16" s="11">
        <v>3.3888534088411942E-2</v>
      </c>
      <c r="Y16" s="29">
        <v>8.8238672527049251E-4</v>
      </c>
      <c r="Z16" s="30">
        <v>3.1312451026313713E-2</v>
      </c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>
        <v>0</v>
      </c>
      <c r="V17" s="30">
        <v>0</v>
      </c>
      <c r="W17" s="10">
        <v>0</v>
      </c>
      <c r="X17" s="11">
        <v>0</v>
      </c>
      <c r="Y17" s="29">
        <v>0</v>
      </c>
      <c r="Z17" s="30">
        <v>0</v>
      </c>
    </row>
    <row r="18" spans="2:31">
      <c r="B18" s="12" t="s">
        <v>25</v>
      </c>
      <c r="C18" s="10">
        <v>0</v>
      </c>
      <c r="D18" s="11">
        <v>1.2498466497677199E-14</v>
      </c>
      <c r="E18" s="29">
        <v>0</v>
      </c>
      <c r="F18" s="30">
        <v>1.268752592273E-14</v>
      </c>
      <c r="G18" s="10">
        <v>0</v>
      </c>
      <c r="H18" s="11">
        <v>1.28735681988609E-14</v>
      </c>
      <c r="I18" s="29">
        <v>0</v>
      </c>
      <c r="J18" s="30">
        <v>1.2712775850498801E-14</v>
      </c>
      <c r="K18" s="10">
        <v>1E-4</v>
      </c>
      <c r="L18" s="11">
        <v>1.2912859573635599E-14</v>
      </c>
      <c r="M18" s="29">
        <v>0</v>
      </c>
      <c r="N18" s="30">
        <v>1.30689729570018E-14</v>
      </c>
      <c r="O18" s="10">
        <v>0</v>
      </c>
      <c r="P18" s="11">
        <v>1.3142608142304299E-14</v>
      </c>
      <c r="Q18" s="29">
        <v>0</v>
      </c>
      <c r="R18" s="30">
        <v>1.32188777145948E-14</v>
      </c>
      <c r="S18" s="10">
        <v>0</v>
      </c>
      <c r="T18" s="11">
        <v>0</v>
      </c>
      <c r="U18" s="29">
        <v>0</v>
      </c>
      <c r="V18" s="30">
        <v>0</v>
      </c>
      <c r="W18" s="10">
        <v>-2.0010359534835197E-11</v>
      </c>
      <c r="X18" s="11">
        <v>3.3344494613330986E-10</v>
      </c>
      <c r="Y18" s="29">
        <v>-8.0264322747797454E-10</v>
      </c>
      <c r="Z18" s="30">
        <v>1.48010174186228E-10</v>
      </c>
      <c r="AE18" s="5"/>
    </row>
    <row r="19" spans="2:31">
      <c r="B19" s="12" t="s">
        <v>26</v>
      </c>
      <c r="C19" s="10">
        <v>2.9999999999999997E-4</v>
      </c>
      <c r="D19" s="11">
        <v>8.2829699264123805E-4</v>
      </c>
      <c r="E19" s="29">
        <v>-1.4E-3</v>
      </c>
      <c r="F19" s="30">
        <v>-6.0374325486198396E-4</v>
      </c>
      <c r="G19" s="10">
        <v>-6.9999999999999999E-4</v>
      </c>
      <c r="H19" s="11">
        <v>-1.1939095486652701E-3</v>
      </c>
      <c r="I19" s="29">
        <v>-2E-3</v>
      </c>
      <c r="J19" s="30">
        <v>-2.80681856432447E-3</v>
      </c>
      <c r="K19" s="10">
        <v>8.9999999999999998E-4</v>
      </c>
      <c r="L19" s="11">
        <v>-2.1722165137114799E-3</v>
      </c>
      <c r="M19" s="29">
        <v>-2.3E-3</v>
      </c>
      <c r="N19" s="30">
        <v>-4.3352442535678198E-3</v>
      </c>
      <c r="O19" s="10">
        <v>-8.0000000000000004E-4</v>
      </c>
      <c r="P19" s="11">
        <v>-3.4462490298531401E-3</v>
      </c>
      <c r="Q19" s="29">
        <v>5.9999999999999995E-4</v>
      </c>
      <c r="R19" s="30">
        <v>4.7659757031324298E-5</v>
      </c>
      <c r="S19" s="10">
        <v>6.3952723077035387E-4</v>
      </c>
      <c r="T19" s="11">
        <v>5.2006291213223916E-4</v>
      </c>
      <c r="U19" s="29">
        <v>-2.8950932799061326E-3</v>
      </c>
      <c r="V19" s="30">
        <v>-1.487880906814817E-3</v>
      </c>
      <c r="W19" s="10">
        <v>-1.3362095898508092E-5</v>
      </c>
      <c r="X19" s="11">
        <v>-3.1187478218781092E-3</v>
      </c>
      <c r="Y19" s="29">
        <v>-4.2451843197337264E-3</v>
      </c>
      <c r="Z19" s="30">
        <v>-4.7604981577421598E-3</v>
      </c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E20" s="5"/>
    </row>
    <row r="21" spans="2:31">
      <c r="B21" s="12" t="s">
        <v>28</v>
      </c>
      <c r="C21" s="10">
        <v>1E-4</v>
      </c>
      <c r="D21" s="11">
        <v>4.4711039038549602E-3</v>
      </c>
      <c r="E21" s="29">
        <v>2.9999999999999997E-4</v>
      </c>
      <c r="F21" s="30">
        <v>4.49250003082025E-3</v>
      </c>
      <c r="G21" s="10">
        <v>2.0000000000000001E-4</v>
      </c>
      <c r="H21" s="11">
        <v>4.5737127919589903E-3</v>
      </c>
      <c r="I21" s="29">
        <v>0</v>
      </c>
      <c r="J21" s="30">
        <v>4.5344052597217303E-3</v>
      </c>
      <c r="K21" s="10">
        <v>1E-4</v>
      </c>
      <c r="L21" s="11">
        <v>2.2258183312549701E-3</v>
      </c>
      <c r="M21" s="29">
        <v>1E-4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>
        <v>0</v>
      </c>
      <c r="V21" s="30">
        <v>0</v>
      </c>
      <c r="W21" s="10">
        <v>0</v>
      </c>
      <c r="X21" s="11">
        <v>0</v>
      </c>
      <c r="Y21" s="29">
        <v>3.0837208196038768E-5</v>
      </c>
      <c r="Z21" s="30">
        <v>5.2060412499187634E-3</v>
      </c>
    </row>
    <row r="22" spans="2:31">
      <c r="B22" s="12" t="s">
        <v>29</v>
      </c>
      <c r="C22" s="10">
        <v>4.0000000000000002E-4</v>
      </c>
      <c r="D22" s="11">
        <v>6.6111748342603902E-2</v>
      </c>
      <c r="E22" s="29">
        <v>7.0000000000000097E-4</v>
      </c>
      <c r="F22" s="30">
        <v>6.8090887937281394E-2</v>
      </c>
      <c r="G22" s="10">
        <v>5.0000000000000001E-4</v>
      </c>
      <c r="H22" s="11">
        <v>7.1644445448653601E-2</v>
      </c>
      <c r="I22" s="29">
        <v>2.9999999999999997E-4</v>
      </c>
      <c r="J22" s="30">
        <v>7.1114967913299604E-2</v>
      </c>
      <c r="K22" s="10">
        <v>2.6020852139652101E-19</v>
      </c>
      <c r="L22" s="11">
        <v>7.1676669441768898E-2</v>
      </c>
      <c r="M22" s="29">
        <v>5.9999999999999995E-4</v>
      </c>
      <c r="N22" s="30">
        <v>7.2756806448871794E-2</v>
      </c>
      <c r="O22" s="10">
        <v>-2.0000000000000001E-4</v>
      </c>
      <c r="P22" s="11">
        <v>7.2796338936944593E-2</v>
      </c>
      <c r="Q22" s="29">
        <v>5.9999999999999897E-4</v>
      </c>
      <c r="R22" s="30">
        <v>7.41930952722578E-2</v>
      </c>
      <c r="S22" s="10">
        <v>8.9081007724070408E-4</v>
      </c>
      <c r="T22" s="11">
        <v>7.5701076630084671E-2</v>
      </c>
      <c r="U22" s="29">
        <v>-1.3814371363673046E-4</v>
      </c>
      <c r="V22" s="30">
        <v>7.6279919179860434E-2</v>
      </c>
      <c r="W22" s="10">
        <v>-1.6669908505188998E-4</v>
      </c>
      <c r="X22" s="11">
        <v>7.700690383912534E-2</v>
      </c>
      <c r="Y22" s="29">
        <v>-3.0219293457353553E-3</v>
      </c>
      <c r="Z22" s="30">
        <v>7.6474247699840764E-2</v>
      </c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>
        <v>0</v>
      </c>
      <c r="V25" s="30">
        <v>0</v>
      </c>
      <c r="W25" s="10">
        <v>0</v>
      </c>
      <c r="X25" s="11">
        <v>0</v>
      </c>
      <c r="Y25" s="29">
        <v>0</v>
      </c>
      <c r="Z25" s="30">
        <v>0</v>
      </c>
    </row>
    <row r="26" spans="2:31">
      <c r="B26" s="12" t="s">
        <v>33</v>
      </c>
      <c r="C26" s="10">
        <v>0</v>
      </c>
      <c r="D26" s="11">
        <v>7.0022166189404999E-4</v>
      </c>
      <c r="E26" s="29">
        <v>0</v>
      </c>
      <c r="F26" s="30">
        <v>7.3636880881713398E-4</v>
      </c>
      <c r="G26" s="10">
        <v>0</v>
      </c>
      <c r="H26" s="11">
        <v>7.8659002682501095E-4</v>
      </c>
      <c r="I26" s="29">
        <v>0</v>
      </c>
      <c r="J26" s="30">
        <v>7.9005719352561799E-4</v>
      </c>
      <c r="K26" s="10">
        <v>0</v>
      </c>
      <c r="L26" s="11">
        <v>8.84630941480781E-4</v>
      </c>
      <c r="M26" s="29">
        <v>0</v>
      </c>
      <c r="N26" s="30">
        <v>9.2467468233225505E-4</v>
      </c>
      <c r="O26" s="10">
        <v>0</v>
      </c>
      <c r="P26" s="11">
        <v>9.69488176655416E-4</v>
      </c>
      <c r="Q26" s="29">
        <v>0</v>
      </c>
      <c r="R26" s="30">
        <v>1.0083551050786199E-3</v>
      </c>
      <c r="S26" s="10">
        <v>0</v>
      </c>
      <c r="T26" s="11">
        <v>0</v>
      </c>
      <c r="U26" s="29">
        <v>0</v>
      </c>
      <c r="V26" s="30">
        <v>0</v>
      </c>
      <c r="W26" s="10">
        <v>0</v>
      </c>
      <c r="X26" s="11">
        <v>0</v>
      </c>
      <c r="Y26" s="29">
        <v>0</v>
      </c>
      <c r="Z26" s="30">
        <v>0</v>
      </c>
    </row>
    <row r="27" spans="2:31">
      <c r="B27" s="13" t="s">
        <v>34</v>
      </c>
      <c r="C27" s="14">
        <v>3.0999999999999999E-3</v>
      </c>
      <c r="D27" s="15">
        <v>1</v>
      </c>
      <c r="E27" s="31">
        <v>-3.5000000000000001E-3</v>
      </c>
      <c r="F27" s="32">
        <v>1</v>
      </c>
      <c r="G27" s="14">
        <v>3.2000000000000002E-3</v>
      </c>
      <c r="H27" s="15">
        <v>1</v>
      </c>
      <c r="I27" s="31">
        <v>1.2999999999999999E-3</v>
      </c>
      <c r="J27" s="32">
        <v>1</v>
      </c>
      <c r="K27" s="14">
        <v>-8.0000000000000004E-4</v>
      </c>
      <c r="L27" s="15">
        <v>1</v>
      </c>
      <c r="M27" s="31">
        <v>1E-4</v>
      </c>
      <c r="N27" s="32">
        <v>1</v>
      </c>
      <c r="O27" s="14">
        <v>2.3999999999999998E-3</v>
      </c>
      <c r="P27" s="15">
        <v>1</v>
      </c>
      <c r="Q27" s="31">
        <v>3.0000000000000001E-3</v>
      </c>
      <c r="R27" s="32">
        <v>1</v>
      </c>
      <c r="S27" s="14">
        <v>-8.0000000000000004E-4</v>
      </c>
      <c r="T27" s="15">
        <v>0.99999999999999989</v>
      </c>
      <c r="U27" s="31">
        <v>-4.8999999999999998E-3</v>
      </c>
      <c r="V27" s="32">
        <v>1.0000000000000002</v>
      </c>
      <c r="W27" s="14">
        <v>-3.5999999999999999E-3</v>
      </c>
      <c r="X27" s="15">
        <v>0.99999999999999989</v>
      </c>
      <c r="Y27" s="31">
        <v>-1.9E-3</v>
      </c>
      <c r="Z27" s="32">
        <v>1.0000000000000002</v>
      </c>
    </row>
    <row r="28" spans="2:31">
      <c r="B28" s="35" t="s">
        <v>40</v>
      </c>
      <c r="C28" s="51">
        <v>861.07758000002298</v>
      </c>
      <c r="D28" s="52"/>
      <c r="E28" s="49">
        <v>-960.06453999997495</v>
      </c>
      <c r="F28" s="50"/>
      <c r="G28" s="51">
        <v>861.240880000007</v>
      </c>
      <c r="H28" s="52"/>
      <c r="I28" s="49">
        <v>346.63837999996298</v>
      </c>
      <c r="J28" s="50"/>
      <c r="K28" s="51">
        <v>-221.40926000001801</v>
      </c>
      <c r="L28" s="52"/>
      <c r="M28" s="49">
        <v>16.101110000040698</v>
      </c>
      <c r="N28" s="50"/>
      <c r="O28" s="51">
        <v>642.88646999998798</v>
      </c>
      <c r="P28" s="52"/>
      <c r="Q28" s="49">
        <v>800.26759999998706</v>
      </c>
      <c r="R28" s="50"/>
      <c r="S28" s="51">
        <v>-214.36766</v>
      </c>
      <c r="T28" s="52"/>
      <c r="U28" s="49">
        <v>-1484</v>
      </c>
      <c r="V28" s="50"/>
      <c r="W28" s="51">
        <v>-873</v>
      </c>
      <c r="X28" s="52"/>
      <c r="Y28" s="49">
        <v>-154</v>
      </c>
      <c r="Z28" s="50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2" t="s"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4"/>
    </row>
    <row r="32" spans="2:31" ht="15.75">
      <c r="B32" s="23" t="s">
        <v>42</v>
      </c>
      <c r="C32" s="3" t="str">
        <f ca="1">CONCATENATE(INDIRECT(CONCATENATE($C$2,$C$4))," ",$B$4)</f>
        <v>ינואר 2018</v>
      </c>
      <c r="D32" s="4"/>
      <c r="E32" s="25" t="str">
        <f ca="1">CONCATENATE(INDIRECT(CONCATENATE($C$2,$E$4))," ",$B$4)</f>
        <v>פברואר 2018</v>
      </c>
      <c r="F32" s="26"/>
      <c r="G32" s="3" t="str">
        <f ca="1">CONCATENATE(INDIRECT(CONCATENATE($C$2,$G$4))," ",$B$4)</f>
        <v>מרץ 2018</v>
      </c>
      <c r="H32" s="4"/>
      <c r="I32" s="25" t="str">
        <f ca="1">CONCATENATE(INDIRECT(CONCATENATE($C$2,$I$4))," ",$B$4)</f>
        <v>אפריל 2018</v>
      </c>
      <c r="J32" s="26"/>
      <c r="K32" s="3" t="str">
        <f ca="1">CONCATENATE(INDIRECT(CONCATENATE($C$2,$K$4))," ",$B$4)</f>
        <v>מאי 2018</v>
      </c>
      <c r="L32" s="4"/>
      <c r="M32" s="25" t="str">
        <f ca="1">CONCATENATE(INDIRECT(CONCATENATE($C$2,$M$4))," ",$B$4)</f>
        <v>יוני 2018</v>
      </c>
      <c r="N32" s="26"/>
      <c r="O32" s="3" t="str">
        <f ca="1">CONCATENATE(INDIRECT(CONCATENATE($C$2,$O$4))," ",$B$4)</f>
        <v>יולי 2018</v>
      </c>
      <c r="P32" s="4"/>
      <c r="Q32" s="25" t="str">
        <f ca="1">CONCATENATE(INDIRECT(CONCATENATE($C$2,$Q$4))," ",$B$4)</f>
        <v>אוגוסט 2018</v>
      </c>
      <c r="R32" s="26"/>
      <c r="S32" s="3" t="str">
        <f ca="1">CONCATENATE(INDIRECT(CONCATENATE($C$2,$S$4))," ",$B$4)</f>
        <v>ספטמבר 2018</v>
      </c>
      <c r="T32" s="4"/>
      <c r="U32" s="25" t="str">
        <f ca="1">CONCATENATE(INDIRECT(CONCATENATE($C$2,$U$4))," ",$B$4)</f>
        <v>אוקטובר 2018</v>
      </c>
      <c r="V32" s="26"/>
      <c r="W32" s="3" t="str">
        <f ca="1">CONCATENATE(INDIRECT(CONCATENATE($C$2,$W$4))," ",$B$4)</f>
        <v>נובמבר 2018</v>
      </c>
      <c r="X32" s="4"/>
      <c r="Y32" s="25" t="str">
        <f ca="1">CONCATENATE(INDIRECT(CONCATENATE($C$2,$Y$4))," ",$B$4)</f>
        <v>דצמבר 2018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4.0000000000000001E-3</v>
      </c>
      <c r="D34" s="19">
        <v>0.855050821405832</v>
      </c>
      <c r="E34" s="33">
        <v>-7.6E-3</v>
      </c>
      <c r="F34" s="34">
        <v>0.85698848249547199</v>
      </c>
      <c r="G34" s="18">
        <v>6.9999999999999999E-4</v>
      </c>
      <c r="H34" s="19">
        <v>0.84932483349025201</v>
      </c>
      <c r="I34" s="33">
        <v>0</v>
      </c>
      <c r="J34" s="34">
        <v>0.85320877920778104</v>
      </c>
      <c r="K34" s="18">
        <v>8.9999999999999998E-4</v>
      </c>
      <c r="L34" s="19">
        <v>0.85437349685459796</v>
      </c>
      <c r="M34" s="33">
        <v>-3.5000000000000001E-3</v>
      </c>
      <c r="N34" s="34">
        <v>0.85206895919061998</v>
      </c>
      <c r="O34" s="18">
        <v>2.0000000000000001E-4</v>
      </c>
      <c r="P34" s="19">
        <v>0.85233012657317497</v>
      </c>
      <c r="Q34" s="33">
        <v>5.3E-3</v>
      </c>
      <c r="R34" s="34">
        <v>0.85576434117490496</v>
      </c>
      <c r="S34" s="18">
        <v>-1.6854767469031183E-3</v>
      </c>
      <c r="T34" s="19">
        <v>0.84759753762269519</v>
      </c>
      <c r="U34" s="33">
        <v>-7.4179154449418062E-3</v>
      </c>
      <c r="V34" s="34">
        <v>0.84615959370993332</v>
      </c>
      <c r="W34" s="18">
        <v>-2.9563246040294395E-3</v>
      </c>
      <c r="X34" s="19">
        <v>0.84753530856109716</v>
      </c>
      <c r="Y34" s="33">
        <v>-7.9810532281714783E-3</v>
      </c>
      <c r="Z34" s="34">
        <v>0.85465449845786512</v>
      </c>
    </row>
    <row r="35" spans="2:26">
      <c r="B35" s="12" t="s">
        <v>36</v>
      </c>
      <c r="C35" s="10">
        <v>-8.9999999999999998E-4</v>
      </c>
      <c r="D35" s="11">
        <v>0.144949178594168</v>
      </c>
      <c r="E35" s="29">
        <v>4.1000000000000003E-3</v>
      </c>
      <c r="F35" s="30">
        <v>0.14301151750452801</v>
      </c>
      <c r="G35" s="10">
        <v>2.5000000000000001E-3</v>
      </c>
      <c r="H35" s="11">
        <v>0.15067516650974799</v>
      </c>
      <c r="I35" s="29">
        <v>1.2999999999999999E-3</v>
      </c>
      <c r="J35" s="30">
        <v>0.14679122079221901</v>
      </c>
      <c r="K35" s="10">
        <v>-1.6999999999999999E-3</v>
      </c>
      <c r="L35" s="11">
        <v>0.14562650314540199</v>
      </c>
      <c r="M35" s="29">
        <v>3.5999999999999999E-3</v>
      </c>
      <c r="N35" s="30">
        <v>0.14793104080937899</v>
      </c>
      <c r="O35" s="10">
        <v>2.2000000000000001E-3</v>
      </c>
      <c r="P35" s="11">
        <v>0.147669873426825</v>
      </c>
      <c r="Q35" s="29">
        <v>-2.3E-3</v>
      </c>
      <c r="R35" s="30">
        <v>0.14423565882509501</v>
      </c>
      <c r="S35" s="10">
        <v>8.8547674690311808E-4</v>
      </c>
      <c r="T35" s="11">
        <v>0.15240246237730487</v>
      </c>
      <c r="U35" s="29">
        <v>2.5179154449418068E-3</v>
      </c>
      <c r="V35" s="30">
        <v>0.15384040629006668</v>
      </c>
      <c r="W35" s="10">
        <v>-6.4367539597056072E-4</v>
      </c>
      <c r="X35" s="11">
        <v>0.15246469143890279</v>
      </c>
      <c r="Y35" s="29">
        <v>6.0810532281714777E-3</v>
      </c>
      <c r="Z35" s="30">
        <v>0.14534550154213488</v>
      </c>
    </row>
    <row r="36" spans="2:26">
      <c r="B36" s="13" t="s">
        <v>34</v>
      </c>
      <c r="C36" s="14">
        <v>3.0999999999999999E-3</v>
      </c>
      <c r="D36" s="15">
        <v>1</v>
      </c>
      <c r="E36" s="31">
        <v>-3.5000000000000001E-3</v>
      </c>
      <c r="F36" s="32">
        <v>1</v>
      </c>
      <c r="G36" s="14">
        <v>3.2000000000000002E-3</v>
      </c>
      <c r="H36" s="15">
        <v>1</v>
      </c>
      <c r="I36" s="31">
        <v>1.2999999999999999E-3</v>
      </c>
      <c r="J36" s="32">
        <v>1</v>
      </c>
      <c r="K36" s="14">
        <v>-8.0000000000000004E-4</v>
      </c>
      <c r="L36" s="15">
        <v>1</v>
      </c>
      <c r="M36" s="31">
        <v>1E-4</v>
      </c>
      <c r="N36" s="32">
        <v>1</v>
      </c>
      <c r="O36" s="14">
        <v>2.3999999999999998E-3</v>
      </c>
      <c r="P36" s="15">
        <v>1</v>
      </c>
      <c r="Q36" s="31">
        <v>3.0000000000000001E-3</v>
      </c>
      <c r="R36" s="32">
        <v>1</v>
      </c>
      <c r="S36" s="14">
        <v>-8.0000000000000004E-4</v>
      </c>
      <c r="T36" s="15">
        <v>1</v>
      </c>
      <c r="U36" s="31">
        <v>-4.8999999999999998E-3</v>
      </c>
      <c r="V36" s="32">
        <v>1</v>
      </c>
      <c r="W36" s="14">
        <v>-3.5999999999999999E-3</v>
      </c>
      <c r="X36" s="15">
        <v>1</v>
      </c>
      <c r="Y36" s="31">
        <v>-1.9E-3</v>
      </c>
      <c r="Z36" s="32">
        <v>1</v>
      </c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2" t="s">
        <v>0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4"/>
    </row>
    <row r="39" spans="2:26" ht="15.75">
      <c r="B39" s="23" t="s">
        <v>42</v>
      </c>
      <c r="C39" s="3" t="str">
        <f ca="1">CONCATENATE(INDIRECT(CONCATENATE($C$2,$C$4))," ",$B$4)</f>
        <v>ינואר 2018</v>
      </c>
      <c r="D39" s="4"/>
      <c r="E39" s="25" t="str">
        <f ca="1">CONCATENATE(INDIRECT(CONCATENATE($C$2,$E$4))," ",$B$4)</f>
        <v>פברואר 2018</v>
      </c>
      <c r="F39" s="26"/>
      <c r="G39" s="3" t="str">
        <f ca="1">CONCATENATE(INDIRECT(CONCATENATE($C$2,$G$4))," ",$B$4)</f>
        <v>מרץ 2018</v>
      </c>
      <c r="H39" s="4"/>
      <c r="I39" s="25" t="str">
        <f ca="1">CONCATENATE(INDIRECT(CONCATENATE($C$2,$I$4))," ",$B$4)</f>
        <v>אפריל 2018</v>
      </c>
      <c r="J39" s="26"/>
      <c r="K39" s="3" t="str">
        <f ca="1">CONCATENATE(INDIRECT(CONCATENATE($C$2,$K$4))," ",$B$4)</f>
        <v>מאי 2018</v>
      </c>
      <c r="L39" s="4"/>
      <c r="M39" s="25" t="str">
        <f ca="1">CONCATENATE(INDIRECT(CONCATENATE($C$2,$M$4))," ",$B$4)</f>
        <v>יוני 2018</v>
      </c>
      <c r="N39" s="26"/>
      <c r="O39" s="3" t="str">
        <f ca="1">CONCATENATE(INDIRECT(CONCATENATE($C$2,$O$4))," ",$B$4)</f>
        <v>יולי 2018</v>
      </c>
      <c r="P39" s="4"/>
      <c r="Q39" s="25" t="str">
        <f ca="1">CONCATENATE(INDIRECT(CONCATENATE($C$2,$Q$4))," ",$B$4)</f>
        <v>אוגוסט 2018</v>
      </c>
      <c r="R39" s="26"/>
      <c r="S39" s="3" t="str">
        <f ca="1">CONCATENATE(INDIRECT(CONCATENATE($C$2,$S$4))," ",$B$4)</f>
        <v>ספטמבר 2018</v>
      </c>
      <c r="T39" s="4"/>
      <c r="U39" s="25" t="str">
        <f ca="1">CONCATENATE(INDIRECT(CONCATENATE($C$2,$U$4))," ",$B$4)</f>
        <v>אוקטובר 2018</v>
      </c>
      <c r="V39" s="26"/>
      <c r="W39" s="3" t="str">
        <f ca="1">CONCATENATE(INDIRECT(CONCATENATE($C$2,$W$4))," ",$B$4)</f>
        <v>נובמבר 2018</v>
      </c>
      <c r="X39" s="4"/>
      <c r="Y39" s="25" t="str">
        <f ca="1">CONCATENATE(INDIRECT(CONCATENATE($C$2,$Y$4))," ",$B$4)</f>
        <v>דצמבר 2018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5.9999999999999995E-4</v>
      </c>
      <c r="D41" s="19">
        <v>0.89089708463099204</v>
      </c>
      <c r="E41" s="33">
        <v>-3.2000000000000002E-3</v>
      </c>
      <c r="F41" s="34">
        <v>0.89276595345834997</v>
      </c>
      <c r="G41" s="18">
        <v>2.5000000000000001E-3</v>
      </c>
      <c r="H41" s="19">
        <v>0.88902514576223002</v>
      </c>
      <c r="I41" s="33">
        <v>2.5999999999999999E-3</v>
      </c>
      <c r="J41" s="34">
        <v>0.89327309736526395</v>
      </c>
      <c r="K41" s="18">
        <v>-2E-3</v>
      </c>
      <c r="L41" s="19">
        <v>0.89116404578800801</v>
      </c>
      <c r="M41" s="33">
        <v>1.1000000000000001E-3</v>
      </c>
      <c r="N41" s="34">
        <v>0.893025646082929</v>
      </c>
      <c r="O41" s="18">
        <v>3.3999999999999998E-3</v>
      </c>
      <c r="P41" s="19">
        <v>0.89257936736131704</v>
      </c>
      <c r="Q41" s="33">
        <v>4.0000000000000002E-4</v>
      </c>
      <c r="R41" s="34">
        <v>0.88703023817841598</v>
      </c>
      <c r="S41" s="18">
        <v>-1.2231088704079823E-3</v>
      </c>
      <c r="T41" s="19">
        <v>0.88538889839651158</v>
      </c>
      <c r="U41" s="33">
        <v>-1.0621096545136194E-3</v>
      </c>
      <c r="V41" s="34">
        <v>0.88733059262480651</v>
      </c>
      <c r="W41" s="18">
        <v>-3.3443930279329287E-3</v>
      </c>
      <c r="X41" s="19">
        <v>0.8880076175002336</v>
      </c>
      <c r="Y41" s="33">
        <v>4.8611544530735989E-3</v>
      </c>
      <c r="Z41" s="34">
        <v>0.88955051856725142</v>
      </c>
    </row>
    <row r="42" spans="2:26">
      <c r="B42" s="12" t="s">
        <v>38</v>
      </c>
      <c r="C42" s="10">
        <v>2.5000000000000001E-3</v>
      </c>
      <c r="D42" s="11">
        <v>0.109102915369008</v>
      </c>
      <c r="E42" s="29">
        <v>-2.9999999999999997E-4</v>
      </c>
      <c r="F42" s="30">
        <v>0.10723404654165</v>
      </c>
      <c r="G42" s="10">
        <v>6.9999999999999999E-4</v>
      </c>
      <c r="H42" s="11">
        <v>0.11097485423777</v>
      </c>
      <c r="I42" s="29">
        <v>-1.2999999999999999E-3</v>
      </c>
      <c r="J42" s="30">
        <v>0.106726902634736</v>
      </c>
      <c r="K42" s="10">
        <v>1.1999999999999999E-3</v>
      </c>
      <c r="L42" s="11">
        <v>0.10883595421199201</v>
      </c>
      <c r="M42" s="29">
        <v>-1E-3</v>
      </c>
      <c r="N42" s="30">
        <v>0.106974353917071</v>
      </c>
      <c r="O42" s="10">
        <v>-1E-3</v>
      </c>
      <c r="P42" s="11">
        <v>0.107420632638683</v>
      </c>
      <c r="Q42" s="29">
        <v>2.5999999999999999E-3</v>
      </c>
      <c r="R42" s="30">
        <v>0.112969761821584</v>
      </c>
      <c r="S42" s="10">
        <v>4.2310887040798224E-4</v>
      </c>
      <c r="T42" s="11">
        <v>0.11461110160348842</v>
      </c>
      <c r="U42" s="29">
        <v>-3.8378903454863804E-3</v>
      </c>
      <c r="V42" s="30">
        <v>0.1126694073751935</v>
      </c>
      <c r="W42" s="10">
        <v>-2.5560697206707101E-4</v>
      </c>
      <c r="X42" s="11">
        <v>0.11199238249976645</v>
      </c>
      <c r="Y42" s="29">
        <v>-6.7611544530735987E-3</v>
      </c>
      <c r="Z42" s="30">
        <v>0.11044948143274853</v>
      </c>
    </row>
    <row r="43" spans="2:26">
      <c r="B43" s="13" t="s">
        <v>34</v>
      </c>
      <c r="C43" s="14">
        <v>3.0999999999999999E-3</v>
      </c>
      <c r="D43" s="15">
        <v>1</v>
      </c>
      <c r="E43" s="31">
        <v>-3.5000000000000001E-3</v>
      </c>
      <c r="F43" s="32">
        <v>1</v>
      </c>
      <c r="G43" s="14">
        <v>3.2000000000000002E-3</v>
      </c>
      <c r="H43" s="15">
        <v>1</v>
      </c>
      <c r="I43" s="31">
        <v>1.2999999999999999E-3</v>
      </c>
      <c r="J43" s="32">
        <v>1</v>
      </c>
      <c r="K43" s="14">
        <v>-8.0000000000000004E-4</v>
      </c>
      <c r="L43" s="15">
        <v>1</v>
      </c>
      <c r="M43" s="31">
        <v>1E-4</v>
      </c>
      <c r="N43" s="32">
        <v>1</v>
      </c>
      <c r="O43" s="14">
        <v>2.3999999999999998E-3</v>
      </c>
      <c r="P43" s="15">
        <v>1</v>
      </c>
      <c r="Q43" s="31">
        <v>3.0000000000000001E-3</v>
      </c>
      <c r="R43" s="32">
        <v>1</v>
      </c>
      <c r="S43" s="14">
        <v>-8.0000000000000004E-4</v>
      </c>
      <c r="T43" s="15">
        <v>1</v>
      </c>
      <c r="U43" s="31">
        <v>-4.8999999999999998E-3</v>
      </c>
      <c r="V43" s="32">
        <v>1</v>
      </c>
      <c r="W43" s="14">
        <v>-3.5999999999999999E-3</v>
      </c>
      <c r="X43" s="15">
        <v>1</v>
      </c>
      <c r="Y43" s="31">
        <v>-1.9E-3</v>
      </c>
      <c r="Z43" s="32">
        <v>1</v>
      </c>
    </row>
    <row r="45" spans="2:26" ht="15.75">
      <c r="C45" s="42" t="s">
        <v>0</v>
      </c>
      <c r="D45" s="43"/>
      <c r="E45" s="43"/>
      <c r="F45" s="43"/>
      <c r="G45" s="43"/>
      <c r="H45" s="43"/>
      <c r="I45" s="43"/>
      <c r="J45" s="44"/>
    </row>
    <row r="46" spans="2:26" ht="15.75">
      <c r="B46" s="23" t="s">
        <v>39</v>
      </c>
      <c r="C46" s="45" t="str">
        <f ca="1">CONCATENATE(INDIRECT(CONCATENATE($C$2,C4))," - ",INDIRECT(CONCATENATE($C$2,G4))," ",$B$4)</f>
        <v>ינואר - מרץ 2018</v>
      </c>
      <c r="D46" s="46"/>
      <c r="E46" s="47" t="str">
        <f ca="1">CONCATENATE(INDIRECT(CONCATENATE($C$2,C4))," - ",INDIRECT(CONCATENATE($C$2,M4))," ",$B$4)</f>
        <v>ינואר - יוני 2018</v>
      </c>
      <c r="F46" s="48"/>
      <c r="G46" s="45" t="str">
        <f ca="1">CONCATENATE(INDIRECT(CONCATENATE($C$2,C4))," - ",INDIRECT(CONCATENATE($C$2,S4))," ",$B$4)</f>
        <v>ינואר - ספטמבר 2018</v>
      </c>
      <c r="H46" s="46"/>
      <c r="I46" s="47" t="str">
        <f ca="1">CONCATENATE(INDIRECT(CONCATENATE($C$2,C4))," - ",INDIRECT(CONCATENATE($C$2,Y4))," ",$B$4)</f>
        <v>ינואר - דצמבר 2018</v>
      </c>
      <c r="J46" s="48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v>9.9999999999988987E-5</v>
      </c>
      <c r="D48" s="11">
        <v>1.1027990344493E-2</v>
      </c>
      <c r="E48" s="29">
        <v>-2.9999999599994442E-4</v>
      </c>
      <c r="F48" s="30">
        <v>2.8976716971762899E-2</v>
      </c>
      <c r="G48" s="10">
        <v>-2.9999999599994442E-4</v>
      </c>
      <c r="H48" s="11">
        <f>T8</f>
        <v>2.9068042079286382E-2</v>
      </c>
      <c r="I48" s="29">
        <f>G48+U8+W8+Y8</f>
        <v>1.104658582437482E-3</v>
      </c>
      <c r="J48" s="30">
        <f>Z8</f>
        <v>4.2159471832333033E-2</v>
      </c>
      <c r="L48" s="37"/>
    </row>
    <row r="49" spans="2:12">
      <c r="B49" s="12" t="s">
        <v>7</v>
      </c>
      <c r="C49" s="10">
        <v>9.9675675999999491E-4</v>
      </c>
      <c r="D49" s="11">
        <v>0.43068016949681098</v>
      </c>
      <c r="E49" s="29">
        <v>-1.0590068683835607E-4</v>
      </c>
      <c r="F49" s="30">
        <v>0.41979414797731901</v>
      </c>
      <c r="G49" s="10">
        <v>-4.8774161912612524E-4</v>
      </c>
      <c r="H49" s="11">
        <f t="shared" ref="H49:H66" si="0">T9</f>
        <v>0.42047239035845185</v>
      </c>
      <c r="I49" s="29">
        <f t="shared" ref="I49:I67" si="1">G49+U9+W9+Y9</f>
        <v>-8.6671423961713579E-4</v>
      </c>
      <c r="J49" s="30">
        <f t="shared" ref="J49:J67" si="2">Z9</f>
        <v>0.41297026192859737</v>
      </c>
      <c r="L49" s="37"/>
    </row>
    <row r="50" spans="2:12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f t="shared" si="0"/>
        <v>0</v>
      </c>
      <c r="I50" s="29">
        <f t="shared" si="1"/>
        <v>0</v>
      </c>
      <c r="J50" s="30">
        <f t="shared" si="2"/>
        <v>0</v>
      </c>
      <c r="L50" s="37"/>
    </row>
    <row r="51" spans="2:12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f t="shared" si="0"/>
        <v>0</v>
      </c>
      <c r="I51" s="29">
        <f t="shared" si="1"/>
        <v>0</v>
      </c>
      <c r="J51" s="30">
        <f t="shared" si="2"/>
        <v>0</v>
      </c>
      <c r="L51" s="37"/>
    </row>
    <row r="52" spans="2:12">
      <c r="B52" s="12" t="s">
        <v>13</v>
      </c>
      <c r="C52" s="10">
        <v>9.0005998399989018E-4</v>
      </c>
      <c r="D52" s="11">
        <v>0.29804270877827999</v>
      </c>
      <c r="E52" s="29">
        <v>2.0999999999999999E-3</v>
      </c>
      <c r="F52" s="30">
        <v>0.30184556225175302</v>
      </c>
      <c r="G52" s="10">
        <v>5.7285433558651455E-3</v>
      </c>
      <c r="H52" s="11">
        <f t="shared" si="0"/>
        <v>0.29770025578977027</v>
      </c>
      <c r="I52" s="29">
        <f t="shared" si="1"/>
        <v>-1.4488170701195415E-3</v>
      </c>
      <c r="J52" s="30">
        <f t="shared" si="2"/>
        <v>0.29927791608324456</v>
      </c>
      <c r="L52" s="37"/>
    </row>
    <row r="53" spans="2:12">
      <c r="B53" s="12" t="s">
        <v>15</v>
      </c>
      <c r="C53" s="10">
        <v>6.9985987999987564E-4</v>
      </c>
      <c r="D53" s="11">
        <v>3.9377747332103599E-2</v>
      </c>
      <c r="E53" s="29">
        <v>1.6007299378693052E-3</v>
      </c>
      <c r="F53" s="30">
        <v>3.72486324179883E-2</v>
      </c>
      <c r="G53" s="10">
        <v>1.6407788134586987E-3</v>
      </c>
      <c r="H53" s="11">
        <f t="shared" si="0"/>
        <v>3.8011014009355797E-2</v>
      </c>
      <c r="I53" s="29">
        <f t="shared" si="1"/>
        <v>9.3772592234868564E-5</v>
      </c>
      <c r="J53" s="30">
        <f t="shared" si="2"/>
        <v>3.7958611726459937E-2</v>
      </c>
      <c r="L53" s="37"/>
    </row>
    <row r="54" spans="2:12">
      <c r="B54" s="12" t="s">
        <v>17</v>
      </c>
      <c r="C54" s="10">
        <v>3.0002000000006745E-4</v>
      </c>
      <c r="D54" s="11">
        <v>3.7048378178013901E-4</v>
      </c>
      <c r="E54" s="29">
        <v>6.001300120004327E-4</v>
      </c>
      <c r="F54" s="30">
        <v>3.8714216832202802E-4</v>
      </c>
      <c r="G54" s="10">
        <v>5.9796943691980964E-4</v>
      </c>
      <c r="H54" s="11">
        <f t="shared" si="0"/>
        <v>3.8431018210164177E-4</v>
      </c>
      <c r="I54" s="29">
        <f t="shared" si="1"/>
        <v>1.7683803299297742E-3</v>
      </c>
      <c r="J54" s="30">
        <f t="shared" si="2"/>
        <v>4.2121620956756222E-4</v>
      </c>
      <c r="L54" s="37"/>
    </row>
    <row r="55" spans="2:12">
      <c r="B55" s="12" t="s">
        <v>19</v>
      </c>
      <c r="C55" s="10">
        <v>-1.6006389760001571E-3</v>
      </c>
      <c r="D55" s="11">
        <v>9.76003475445886E-2</v>
      </c>
      <c r="E55" s="29">
        <v>-7.0592617714804184E-4</v>
      </c>
      <c r="F55" s="30">
        <v>9.92019809702991E-2</v>
      </c>
      <c r="G55" s="10">
        <v>-1.4100364305966728E-3</v>
      </c>
      <c r="H55" s="11">
        <f t="shared" si="0"/>
        <v>9.8105288674235638E-2</v>
      </c>
      <c r="I55" s="29">
        <f t="shared" si="1"/>
        <v>4.3644385375696199E-3</v>
      </c>
      <c r="J55" s="30">
        <f t="shared" si="2"/>
        <v>9.8980280253456385E-2</v>
      </c>
      <c r="L55" s="37"/>
    </row>
    <row r="56" spans="2:12">
      <c r="B56" s="12" t="s">
        <v>21</v>
      </c>
      <c r="C56" s="10">
        <v>1.0001099299998817E-3</v>
      </c>
      <c r="D56" s="11">
        <v>4.7089714003158097E-2</v>
      </c>
      <c r="E56" s="29">
        <v>1.9005190974419328E-3</v>
      </c>
      <c r="F56" s="30">
        <v>4.3199580364906398E-2</v>
      </c>
      <c r="G56" s="10">
        <v>2.2956069071971008E-3</v>
      </c>
      <c r="H56" s="11">
        <f t="shared" si="0"/>
        <v>4.0037559364581476E-2</v>
      </c>
      <c r="I56" s="29">
        <f t="shared" si="1"/>
        <v>3.0989771897028361E-3</v>
      </c>
      <c r="J56" s="30">
        <f t="shared" si="2"/>
        <v>3.1312451026313713E-2</v>
      </c>
      <c r="L56" s="37"/>
    </row>
    <row r="57" spans="2:12">
      <c r="B57" s="12" t="s">
        <v>23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f t="shared" si="0"/>
        <v>0</v>
      </c>
      <c r="I57" s="29">
        <f t="shared" si="1"/>
        <v>0</v>
      </c>
      <c r="J57" s="30">
        <f t="shared" si="2"/>
        <v>0</v>
      </c>
      <c r="L57" s="37"/>
    </row>
    <row r="58" spans="2:12">
      <c r="B58" s="12" t="s">
        <v>25</v>
      </c>
      <c r="C58" s="10">
        <v>0</v>
      </c>
      <c r="D58" s="11">
        <v>1.28735681988609E-14</v>
      </c>
      <c r="E58" s="29">
        <v>9.9999999999988987E-5</v>
      </c>
      <c r="F58" s="30">
        <v>1.30689729570018E-14</v>
      </c>
      <c r="G58" s="10">
        <v>9.9999999999988987E-5</v>
      </c>
      <c r="H58" s="11">
        <f t="shared" si="0"/>
        <v>0</v>
      </c>
      <c r="I58" s="29">
        <f t="shared" si="1"/>
        <v>9.9999177346401971E-5</v>
      </c>
      <c r="J58" s="30">
        <f t="shared" si="2"/>
        <v>1.48010174186228E-10</v>
      </c>
      <c r="L58" s="37"/>
    </row>
    <row r="59" spans="2:12">
      <c r="B59" s="12" t="s">
        <v>26</v>
      </c>
      <c r="C59" s="10">
        <v>-1.799649705999995E-3</v>
      </c>
      <c r="D59" s="11">
        <v>-1.1939095486652701E-3</v>
      </c>
      <c r="E59" s="29">
        <v>-5.1927980781945049E-3</v>
      </c>
      <c r="F59" s="30">
        <v>-4.3352442535678198E-3</v>
      </c>
      <c r="G59" s="10">
        <v>-4.7561582776783906E-3</v>
      </c>
      <c r="H59" s="11">
        <f t="shared" si="0"/>
        <v>5.2006291213223916E-4</v>
      </c>
      <c r="I59" s="29">
        <f t="shared" si="1"/>
        <v>-1.1909797973216757E-2</v>
      </c>
      <c r="J59" s="30">
        <f t="shared" si="2"/>
        <v>-4.7604981577421598E-3</v>
      </c>
      <c r="L59" s="37"/>
    </row>
    <row r="60" spans="2:12">
      <c r="B60" s="12" t="s">
        <v>27</v>
      </c>
      <c r="C60" s="10">
        <v>0</v>
      </c>
      <c r="D60" s="11">
        <v>0</v>
      </c>
      <c r="E60" s="29">
        <v>0</v>
      </c>
      <c r="F60" s="30">
        <v>0</v>
      </c>
      <c r="G60" s="10">
        <v>0</v>
      </c>
      <c r="H60" s="11">
        <f t="shared" si="0"/>
        <v>0</v>
      </c>
      <c r="I60" s="29">
        <f t="shared" si="1"/>
        <v>0</v>
      </c>
      <c r="J60" s="30">
        <f t="shared" si="2"/>
        <v>0</v>
      </c>
      <c r="L60" s="37"/>
    </row>
    <row r="61" spans="2:12">
      <c r="B61" s="12" t="s">
        <v>28</v>
      </c>
      <c r="C61" s="10">
        <v>6.0011000600002085E-4</v>
      </c>
      <c r="D61" s="11">
        <v>4.5737127919589903E-3</v>
      </c>
      <c r="E61" s="29">
        <v>8.002400340023641E-4</v>
      </c>
      <c r="F61" s="30">
        <v>0</v>
      </c>
      <c r="G61" s="10">
        <v>8.002400340023641E-4</v>
      </c>
      <c r="H61" s="11">
        <f t="shared" si="0"/>
        <v>0</v>
      </c>
      <c r="I61" s="29">
        <f t="shared" si="1"/>
        <v>8.3107724219840288E-4</v>
      </c>
      <c r="J61" s="30">
        <f t="shared" si="2"/>
        <v>5.2060412499187634E-3</v>
      </c>
      <c r="L61" s="37"/>
    </row>
    <row r="62" spans="2:12">
      <c r="B62" s="12" t="s">
        <v>29</v>
      </c>
      <c r="C62" s="10">
        <v>1.6008301399998981E-3</v>
      </c>
      <c r="D62" s="11">
        <v>7.1644445448653601E-2</v>
      </c>
      <c r="E62" s="29">
        <v>2.5024511752753664E-3</v>
      </c>
      <c r="F62" s="30">
        <v>7.2756806448871794E-2</v>
      </c>
      <c r="G62" s="10">
        <v>3.7967282499662414E-3</v>
      </c>
      <c r="H62" s="11">
        <f t="shared" si="0"/>
        <v>7.5701076630084671E-2</v>
      </c>
      <c r="I62" s="29">
        <f t="shared" si="1"/>
        <v>4.6995610554226601E-4</v>
      </c>
      <c r="J62" s="30">
        <f t="shared" si="2"/>
        <v>7.6474247699840764E-2</v>
      </c>
      <c r="L62" s="37"/>
    </row>
    <row r="63" spans="2:12">
      <c r="B63" s="12" t="s">
        <v>30</v>
      </c>
      <c r="C63" s="10">
        <v>0</v>
      </c>
      <c r="D63" s="11">
        <v>0</v>
      </c>
      <c r="E63" s="29">
        <v>0</v>
      </c>
      <c r="F63" s="30">
        <v>0</v>
      </c>
      <c r="G63" s="10">
        <v>0</v>
      </c>
      <c r="H63" s="11">
        <f t="shared" si="0"/>
        <v>0</v>
      </c>
      <c r="I63" s="29">
        <f t="shared" si="1"/>
        <v>0</v>
      </c>
      <c r="J63" s="30">
        <f t="shared" si="2"/>
        <v>0</v>
      </c>
      <c r="L63" s="37"/>
    </row>
    <row r="64" spans="2:12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f t="shared" si="0"/>
        <v>0</v>
      </c>
      <c r="I64" s="29">
        <f t="shared" si="1"/>
        <v>0</v>
      </c>
      <c r="J64" s="30">
        <f t="shared" si="2"/>
        <v>0</v>
      </c>
      <c r="L64" s="37"/>
    </row>
    <row r="65" spans="2:12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f t="shared" si="0"/>
        <v>0</v>
      </c>
      <c r="I65" s="29">
        <f t="shared" si="1"/>
        <v>0</v>
      </c>
      <c r="J65" s="30">
        <f t="shared" si="2"/>
        <v>0</v>
      </c>
      <c r="L65" s="37"/>
    </row>
    <row r="66" spans="2:12">
      <c r="B66" s="12" t="s">
        <v>33</v>
      </c>
      <c r="C66" s="10">
        <v>0</v>
      </c>
      <c r="D66" s="11">
        <v>7.8659002682501095E-4</v>
      </c>
      <c r="E66" s="29">
        <v>0</v>
      </c>
      <c r="F66" s="30">
        <v>9.2467468233225505E-4</v>
      </c>
      <c r="G66" s="10">
        <v>0</v>
      </c>
      <c r="H66" s="11">
        <f t="shared" si="0"/>
        <v>0</v>
      </c>
      <c r="I66" s="29">
        <f t="shared" si="1"/>
        <v>0</v>
      </c>
      <c r="J66" s="30">
        <f t="shared" si="2"/>
        <v>0</v>
      </c>
      <c r="L66" s="37"/>
    </row>
    <row r="67" spans="2:12">
      <c r="B67" s="13" t="s">
        <v>44</v>
      </c>
      <c r="C67" s="14">
        <v>2.8012447939999019E-3</v>
      </c>
      <c r="D67" s="15">
        <v>1</v>
      </c>
      <c r="E67" s="31">
        <v>3.2994453184085424E-3</v>
      </c>
      <c r="F67" s="32">
        <v>1</v>
      </c>
      <c r="G67" s="14">
        <v>8.0053920589486793E-3</v>
      </c>
      <c r="H67" s="15">
        <v>1</v>
      </c>
      <c r="I67" s="40">
        <f t="shared" si="1"/>
        <v>-2.3946079410513202E-3</v>
      </c>
      <c r="J67" s="39">
        <f t="shared" si="2"/>
        <v>1.0000000000000002</v>
      </c>
    </row>
    <row r="68" spans="2:12">
      <c r="B68" s="35" t="s">
        <v>40</v>
      </c>
      <c r="C68" s="51">
        <v>762.25392000005502</v>
      </c>
      <c r="D68" s="52"/>
      <c r="E68" s="49">
        <v>903.58415000004061</v>
      </c>
      <c r="F68" s="50"/>
      <c r="G68" s="51">
        <f>2346.73822000002+S28</f>
        <v>2132.3705600000203</v>
      </c>
      <c r="H68" s="52"/>
      <c r="I68" s="49">
        <f>U28+W28+Y28+G68</f>
        <v>-378.6294399999797</v>
      </c>
      <c r="J68" s="50"/>
    </row>
    <row r="69" spans="2:12">
      <c r="B69" s="16"/>
      <c r="C69" s="17"/>
      <c r="D69" s="17"/>
      <c r="E69" s="17"/>
      <c r="F69" s="17"/>
      <c r="G69" s="17"/>
      <c r="H69" s="17"/>
      <c r="I69" s="17"/>
      <c r="J69" s="17"/>
    </row>
    <row r="70" spans="2:12" ht="15.75">
      <c r="C70" s="42" t="s">
        <v>0</v>
      </c>
      <c r="D70" s="43"/>
      <c r="E70" s="43"/>
      <c r="F70" s="43"/>
      <c r="G70" s="43"/>
      <c r="H70" s="43"/>
      <c r="I70" s="43"/>
      <c r="J70" s="44"/>
    </row>
    <row r="71" spans="2:12" ht="15.75">
      <c r="B71" s="23" t="s">
        <v>39</v>
      </c>
      <c r="C71" s="45" t="str">
        <f ca="1">CONCATENATE(INDIRECT(CONCATENATE($C$2,$C$4))," - ",INDIRECT(CONCATENATE($C$2,$G$4))," ",$B$4)</f>
        <v>ינואר - מרץ 2018</v>
      </c>
      <c r="D71" s="46"/>
      <c r="E71" s="47" t="str">
        <f ca="1">CONCATENATE(INDIRECT(CONCATENATE($C$2,$C$4))," - ",INDIRECT(CONCATENATE($C$2,$M4))," ",$B$4)</f>
        <v>ינואר - יוני 2018</v>
      </c>
      <c r="F71" s="48"/>
      <c r="G71" s="45" t="str">
        <f ca="1">CONCATENATE(INDIRECT(CONCATENATE($C$2,$C$4))," - ",INDIRECT(CONCATENATE($C$2,$S$4))," ",$B$4)</f>
        <v>ינואר - ספטמבר 2018</v>
      </c>
      <c r="H71" s="46"/>
      <c r="I71" s="47" t="str">
        <f ca="1">CONCATENATE(INDIRECT(CONCATENATE($C$2,$C$4))," - ",INDIRECT(CONCATENATE($C$2,$Y4))," ",$B$4)</f>
        <v>ינואר - דצמבר 2018</v>
      </c>
      <c r="J71" s="48"/>
    </row>
    <row r="72" spans="2:1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2">
      <c r="B73" s="9" t="s">
        <v>35</v>
      </c>
      <c r="C73" s="18">
        <v>-2.9329412800001009E-3</v>
      </c>
      <c r="D73" s="19">
        <v>0.84932483349025201</v>
      </c>
      <c r="E73" s="33">
        <v>-5.5999999999999999E-3</v>
      </c>
      <c r="F73" s="34">
        <v>0.85206895919061998</v>
      </c>
      <c r="G73" s="18">
        <v>-1.8150039991449152E-3</v>
      </c>
      <c r="H73" s="19">
        <f>T34</f>
        <v>0.84759753762269519</v>
      </c>
      <c r="I73" s="33">
        <f>G73+U34+W34+Y34</f>
        <v>-2.0170297276287639E-2</v>
      </c>
      <c r="J73" s="34">
        <f>Z34</f>
        <v>0.85465449845786512</v>
      </c>
      <c r="L73" s="37"/>
    </row>
    <row r="74" spans="2:12">
      <c r="B74" s="12" t="s">
        <v>36</v>
      </c>
      <c r="C74" s="10">
        <v>5.7043007749999486E-3</v>
      </c>
      <c r="D74" s="11">
        <v>0.15067516650974799</v>
      </c>
      <c r="E74" s="29">
        <v>8.9188757153988441E-3</v>
      </c>
      <c r="F74" s="30">
        <v>0.14793104080937899</v>
      </c>
      <c r="G74" s="10">
        <v>9.8062475920548398E-3</v>
      </c>
      <c r="H74" s="19">
        <f>T35</f>
        <v>0.15240246237730487</v>
      </c>
      <c r="I74" s="33">
        <f t="shared" ref="I74:I75" si="3">G74+U35+W35+Y35</f>
        <v>1.7761540869197564E-2</v>
      </c>
      <c r="J74" s="34">
        <f t="shared" ref="J74:J75" si="4">Z35</f>
        <v>0.14534550154213488</v>
      </c>
      <c r="L74" s="37"/>
    </row>
    <row r="75" spans="2:12">
      <c r="B75" s="13" t="s">
        <v>44</v>
      </c>
      <c r="C75" s="14">
        <v>2.7713594949998477E-3</v>
      </c>
      <c r="D75" s="15">
        <v>1</v>
      </c>
      <c r="E75" s="31">
        <v>3.3188757153988441E-3</v>
      </c>
      <c r="F75" s="32">
        <v>1</v>
      </c>
      <c r="G75" s="14">
        <v>7.9761062561065632E-3</v>
      </c>
      <c r="H75" s="15">
        <v>1</v>
      </c>
      <c r="I75" s="38">
        <f t="shared" si="3"/>
        <v>-2.4238937438934363E-3</v>
      </c>
      <c r="J75" s="41">
        <f t="shared" si="4"/>
        <v>1</v>
      </c>
    </row>
    <row r="76" spans="2:12">
      <c r="B76" s="16"/>
      <c r="C76" s="17"/>
      <c r="D76" s="17"/>
      <c r="E76" s="17"/>
      <c r="F76" s="17"/>
      <c r="G76" s="17"/>
      <c r="H76" s="17"/>
      <c r="I76" s="17"/>
      <c r="J76" s="17"/>
    </row>
    <row r="77" spans="2:12" ht="15.75">
      <c r="C77" s="42" t="s">
        <v>0</v>
      </c>
      <c r="D77" s="43"/>
      <c r="E77" s="43"/>
      <c r="F77" s="43"/>
      <c r="G77" s="43"/>
      <c r="H77" s="43"/>
      <c r="I77" s="43"/>
      <c r="J77" s="44"/>
    </row>
    <row r="78" spans="2:12" ht="15.75">
      <c r="B78" s="23" t="s">
        <v>39</v>
      </c>
      <c r="C78" s="45" t="str">
        <f ca="1">CONCATENATE(INDIRECT(CONCATENATE($C$2,$C$4))," - ",INDIRECT(CONCATENATE($C$2,$G$4))," ",$B$4)</f>
        <v>ינואר - מרץ 2018</v>
      </c>
      <c r="D78" s="46"/>
      <c r="E78" s="47" t="str">
        <f ca="1">CONCATENATE(INDIRECT(CONCATENATE($C$2,$C$4))," - ",INDIRECT(CONCATENATE($C$2,$M$4))," ",$B$4)</f>
        <v>ינואר - יוני 2018</v>
      </c>
      <c r="F78" s="48"/>
      <c r="G78" s="45" t="str">
        <f ca="1">CONCATENATE(INDIRECT(CONCATENATE($C$2,$C$4))," - ",INDIRECT(CONCATENATE($C$2,$S$4))," ",$B$4)</f>
        <v>ינואר - ספטמבר 2018</v>
      </c>
      <c r="H78" s="46"/>
      <c r="I78" s="47" t="str">
        <f ca="1">CONCATENATE(INDIRECT(CONCATENATE($C$2,$C$4))," - ",INDIRECT(CONCATENATE($C$2,$Y$4))," ",$B$4)</f>
        <v>ינואר - דצמבר 2018</v>
      </c>
      <c r="J78" s="48"/>
    </row>
    <row r="79" spans="2:1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2">
      <c r="B80" s="9" t="s">
        <v>37</v>
      </c>
      <c r="C80" s="18">
        <v>-1.0842480000006205E-4</v>
      </c>
      <c r="D80" s="19">
        <v>0.84932483349025201</v>
      </c>
      <c r="E80" s="33">
        <v>1.586845650708657E-3</v>
      </c>
      <c r="F80" s="34">
        <v>0.893025646082929</v>
      </c>
      <c r="G80" s="18">
        <v>4.2644089008667674E-3</v>
      </c>
      <c r="H80" s="19">
        <f>T41</f>
        <v>0.88538889839651158</v>
      </c>
      <c r="I80" s="33">
        <f>+G80+U41+W41+Y41</f>
        <v>4.7190606714938178E-3</v>
      </c>
      <c r="J80" s="34">
        <f>Z41</f>
        <v>0.88955051856725142</v>
      </c>
      <c r="K80" s="37"/>
      <c r="L80" s="37"/>
    </row>
    <row r="81" spans="2:12">
      <c r="B81" s="12" t="s">
        <v>38</v>
      </c>
      <c r="C81" s="10">
        <v>2.900789474999721E-3</v>
      </c>
      <c r="D81" s="11">
        <v>0.15067516650974799</v>
      </c>
      <c r="E81" s="29">
        <v>1.6999999999999999E-3</v>
      </c>
      <c r="F81" s="30">
        <v>0.106974353917071</v>
      </c>
      <c r="G81" s="10">
        <v>3.7246207585832636E-3</v>
      </c>
      <c r="H81" s="19">
        <f>T42</f>
        <v>0.11461110160348842</v>
      </c>
      <c r="I81" s="33">
        <f>G81+U42+W42+Y42</f>
        <v>-7.1300310120437863E-3</v>
      </c>
      <c r="J81" s="34">
        <f t="shared" ref="J81:J82" si="5">Z42</f>
        <v>0.11044948143274853</v>
      </c>
      <c r="K81" s="37"/>
      <c r="L81" s="37"/>
    </row>
    <row r="82" spans="2:12">
      <c r="B82" s="13" t="s">
        <v>44</v>
      </c>
      <c r="C82" s="14">
        <v>2.7923646749996589E-3</v>
      </c>
      <c r="D82" s="15">
        <v>1</v>
      </c>
      <c r="E82" s="31">
        <v>3.2868456507086571E-3</v>
      </c>
      <c r="F82" s="32">
        <v>1</v>
      </c>
      <c r="G82" s="14">
        <v>7.9873179195693034E-3</v>
      </c>
      <c r="H82" s="15">
        <v>1</v>
      </c>
      <c r="I82" s="38">
        <f>G82+U43+W43+Y43</f>
        <v>-2.4126820804306962E-3</v>
      </c>
      <c r="J82" s="41">
        <f t="shared" si="5"/>
        <v>1</v>
      </c>
      <c r="K82" s="37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2019-02-03T06:49:24+00:00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BBAFAB7-AD6B-4A86-A31A-222B417820AA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C86C569D-58F9-4E5E-8CE3-BAD53997A94B}"/>
</file>

<file path=customXml/itemProps4.xml><?xml version="1.0" encoding="utf-8"?>
<ds:datastoreItem xmlns:ds="http://schemas.openxmlformats.org/officeDocument/2006/customXml" ds:itemID="{3516EB2E-E890-42FB-90E8-5D3E7A0152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2019-01-31T15:51:10Z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o80fb9e8b9d445b0bb174fdcd68ee89c">
    <vt:lpwstr/>
  </property>
  <property fmtid="{D5CDD505-2E9C-101B-9397-08002B2CF9AE}" pid="15" name="j92457fac7d145f98e698f5712f6a6a4">
    <vt:lpwstr/>
  </property>
  <property fmtid="{D5CDD505-2E9C-101B-9397-08002B2CF9AE}" pid="16" name="b76e59bb9f5947a781773f53cc6e9460">
    <vt:lpwstr/>
  </property>
  <property fmtid="{D5CDD505-2E9C-101B-9397-08002B2CF9AE}" pid="17" name="n612d9597dc7466f957352ce79be86f3">
    <vt:lpwstr/>
  </property>
  <property fmtid="{D5CDD505-2E9C-101B-9397-08002B2CF9AE}" pid="18" name="l34dc5595392493c8311535275827f74">
    <vt:lpwstr/>
  </property>
  <property fmtid="{D5CDD505-2E9C-101B-9397-08002B2CF9AE}" pid="19" name="o68cd33f8d3a45abb273b6e406faee3d">
    <vt:lpwstr/>
  </property>
  <property fmtid="{D5CDD505-2E9C-101B-9397-08002B2CF9AE}" pid="20" name="ia53b9f18d984e01914f4b79710425b7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e4b5484c9c824b148c38bfcb2bd74c0d">
    <vt:lpwstr/>
  </property>
  <property fmtid="{D5CDD505-2E9C-101B-9397-08002B2CF9AE}" pid="25" name="kb4cc1381c4248d7a2dfa3f1be0c86c0">
    <vt:lpwstr/>
  </property>
</Properties>
</file>