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C62" i="5" l="1"/>
  <c r="C49" i="5"/>
  <c r="C66" i="5"/>
  <c r="C65" i="5"/>
  <c r="C64" i="5"/>
  <c r="C63" i="5"/>
  <c r="C61" i="5"/>
  <c r="C60" i="5"/>
  <c r="C59" i="5"/>
  <c r="C58" i="5"/>
  <c r="C57" i="5"/>
  <c r="C56" i="5"/>
  <c r="C55" i="5"/>
  <c r="C54" i="5"/>
  <c r="C53" i="5"/>
  <c r="C52" i="5"/>
  <c r="C51" i="5"/>
  <c r="C50" i="5"/>
  <c r="C48" i="5"/>
  <c r="E4" i="5" l="1"/>
  <c r="C32" i="5"/>
  <c r="C6" i="5"/>
  <c r="E32" i="5"/>
  <c r="C39" i="5"/>
  <c r="E39" i="5"/>
  <c r="G4" i="5" l="1"/>
  <c r="C46" i="5"/>
  <c r="G6" i="5"/>
  <c r="G32" i="5"/>
  <c r="E6" i="5"/>
  <c r="G39" i="5"/>
  <c r="C71" i="5"/>
  <c r="I4" i="5" l="1"/>
  <c r="C78" i="5"/>
  <c r="I6" i="5"/>
  <c r="I32" i="5"/>
  <c r="I39" i="5"/>
  <c r="K4" i="5" l="1"/>
  <c r="K32" i="5"/>
  <c r="K39" i="5"/>
  <c r="K6" i="5"/>
  <c r="M4" i="5" l="1"/>
  <c r="E46" i="5"/>
  <c r="M6" i="5"/>
  <c r="M32" i="5"/>
  <c r="E71" i="5"/>
  <c r="E78" i="5"/>
  <c r="O4" i="5" l="1"/>
  <c r="O32" i="5"/>
  <c r="M39" i="5"/>
  <c r="O6" i="5"/>
  <c r="Q4" i="5" l="1"/>
  <c r="S4" i="5" s="1"/>
  <c r="Q6" i="5"/>
  <c r="S39" i="5"/>
  <c r="S32" i="5"/>
  <c r="Q32" i="5"/>
  <c r="O39" i="5"/>
  <c r="G71" i="5"/>
  <c r="G46" i="5"/>
  <c r="U4" i="5" l="1"/>
  <c r="U32" i="5"/>
  <c r="S6" i="5"/>
  <c r="Q39" i="5"/>
  <c r="U39" i="5"/>
  <c r="G78" i="5"/>
  <c r="W4" i="5" l="1"/>
  <c r="W32" i="5"/>
  <c r="W39" i="5"/>
  <c r="U6" i="5"/>
  <c r="Y4" i="5" l="1"/>
  <c r="Y39" i="5"/>
  <c r="W6" i="5"/>
  <c r="I78" i="5"/>
  <c r="Y6" i="5"/>
  <c r="Y32" i="5"/>
  <c r="I46" i="5"/>
  <c r="I71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<sst xmlns="http://schemas.openxmlformats.org/spreadsheetml/2006/main" count="179" uniqueCount="47">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</sst>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-1E-4</v>
      </c>
      <c r="D8" s="11">
        <v>7.4438728462109E-2</v>
      </c>
      <c r="E8" s="29">
        <v>0</v>
      </c>
      <c r="F8" s="30">
        <v>4.55035364911913E-2</v>
      </c>
      <c r="G8" s="10">
        <v>0</v>
      </c>
      <c r="H8" s="11">
        <v>3.4466803746675198E-2</v>
      </c>
      <c r="I8" s="29">
        <v>4.0000000000000002E-4</v>
      </c>
      <c r="J8" s="30">
        <v>3.0714135873628201E-2</v>
      </c>
      <c r="K8" s="10">
        <v>-5.9999999999999995E-4</v>
      </c>
      <c r="L8" s="11">
        <v>3.9285272936107798E-2</v>
      </c>
      <c r="M8" s="29">
        <v>2.0000000000000001E-4</v>
      </c>
      <c r="N8" s="30">
        <v>4.3049862596234202E-2</v>
      </c>
      <c r="O8" s="10">
        <v>2.9999999999999997E-4</v>
      </c>
      <c r="P8" s="11">
        <v>5.3139134522547697E-2</v>
      </c>
      <c r="Q8" s="29">
        <v>-2.0000000000000001E-4</v>
      </c>
      <c r="R8" s="30">
        <v>4.0775291609152997E-2</v>
      </c>
      <c r="S8" s="10">
        <v>0</v>
      </c>
      <c r="T8" s="11">
        <v>5.4739655621567324E-2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-2.3E-3</v>
      </c>
      <c r="D9" s="11">
        <v>0.111460456448207</v>
      </c>
      <c r="E9" s="29">
        <v>1.1999999999999999E-3</v>
      </c>
      <c r="F9" s="30">
        <v>0.12361177774198399</v>
      </c>
      <c r="G9" s="10">
        <v>6.9999999999999999E-4</v>
      </c>
      <c r="H9" s="11">
        <v>0.123414832528324</v>
      </c>
      <c r="I9" s="29">
        <v>2.3999999999999998E-3</v>
      </c>
      <c r="J9" s="30">
        <v>0.124769631978245</v>
      </c>
      <c r="K9" s="10">
        <v>-1E-4</v>
      </c>
      <c r="L9" s="11">
        <v>0.12574266632221701</v>
      </c>
      <c r="M9" s="29">
        <v>3.0999999999999999E-3</v>
      </c>
      <c r="N9" s="30">
        <v>0.117595357030867</v>
      </c>
      <c r="O9" s="10">
        <v>1E-3</v>
      </c>
      <c r="P9" s="11">
        <v>0.115580072869087</v>
      </c>
      <c r="Q9" s="29">
        <v>-1.4E-3</v>
      </c>
      <c r="R9" s="30">
        <v>0.11660411705869</v>
      </c>
      <c r="S9" s="10">
        <v>-9.6400808272910951E-4</v>
      </c>
      <c r="T9" s="11">
        <v>0.11775261294633323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6.8999999999999999E-3</v>
      </c>
      <c r="D15" s="11">
        <v>0.74985279736365495</v>
      </c>
      <c r="E15" s="29">
        <v>4.4999999999999997E-3</v>
      </c>
      <c r="F15" s="30">
        <v>0.76833286766143005</v>
      </c>
      <c r="G15" s="10">
        <v>5.0000000000000001E-4</v>
      </c>
      <c r="H15" s="11">
        <v>0.77083500567354601</v>
      </c>
      <c r="I15" s="29">
        <v>1.6899999999999998E-2</v>
      </c>
      <c r="J15" s="30">
        <v>0.77497525429201197</v>
      </c>
      <c r="K15" s="10">
        <v>-8.3000000000000001E-3</v>
      </c>
      <c r="L15" s="11">
        <v>0.762991375699546</v>
      </c>
      <c r="M15" s="29">
        <v>1.04E-2</v>
      </c>
      <c r="N15" s="30">
        <v>0.77094570366106596</v>
      </c>
      <c r="O15" s="10">
        <v>1.8599999999999998E-2</v>
      </c>
      <c r="P15" s="11">
        <v>0.76275034780304396</v>
      </c>
      <c r="Q15" s="29">
        <v>-9.1000000000000004E-3</v>
      </c>
      <c r="R15" s="30">
        <v>0.77333938175174799</v>
      </c>
      <c r="S15" s="10">
        <v>5.6544237093387225E-4</v>
      </c>
      <c r="T15" s="11">
        <v>0.75842780699961321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-1.1999999999999999E-3</v>
      </c>
      <c r="D16" s="11">
        <v>6.5248173303691898E-2</v>
      </c>
      <c r="E16" s="29">
        <v>-5.9999999999999995E-4</v>
      </c>
      <c r="F16" s="30">
        <v>6.2939439826237606E-2</v>
      </c>
      <c r="G16" s="10">
        <v>-1E-4</v>
      </c>
      <c r="H16" s="11">
        <v>7.1768427962443301E-2</v>
      </c>
      <c r="I16" s="29">
        <v>1.6000000000000001E-3</v>
      </c>
      <c r="J16" s="30">
        <v>6.9657980367314007E-2</v>
      </c>
      <c r="K16" s="10">
        <v>-2.0000000000000001E-4</v>
      </c>
      <c r="L16" s="11">
        <v>7.2334950489573904E-2</v>
      </c>
      <c r="M16" s="29">
        <v>1.8E-3</v>
      </c>
      <c r="N16" s="30">
        <v>6.9331280083361299E-2</v>
      </c>
      <c r="O16" s="10">
        <v>1.9E-3</v>
      </c>
      <c r="P16" s="11">
        <v>6.8840227251794797E-2</v>
      </c>
      <c r="Q16" s="29">
        <v>-6.9999999999999999E-4</v>
      </c>
      <c r="R16" s="30">
        <v>7.0090108098479903E-2</v>
      </c>
      <c r="S16" s="10">
        <v>-1.9069693727960714E-4</v>
      </c>
      <c r="T16" s="11">
        <v>6.9869090290690952E-2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-5.9999999999999897E-4</v>
      </c>
      <c r="D19" s="11">
        <v>-1.5591415301067901E-3</v>
      </c>
      <c r="E19" s="29">
        <v>-1.2999999999999999E-3</v>
      </c>
      <c r="F19" s="30">
        <v>-1.0574590484315801E-3</v>
      </c>
      <c r="G19" s="10">
        <v>-5.9999999999999995E-4</v>
      </c>
      <c r="H19" s="11">
        <v>-1.20636663456788E-3</v>
      </c>
      <c r="I19" s="29">
        <v>4.0000000000000002E-4</v>
      </c>
      <c r="J19" s="30">
        <v>-8.0902390356272797E-4</v>
      </c>
      <c r="K19" s="10">
        <v>-1E-4</v>
      </c>
      <c r="L19" s="11">
        <v>-1.21144542776007E-3</v>
      </c>
      <c r="M19" s="29">
        <v>-2.9999999999999997E-4</v>
      </c>
      <c r="N19" s="30">
        <v>-1.8026182820297899E-3</v>
      </c>
      <c r="O19" s="10">
        <v>7.0000000000000097E-4</v>
      </c>
      <c r="P19" s="11">
        <v>-1.3163758047055E-3</v>
      </c>
      <c r="Q19" s="29">
        <v>-4.9999999999999903E-4</v>
      </c>
      <c r="R19" s="30">
        <v>-1.90043099130533E-3</v>
      </c>
      <c r="S19" s="10">
        <v>-1.073735092515535E-5</v>
      </c>
      <c r="T19" s="11">
        <v>-7.8916585820470802E-4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5.5898595244406395E-4</v>
      </c>
      <c r="E26" s="29">
        <v>0</v>
      </c>
      <c r="F26" s="30">
        <v>6.6983732758957998E-4</v>
      </c>
      <c r="G26" s="10">
        <v>0</v>
      </c>
      <c r="H26" s="11">
        <v>7.2129672357979196E-4</v>
      </c>
      <c r="I26" s="29">
        <v>0</v>
      </c>
      <c r="J26" s="30">
        <v>6.9202139236298099E-4</v>
      </c>
      <c r="K26" s="10">
        <v>0</v>
      </c>
      <c r="L26" s="11">
        <v>8.5717998031478899E-4</v>
      </c>
      <c r="M26" s="29">
        <v>0</v>
      </c>
      <c r="N26" s="30">
        <v>8.80414910501096E-4</v>
      </c>
      <c r="O26" s="10">
        <v>0</v>
      </c>
      <c r="P26" s="11">
        <v>1.00659335823213E-3</v>
      </c>
      <c r="Q26" s="29">
        <v>0</v>
      </c>
      <c r="R26" s="30">
        <v>1.09153247323437E-3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2.7000000000000001E-3</v>
      </c>
      <c r="D27" s="15">
        <v>1</v>
      </c>
      <c r="E27" s="31">
        <v>3.8E-3</v>
      </c>
      <c r="F27" s="32">
        <v>1</v>
      </c>
      <c r="G27" s="14">
        <v>5.0000000000000001E-4</v>
      </c>
      <c r="H27" s="15">
        <v>1</v>
      </c>
      <c r="I27" s="31">
        <v>2.1700000000000001E-2</v>
      </c>
      <c r="J27" s="32">
        <v>1</v>
      </c>
      <c r="K27" s="14">
        <v>-9.2999999999999992E-3</v>
      </c>
      <c r="L27" s="15">
        <v>1</v>
      </c>
      <c r="M27" s="31">
        <v>1.52E-2</v>
      </c>
      <c r="N27" s="32">
        <v>1</v>
      </c>
      <c r="O27" s="14">
        <v>2.2499999999999999E-2</v>
      </c>
      <c r="P27" s="15">
        <v>1</v>
      </c>
      <c r="Q27" s="31">
        <v>-1.1900000000000001E-2</v>
      </c>
      <c r="R27" s="32">
        <v>1</v>
      </c>
      <c r="S27" s="14">
        <v>-5.9999999999999995E-4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6">
        <v>6.1281099999999897</v>
      </c>
      <c r="D28" s="47"/>
      <c r="E28" s="44">
        <v>6.99744000000008</v>
      </c>
      <c r="F28" s="45"/>
      <c r="G28" s="46">
        <v>1.9157800000002201</v>
      </c>
      <c r="H28" s="47"/>
      <c r="I28" s="44">
        <v>48.3403899999998</v>
      </c>
      <c r="J28" s="45"/>
      <c r="K28" s="46">
        <v>-21.137099999999901</v>
      </c>
      <c r="L28" s="47"/>
      <c r="M28" s="44">
        <v>33.700250000000302</v>
      </c>
      <c r="N28" s="45"/>
      <c r="O28" s="46">
        <v>54.600939999999802</v>
      </c>
      <c r="P28" s="47"/>
      <c r="Q28" s="44">
        <v>-30.444349999999901</v>
      </c>
      <c r="R28" s="45"/>
      <c r="S28" s="46">
        <v>-1.05393</v>
      </c>
      <c r="T28" s="47"/>
      <c r="U28" s="44"/>
      <c r="V28" s="45"/>
      <c r="W28" s="46"/>
      <c r="X28" s="47"/>
      <c r="Y28" s="44"/>
      <c r="Z28" s="45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-4.0000000000000002E-4</v>
      </c>
      <c r="D34" s="19">
        <v>7.3438574651380303E-2</v>
      </c>
      <c r="E34" s="33">
        <v>0</v>
      </c>
      <c r="F34" s="34">
        <v>4.5115915511018498E-2</v>
      </c>
      <c r="G34" s="18">
        <v>0</v>
      </c>
      <c r="H34" s="19">
        <v>3.3981734214702797E-2</v>
      </c>
      <c r="I34" s="33">
        <v>8.9999999999999998E-4</v>
      </c>
      <c r="J34" s="34">
        <v>3.0597134235489602E-2</v>
      </c>
      <c r="K34" s="18">
        <v>3.0000000000000001E-3</v>
      </c>
      <c r="L34" s="19">
        <v>3.8931009550707198E-2</v>
      </c>
      <c r="M34" s="33">
        <v>0</v>
      </c>
      <c r="N34" s="34">
        <v>4.2127659407939298E-2</v>
      </c>
      <c r="O34" s="18">
        <v>4.0000000000000001E-3</v>
      </c>
      <c r="P34" s="19">
        <v>5.28293495610931E-2</v>
      </c>
      <c r="Q34" s="33">
        <v>-2.3E-3</v>
      </c>
      <c r="R34" s="34">
        <v>3.9966392272737003E-2</v>
      </c>
      <c r="S34" s="18">
        <v>2.2496929355362564E-5</v>
      </c>
      <c r="T34" s="19">
        <v>5.237528483547757E-2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3.0999999999999999E-3</v>
      </c>
      <c r="D35" s="11">
        <v>0.92656142534861996</v>
      </c>
      <c r="E35" s="29">
        <v>3.8E-3</v>
      </c>
      <c r="F35" s="30">
        <v>0.95488408448898199</v>
      </c>
      <c r="G35" s="10">
        <v>5.0000000000000001E-4</v>
      </c>
      <c r="H35" s="11">
        <v>0.96601826578529704</v>
      </c>
      <c r="I35" s="29">
        <v>2.0799999999999999E-2</v>
      </c>
      <c r="J35" s="30">
        <v>0.96940286576450996</v>
      </c>
      <c r="K35" s="10">
        <v>-1.23E-2</v>
      </c>
      <c r="L35" s="11">
        <v>0.96106899044929295</v>
      </c>
      <c r="M35" s="29">
        <v>1.52E-2</v>
      </c>
      <c r="N35" s="30">
        <v>0.95787234059206094</v>
      </c>
      <c r="O35" s="10">
        <v>1.8499999999999999E-2</v>
      </c>
      <c r="P35" s="11">
        <v>0.94717065043890702</v>
      </c>
      <c r="Q35" s="29">
        <v>-9.5999999999999992E-3</v>
      </c>
      <c r="R35" s="30">
        <v>0.96003360772726298</v>
      </c>
      <c r="S35" s="10">
        <v>-6.2249692935536258E-4</v>
      </c>
      <c r="T35" s="11">
        <v>0.94762471516452229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2.7000000000000001E-3</v>
      </c>
      <c r="D36" s="15">
        <v>1</v>
      </c>
      <c r="E36" s="31">
        <v>3.8E-3</v>
      </c>
      <c r="F36" s="32">
        <v>1</v>
      </c>
      <c r="G36" s="14">
        <v>5.0000000000000001E-4</v>
      </c>
      <c r="H36" s="15">
        <v>1</v>
      </c>
      <c r="I36" s="31">
        <v>2.1700000000000001E-2</v>
      </c>
      <c r="J36" s="32">
        <v>1</v>
      </c>
      <c r="K36" s="14">
        <v>-9.2999999999999992E-3</v>
      </c>
      <c r="L36" s="15">
        <v>1</v>
      </c>
      <c r="M36" s="31">
        <v>1.52E-2</v>
      </c>
      <c r="N36" s="32">
        <v>1</v>
      </c>
      <c r="O36" s="14">
        <v>2.2499999999999999E-2</v>
      </c>
      <c r="P36" s="15">
        <v>1</v>
      </c>
      <c r="Q36" s="31">
        <v>-1.1900000000000001E-2</v>
      </c>
      <c r="R36" s="32">
        <v>1</v>
      </c>
      <c r="S36" s="14">
        <v>-5.9999999999999995E-4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3.2000000000000002E-3</v>
      </c>
      <c r="D41" s="19">
        <v>1.00100015557766</v>
      </c>
      <c r="E41" s="33">
        <v>3.2000000000000002E-3</v>
      </c>
      <c r="F41" s="34">
        <v>1.0003876217208401</v>
      </c>
      <c r="G41" s="18">
        <v>-1E-4</v>
      </c>
      <c r="H41" s="19">
        <v>1.00048506991099</v>
      </c>
      <c r="I41" s="33">
        <v>2.12E-2</v>
      </c>
      <c r="J41" s="34">
        <v>1.0001170025112001</v>
      </c>
      <c r="K41" s="18">
        <v>-9.4000000000000004E-3</v>
      </c>
      <c r="L41" s="19">
        <v>1.00035426544745</v>
      </c>
      <c r="M41" s="33">
        <v>1.52E-2</v>
      </c>
      <c r="N41" s="34">
        <v>1.0009222033715299</v>
      </c>
      <c r="O41" s="18">
        <v>2.18E-2</v>
      </c>
      <c r="P41" s="19">
        <v>1.00030978244647</v>
      </c>
      <c r="Q41" s="33">
        <v>-1.14E-2</v>
      </c>
      <c r="R41" s="34">
        <v>1.0008088985180701</v>
      </c>
      <c r="S41" s="18">
        <v>-6.2249692935536247E-4</v>
      </c>
      <c r="T41" s="19">
        <v>1.0007891658582047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-5.0000000000000001E-4</v>
      </c>
      <c r="D42" s="11">
        <v>-1.00015557766236E-3</v>
      </c>
      <c r="E42" s="29">
        <v>5.9999999999999995E-4</v>
      </c>
      <c r="F42" s="30">
        <v>-3.8762172084201498E-4</v>
      </c>
      <c r="G42" s="10">
        <v>5.9999999999999995E-4</v>
      </c>
      <c r="H42" s="11">
        <v>-4.8506991098828202E-4</v>
      </c>
      <c r="I42" s="29">
        <v>4.9999999999999795E-4</v>
      </c>
      <c r="J42" s="30">
        <v>-1.1700251119991E-4</v>
      </c>
      <c r="K42" s="10">
        <v>9.9999999999998406E-5</v>
      </c>
      <c r="L42" s="11">
        <v>-3.5426544744537202E-4</v>
      </c>
      <c r="M42" s="29">
        <v>0</v>
      </c>
      <c r="N42" s="30">
        <v>-9.2220337152844898E-4</v>
      </c>
      <c r="O42" s="10">
        <v>6.9999999999999804E-4</v>
      </c>
      <c r="P42" s="11">
        <v>-3.0978244647326503E-4</v>
      </c>
      <c r="Q42" s="29">
        <v>-5.0000000000000001E-4</v>
      </c>
      <c r="R42" s="30">
        <v>-8.0889851807099101E-4</v>
      </c>
      <c r="S42" s="10">
        <v>2.2496929355362564E-5</v>
      </c>
      <c r="T42" s="11">
        <v>-7.8916585820470791E-4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2.7000000000000001E-3</v>
      </c>
      <c r="D43" s="15">
        <v>1</v>
      </c>
      <c r="E43" s="31">
        <v>3.8E-3</v>
      </c>
      <c r="F43" s="32">
        <v>1</v>
      </c>
      <c r="G43" s="14">
        <v>5.0000000000000001E-4</v>
      </c>
      <c r="H43" s="15">
        <v>1</v>
      </c>
      <c r="I43" s="31">
        <v>2.1700000000000001E-2</v>
      </c>
      <c r="J43" s="32">
        <v>1</v>
      </c>
      <c r="K43" s="14">
        <v>-9.2999999999999992E-3</v>
      </c>
      <c r="L43" s="15">
        <v>1</v>
      </c>
      <c r="M43" s="31">
        <v>1.52E-2</v>
      </c>
      <c r="N43" s="32">
        <v>1</v>
      </c>
      <c r="O43" s="14">
        <v>2.2499999999999999E-2</v>
      </c>
      <c r="P43" s="15">
        <v>1</v>
      </c>
      <c r="Q43" s="31">
        <v>-1.1900000000000001E-2</v>
      </c>
      <c r="R43" s="32">
        <v>1</v>
      </c>
      <c r="S43" s="14">
        <v>-5.9999999999999995E-4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37" t="s">
        <v>0</v>
      </c>
      <c r="D45" s="38"/>
      <c r="E45" s="38"/>
      <c r="F45" s="38"/>
      <c r="G45" s="38"/>
      <c r="H45" s="38"/>
      <c r="I45" s="38"/>
      <c r="J45" s="39"/>
    </row>
    <row r="46" spans="2:26" ht="15.75">
      <c r="B46" s="23" t="s">
        <v>39</v>
      </c>
      <c r="C46" s="40" t="str">
        <f ca="1">CONCATENATE(INDIRECT(CONCATENATE($C$2,C4))," - ",INDIRECT(CONCATENATE($C$2,G4))," ",$B$4)</f>
        <v>ינואר - מרץ 2018</v>
      </c>
      <c r="D46" s="41"/>
      <c r="E46" s="42" t="str">
        <f ca="1">CONCATENATE(INDIRECT(CONCATENATE($C$2,C4))," - ",INDIRECT(CONCATENATE($C$2,M4))," ",$B$4)</f>
        <v>ינואר - יוני 2018</v>
      </c>
      <c r="F46" s="43"/>
      <c r="G46" s="40" t="str">
        <f ca="1">CONCATENATE(INDIRECT(CONCATENATE($C$2,C4))," - ",INDIRECT(CONCATENATE($C$2,S4))," ",$B$4)</f>
        <v>ינואר - ספטמבר 2018</v>
      </c>
      <c r="H46" s="41"/>
      <c r="I46" s="42" t="str">
        <f ca="1">CONCATENATE(INDIRECT(CONCATENATE($C$2,C4))," - ",INDIRECT(CONCATENATE($C$2,Y4))," ",$B$4)</f>
        <v>ינואר - דצמבר 2018</v>
      </c>
      <c r="J46" s="43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(1+C8)*(1+E8)*(1+G8)-1</f>
        <v>-9.9999999999988987E-5</v>
      </c>
      <c r="D48" s="11">
        <v>3.4466803746675198E-2</v>
      </c>
      <c r="E48" s="29">
        <v>-1.0028001999529135E-4</v>
      </c>
      <c r="F48" s="30">
        <v>4.3049862596234202E-2</v>
      </c>
      <c r="G48" s="10">
        <v>-3.5004198051247215E-7</v>
      </c>
      <c r="H48" s="11">
        <f>T8</f>
        <v>5.4739655621567324E-2</v>
      </c>
      <c r="I48" s="29"/>
      <c r="J48" s="30"/>
    </row>
    <row r="49" spans="2:10">
      <c r="B49" s="12" t="s">
        <v>7</v>
      </c>
      <c r="C49" s="10">
        <f>(1+C9)*(1+E9)*(1+G9)-1</f>
        <v>-4.035319319999342E-4</v>
      </c>
      <c r="D49" s="11">
        <v>0.123414832528324</v>
      </c>
      <c r="E49" s="29">
        <v>5.0011754715324486E-3</v>
      </c>
      <c r="F49" s="30">
        <v>0.117595357030867</v>
      </c>
      <c r="G49" s="10">
        <v>3.6293276314547374E-3</v>
      </c>
      <c r="H49" s="11">
        <f t="shared" ref="H49:H66" si="0">T9</f>
        <v>0.11775261294633323</v>
      </c>
      <c r="I49" s="29"/>
      <c r="J49" s="30"/>
    </row>
    <row r="50" spans="2:10">
      <c r="B50" s="12" t="s">
        <v>9</v>
      </c>
      <c r="C50" s="10">
        <f t="shared" ref="C50:C66" si="1">(1+C10)*(1+E10)*(1+G10)-1</f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/>
      <c r="J50" s="30"/>
    </row>
    <row r="51" spans="2:10">
      <c r="B51" s="12" t="s">
        <v>11</v>
      </c>
      <c r="C51" s="10">
        <f t="shared" si="1"/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/>
      <c r="J51" s="30"/>
    </row>
    <row r="52" spans="2:10">
      <c r="B52" s="12" t="s">
        <v>13</v>
      </c>
      <c r="C52" s="10">
        <f t="shared" si="1"/>
        <v>0</v>
      </c>
      <c r="D52" s="11">
        <v>0</v>
      </c>
      <c r="E52" s="29">
        <v>0</v>
      </c>
      <c r="F52" s="30">
        <v>0</v>
      </c>
      <c r="G52" s="10">
        <v>0</v>
      </c>
      <c r="H52" s="11">
        <f t="shared" si="0"/>
        <v>0</v>
      </c>
      <c r="I52" s="29"/>
      <c r="J52" s="30"/>
    </row>
    <row r="53" spans="2:10">
      <c r="B53" s="12" t="s">
        <v>15</v>
      </c>
      <c r="C53" s="10">
        <f t="shared" si="1"/>
        <v>0</v>
      </c>
      <c r="D53" s="11">
        <v>0</v>
      </c>
      <c r="E53" s="29">
        <v>0</v>
      </c>
      <c r="F53" s="30">
        <v>0</v>
      </c>
      <c r="G53" s="10">
        <v>0</v>
      </c>
      <c r="H53" s="11">
        <f t="shared" si="0"/>
        <v>0</v>
      </c>
      <c r="I53" s="29"/>
      <c r="J53" s="30"/>
    </row>
    <row r="54" spans="2:10">
      <c r="B54" s="12" t="s">
        <v>17</v>
      </c>
      <c r="C54" s="10">
        <f t="shared" si="1"/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/>
      <c r="J54" s="30"/>
    </row>
    <row r="55" spans="2:10">
      <c r="B55" s="12" t="s">
        <v>19</v>
      </c>
      <c r="C55" s="10">
        <f t="shared" si="1"/>
        <v>1.1936765524999782E-2</v>
      </c>
      <c r="D55" s="11">
        <v>0.77083500567354601</v>
      </c>
      <c r="E55" s="29">
        <v>3.1110651102734144E-2</v>
      </c>
      <c r="F55" s="30">
        <v>0.77094570366106596</v>
      </c>
      <c r="G55" s="10">
        <v>4.1320150286070279E-2</v>
      </c>
      <c r="H55" s="11">
        <f t="shared" si="0"/>
        <v>0.75842780699961321</v>
      </c>
      <c r="I55" s="29"/>
      <c r="J55" s="30"/>
    </row>
    <row r="56" spans="2:10">
      <c r="B56" s="12" t="s">
        <v>21</v>
      </c>
      <c r="C56" s="10">
        <f t="shared" si="1"/>
        <v>-1.899100072000004E-3</v>
      </c>
      <c r="D56" s="11">
        <v>7.1768427962443301E-2</v>
      </c>
      <c r="E56" s="29">
        <v>1.2970180548432797E-3</v>
      </c>
      <c r="F56" s="30">
        <v>6.9331280083361299E-2</v>
      </c>
      <c r="G56" s="10">
        <v>2.306069597651117E-3</v>
      </c>
      <c r="H56" s="11">
        <f t="shared" si="0"/>
        <v>6.9869090290690952E-2</v>
      </c>
      <c r="I56" s="29"/>
      <c r="J56" s="30"/>
    </row>
    <row r="57" spans="2:10">
      <c r="B57" s="12" t="s">
        <v>23</v>
      </c>
      <c r="C57" s="10">
        <f t="shared" si="1"/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/>
      <c r="J57" s="30"/>
    </row>
    <row r="58" spans="2:10">
      <c r="B58" s="12" t="s">
        <v>25</v>
      </c>
      <c r="C58" s="10">
        <f t="shared" si="1"/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/>
      <c r="J58" s="30"/>
    </row>
    <row r="59" spans="2:10">
      <c r="B59" s="12" t="s">
        <v>26</v>
      </c>
      <c r="C59" s="10">
        <f t="shared" si="1"/>
        <v>-2.4980804680000412E-3</v>
      </c>
      <c r="D59" s="11">
        <v>-1.20636663456788E-3</v>
      </c>
      <c r="E59" s="29">
        <v>-2.3999999999999998E-3</v>
      </c>
      <c r="F59" s="30">
        <v>-1.8026182820297899E-3</v>
      </c>
      <c r="G59" s="10">
        <v>-2.211542879850148E-3</v>
      </c>
      <c r="H59" s="11">
        <f t="shared" si="0"/>
        <v>-7.8916585820470802E-4</v>
      </c>
      <c r="I59" s="29"/>
      <c r="J59" s="30"/>
    </row>
    <row r="60" spans="2:10">
      <c r="B60" s="12" t="s">
        <v>27</v>
      </c>
      <c r="C60" s="10">
        <f t="shared" si="1"/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/>
      <c r="J60" s="30"/>
    </row>
    <row r="61" spans="2:10">
      <c r="B61" s="12" t="s">
        <v>28</v>
      </c>
      <c r="C61" s="10">
        <f t="shared" si="1"/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/>
      <c r="J61" s="30"/>
    </row>
    <row r="62" spans="2:10">
      <c r="B62" s="12" t="s">
        <v>29</v>
      </c>
      <c r="C62" s="10">
        <f>(1+C22)*(1+E22)*(1+G22)-1</f>
        <v>0</v>
      </c>
      <c r="D62" s="11">
        <v>0</v>
      </c>
      <c r="E62" s="29">
        <v>0</v>
      </c>
      <c r="F62" s="30">
        <v>0</v>
      </c>
      <c r="G62" s="10">
        <v>0</v>
      </c>
      <c r="H62" s="11">
        <f t="shared" si="0"/>
        <v>0</v>
      </c>
      <c r="I62" s="29"/>
      <c r="J62" s="30"/>
    </row>
    <row r="63" spans="2:10">
      <c r="B63" s="12" t="s">
        <v>30</v>
      </c>
      <c r="C63" s="10">
        <f t="shared" si="1"/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/>
      <c r="J63" s="30"/>
    </row>
    <row r="64" spans="2:10">
      <c r="B64" s="12" t="s">
        <v>31</v>
      </c>
      <c r="C64" s="10">
        <f t="shared" si="1"/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/>
      <c r="J64" s="30"/>
    </row>
    <row r="65" spans="2:10">
      <c r="B65" s="12" t="s">
        <v>32</v>
      </c>
      <c r="C65" s="10">
        <f t="shared" si="1"/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/>
      <c r="J65" s="30"/>
    </row>
    <row r="66" spans="2:10">
      <c r="B66" s="12" t="s">
        <v>33</v>
      </c>
      <c r="C66" s="10">
        <f t="shared" si="1"/>
        <v>0</v>
      </c>
      <c r="D66" s="11">
        <v>7.2129672357979196E-4</v>
      </c>
      <c r="E66" s="29">
        <v>0</v>
      </c>
      <c r="F66" s="30">
        <v>8.80414910501096E-4</v>
      </c>
      <c r="G66" s="10">
        <v>0</v>
      </c>
      <c r="H66" s="11">
        <f t="shared" si="0"/>
        <v>0</v>
      </c>
      <c r="I66" s="29"/>
      <c r="J66" s="30"/>
    </row>
    <row r="67" spans="2:10">
      <c r="B67" s="13" t="s">
        <v>44</v>
      </c>
      <c r="C67" s="14">
        <v>6.9719978259997649E-3</v>
      </c>
      <c r="D67" s="15">
        <v>1</v>
      </c>
      <c r="E67" s="31">
        <v>3.49E-2</v>
      </c>
      <c r="F67" s="32">
        <v>1</v>
      </c>
      <c r="G67" s="14">
        <v>4.4998132743768071E-2</v>
      </c>
      <c r="H67" s="15">
        <v>1</v>
      </c>
      <c r="I67" s="31"/>
      <c r="J67" s="32"/>
    </row>
    <row r="68" spans="2:10">
      <c r="B68" s="35" t="s">
        <v>40</v>
      </c>
      <c r="C68" s="46">
        <v>15.04133000000029</v>
      </c>
      <c r="D68" s="47"/>
      <c r="E68" s="44">
        <v>76</v>
      </c>
      <c r="F68" s="45"/>
      <c r="G68" s="46">
        <f>100.15659+S28</f>
        <v>99.10266</v>
      </c>
      <c r="H68" s="47"/>
      <c r="I68" s="44"/>
      <c r="J68" s="45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37" t="s">
        <v>0</v>
      </c>
      <c r="D70" s="38"/>
      <c r="E70" s="38"/>
      <c r="F70" s="38"/>
      <c r="G70" s="38"/>
      <c r="H70" s="38"/>
      <c r="I70" s="38"/>
      <c r="J70" s="39"/>
    </row>
    <row r="71" spans="2:10" ht="15.75">
      <c r="B71" s="23" t="s">
        <v>39</v>
      </c>
      <c r="C71" s="40" t="str">
        <f ca="1">CONCATENATE(INDIRECT(CONCATENATE($C$2,$C$4))," - ",INDIRECT(CONCATENATE($C$2,$G$4))," ",$B$4)</f>
        <v>ינואר - מרץ 2018</v>
      </c>
      <c r="D71" s="41"/>
      <c r="E71" s="42" t="str">
        <f ca="1">CONCATENATE(INDIRECT(CONCATENATE($C$2,$C$4))," - ",INDIRECT(CONCATENATE($C$2,$M4))," ",$B$4)</f>
        <v>ינואר - יוני 2018</v>
      </c>
      <c r="F71" s="43"/>
      <c r="G71" s="40" t="str">
        <f ca="1">CONCATENATE(INDIRECT(CONCATENATE($C$2,$C$4))," - ",INDIRECT(CONCATENATE($C$2,$S$4))," ",$B$4)</f>
        <v>ינואר - ספטמבר 2018</v>
      </c>
      <c r="H71" s="41"/>
      <c r="I71" s="42" t="str">
        <f ca="1">CONCATENATE(INDIRECT(CONCATENATE($C$2,$C$4))," - ",INDIRECT(CONCATENATE($C$2,$Y4))," ",$B$4)</f>
        <v>ינואר - דצמבר 2018</v>
      </c>
      <c r="J71" s="43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-4.0000000000000002E-4</v>
      </c>
      <c r="D73" s="19">
        <v>3.3981734214702797E-2</v>
      </c>
      <c r="E73" s="33">
        <v>3.5000000000000001E-3</v>
      </c>
      <c r="F73" s="34">
        <v>4.2127659407939298E-2</v>
      </c>
      <c r="G73" s="18">
        <v>5.2193316395487965E-3</v>
      </c>
      <c r="H73" s="19">
        <f>T34</f>
        <v>5.237528483547757E-2</v>
      </c>
      <c r="I73" s="33"/>
      <c r="J73" s="34"/>
    </row>
    <row r="74" spans="2:10">
      <c r="B74" s="12" t="s">
        <v>36</v>
      </c>
      <c r="C74" s="10">
        <v>7.4000000000000003E-3</v>
      </c>
      <c r="D74" s="11">
        <v>0.96601826578529704</v>
      </c>
      <c r="E74" s="29">
        <v>3.1399999999999997E-2</v>
      </c>
      <c r="F74" s="30">
        <v>0.95787234059206094</v>
      </c>
      <c r="G74" s="10">
        <v>3.9848639868295802E-2</v>
      </c>
      <c r="H74" s="19">
        <f>T35</f>
        <v>0.94762471516452229</v>
      </c>
      <c r="I74" s="29"/>
      <c r="J74" s="30"/>
    </row>
    <row r="75" spans="2:10">
      <c r="B75" s="13" t="s">
        <v>44</v>
      </c>
      <c r="C75" s="14">
        <v>6.9914417120002688E-3</v>
      </c>
      <c r="D75" s="15">
        <v>1</v>
      </c>
      <c r="E75" s="31">
        <v>3.49E-2</v>
      </c>
      <c r="F75" s="32">
        <v>1</v>
      </c>
      <c r="G75" s="14">
        <v>4.4965645359304141E-2</v>
      </c>
      <c r="H75" s="15">
        <v>1</v>
      </c>
      <c r="I75" s="31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37" t="s">
        <v>0</v>
      </c>
      <c r="D77" s="38"/>
      <c r="E77" s="38"/>
      <c r="F77" s="38"/>
      <c r="G77" s="38"/>
      <c r="H77" s="38"/>
      <c r="I77" s="38"/>
      <c r="J77" s="39"/>
    </row>
    <row r="78" spans="2:10" ht="15.75">
      <c r="B78" s="23" t="s">
        <v>39</v>
      </c>
      <c r="C78" s="40" t="str">
        <f ca="1">CONCATENATE(INDIRECT(CONCATENATE($C$2,$C$4))," - ",INDIRECT(CONCATENATE($C$2,$G$4))," ",$B$4)</f>
        <v>ינואר - מרץ 2018</v>
      </c>
      <c r="D78" s="41"/>
      <c r="E78" s="42" t="str">
        <f ca="1">CONCATENATE(INDIRECT(CONCATENATE($C$2,$C$4))," - ",INDIRECT(CONCATENATE($C$2,$M$4))," ",$B$4)</f>
        <v>ינואר - יוני 2018</v>
      </c>
      <c r="F78" s="43"/>
      <c r="G78" s="40" t="str">
        <f ca="1">CONCATENATE(INDIRECT(CONCATENATE($C$2,$C$4))," - ",INDIRECT(CONCATENATE($C$2,$S$4))," ",$B$4)</f>
        <v>ינואר - ספטמבר 2018</v>
      </c>
      <c r="H78" s="41"/>
      <c r="I78" s="42" t="str">
        <f ca="1">CONCATENATE(INDIRECT(CONCATENATE($C$2,$C$4))," - ",INDIRECT(CONCATENATE($C$2,$Y$4))," ",$B$4)</f>
        <v>ינואר - דצמבר 2018</v>
      </c>
      <c r="J78" s="43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6.3095989760000304E-3</v>
      </c>
      <c r="D80" s="19">
        <v>1.00048506991099</v>
      </c>
      <c r="E80" s="33">
        <v>3.3599999999999998E-2</v>
      </c>
      <c r="F80" s="34">
        <v>1.0009222033715299</v>
      </c>
      <c r="G80" s="18">
        <v>4.3542625309381813E-2</v>
      </c>
      <c r="H80" s="19">
        <f>T41</f>
        <v>1.0007891658582047</v>
      </c>
      <c r="I80" s="33"/>
      <c r="J80" s="34"/>
    </row>
    <row r="81" spans="2:10">
      <c r="B81" s="12" t="s">
        <v>38</v>
      </c>
      <c r="C81" s="10">
        <v>6.9975982000003434E-4</v>
      </c>
      <c r="D81" s="11">
        <v>-4.8506991098828202E-4</v>
      </c>
      <c r="E81" s="29">
        <v>1.2999999999999999E-3</v>
      </c>
      <c r="F81" s="30">
        <v>-9.2220337152844898E-4</v>
      </c>
      <c r="G81" s="10">
        <v>1.5224402177145269E-3</v>
      </c>
      <c r="H81" s="19">
        <f>T42</f>
        <v>-7.8916585820470791E-4</v>
      </c>
      <c r="I81" s="29"/>
      <c r="J81" s="30"/>
    </row>
    <row r="82" spans="2:10">
      <c r="B82" s="13" t="s">
        <v>44</v>
      </c>
      <c r="C82" s="14">
        <v>7.0093587960000647E-3</v>
      </c>
      <c r="D82" s="15">
        <v>1</v>
      </c>
      <c r="E82" s="31">
        <v>3.49E-2</v>
      </c>
      <c r="F82" s="32">
        <v>1</v>
      </c>
      <c r="G82" s="14">
        <v>4.4965123785436489E-2</v>
      </c>
      <c r="H82" s="15">
        <v>0.99999999999999911</v>
      </c>
      <c r="I82" s="31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2018-11-05T14:29:05+00:00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B23382BD-DAB2-41CB-95B5-A161B118C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2018-11-05T13:49:11Z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