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C62" i="5" l="1"/>
  <c r="C49" i="5"/>
  <c r="C66" i="5"/>
  <c r="C65" i="5"/>
  <c r="C64" i="5"/>
  <c r="C63" i="5"/>
  <c r="C61" i="5"/>
  <c r="C60" i="5"/>
  <c r="C59" i="5"/>
  <c r="C58" i="5"/>
  <c r="C57" i="5"/>
  <c r="C56" i="5"/>
  <c r="C55" i="5"/>
  <c r="C54" i="5"/>
  <c r="C53" i="5"/>
  <c r="C52" i="5"/>
  <c r="C51" i="5"/>
  <c r="C50" i="5"/>
  <c r="C48" i="5"/>
  <c r="E4" i="5" l="1"/>
  <c r="E32" i="5"/>
  <c r="C39" i="5"/>
  <c r="C32" i="5"/>
  <c r="E39" i="5"/>
  <c r="C6" i="5"/>
  <c r="G4" i="5" l="1"/>
  <c r="E6" i="5"/>
  <c r="G32" i="5"/>
  <c r="I4" i="5" l="1"/>
  <c r="G39" i="5"/>
  <c r="I6" i="5"/>
  <c r="C78" i="5"/>
  <c r="C71" i="5"/>
  <c r="G6" i="5"/>
  <c r="I39" i="5"/>
  <c r="C46" i="5"/>
  <c r="K4" i="5" l="1"/>
  <c r="I32" i="5"/>
  <c r="K32" i="5"/>
  <c r="K39" i="5"/>
  <c r="K6" i="5"/>
  <c r="M4" i="5" l="1"/>
  <c r="E46" i="5"/>
  <c r="M32" i="5"/>
  <c r="E78" i="5"/>
  <c r="O4" i="5" l="1"/>
  <c r="M6" i="5"/>
  <c r="O32" i="5"/>
  <c r="E71" i="5"/>
  <c r="M39" i="5"/>
  <c r="O6" i="5"/>
  <c r="Q4" i="5" l="1"/>
  <c r="S4" i="5" s="1"/>
  <c r="Q6" i="5"/>
  <c r="G71" i="5"/>
  <c r="O39" i="5"/>
  <c r="U4" i="5" l="1"/>
  <c r="G78" i="5"/>
  <c r="S32" i="5"/>
  <c r="G46" i="5"/>
  <c r="Q32" i="5"/>
  <c r="S6" i="5"/>
  <c r="Q39" i="5"/>
  <c r="U39" i="5"/>
  <c r="S39" i="5"/>
  <c r="W4" i="5" l="1"/>
  <c r="U32" i="5"/>
  <c r="U6" i="5"/>
  <c r="W32" i="5"/>
  <c r="W39" i="5"/>
  <c r="Y4" i="5" l="1"/>
  <c r="Y6" i="5"/>
  <c r="Y39" i="5"/>
  <c r="I71" i="5"/>
  <c r="W6" i="5"/>
  <c r="I46" i="5"/>
  <c r="Y32" i="5"/>
  <c r="I78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<sst xmlns="http://schemas.openxmlformats.org/spreadsheetml/2006/main" count="179" uniqueCount="47">
  <si>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</si>
  <si>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</si>
  <si>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</si>
  <si>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</si>
  <si>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</si>
  <si>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</si>
  <si>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</si>
  <si>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</si>
  <si>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</si>
  <si>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</si>
  <si>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</si>
  <si>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</si>
  <si>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</si>
  <si>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</si>
  <si>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</si>
  <si>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</si>
  <si>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</si>
  <si>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</si>
  <si>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</si>
  <si>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</si>
  <si>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</si>
  <si>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</si>
  <si>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</si>
  <si>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</si>
  <si>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</si>
  <si>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</si>
  <si>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</si>
  <si>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</si>
  <si>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</si>
  <si>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</si>
  <si>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</si>
  <si>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</si>
  <si>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</si>
  <si>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</si>
  <si>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</si>
  <si>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</si>
  <si>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</si>
  <si>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</si>
  <si>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</si>
  <si>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</si>
  <si>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</si>
  <si>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</si>
  <si>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</si>
  <si>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</si>
  <si>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</si>
  <si>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</si>
  <si>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הלכתי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</si>
</sst>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zoomScaleNormal="100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5.1876957044156798E-2</v>
      </c>
      <c r="E8" s="29">
        <v>0</v>
      </c>
      <c r="F8" s="30">
        <v>3.0539955272149699E-2</v>
      </c>
      <c r="G8" s="10">
        <v>0</v>
      </c>
      <c r="H8" s="11">
        <v>6.0025667628261899E-2</v>
      </c>
      <c r="I8" s="29">
        <v>-2.0000000000000001E-4</v>
      </c>
      <c r="J8" s="30">
        <v>5.14607141260158E-2</v>
      </c>
      <c r="K8" s="10">
        <v>0</v>
      </c>
      <c r="L8" s="11">
        <v>9.2184599926280794E-2</v>
      </c>
      <c r="M8" s="29">
        <v>0</v>
      </c>
      <c r="N8" s="30">
        <v>0.10831139069666899</v>
      </c>
      <c r="O8" s="10">
        <v>2.0000000000000001E-4</v>
      </c>
      <c r="P8" s="11">
        <v>9.2571705715630406E-2</v>
      </c>
      <c r="Q8" s="29">
        <v>-2.0000000000000001E-4</v>
      </c>
      <c r="R8" s="30">
        <v>8.8604510917367194E-2</v>
      </c>
      <c r="S8" s="10">
        <v>0</v>
      </c>
      <c r="T8" s="11">
        <v>9.9980975766143926E-2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1.1000000000000001E-3</v>
      </c>
      <c r="D9" s="11">
        <v>0.245744562139636</v>
      </c>
      <c r="E9" s="29">
        <v>-1.1000000000000001E-3</v>
      </c>
      <c r="F9" s="30">
        <v>0.22926020830854399</v>
      </c>
      <c r="G9" s="10">
        <v>2.0000000000000001E-4</v>
      </c>
      <c r="H9" s="11">
        <v>0.19439774916716401</v>
      </c>
      <c r="I9" s="29">
        <v>0</v>
      </c>
      <c r="J9" s="30">
        <v>0.17024435189286599</v>
      </c>
      <c r="K9" s="10">
        <v>5.0000000000000001E-4</v>
      </c>
      <c r="L9" s="11">
        <v>0.16123543384286099</v>
      </c>
      <c r="M9" s="29">
        <v>-5.0000000000000001E-4</v>
      </c>
      <c r="N9" s="30">
        <v>0.16173418725150401</v>
      </c>
      <c r="O9" s="10">
        <v>4.0000000000000002E-4</v>
      </c>
      <c r="P9" s="11">
        <v>0.171324278759905</v>
      </c>
      <c r="Q9" s="29">
        <v>5.0000000000000001E-4</v>
      </c>
      <c r="R9" s="30">
        <v>0.170015514252324</v>
      </c>
      <c r="S9" s="10">
        <v>-1.0679830255754098E-4</v>
      </c>
      <c r="T9" s="11">
        <v>0.17123451866638587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9.7000000000000003E-3</v>
      </c>
      <c r="D15" s="11">
        <v>0.70049943039205098</v>
      </c>
      <c r="E15" s="29">
        <v>-7.6E-3</v>
      </c>
      <c r="F15" s="30">
        <v>0.74069415877148403</v>
      </c>
      <c r="G15" s="10">
        <v>-6.1000000000000004E-3</v>
      </c>
      <c r="H15" s="11">
        <v>0.74713419821820404</v>
      </c>
      <c r="I15" s="29">
        <v>1.38E-2</v>
      </c>
      <c r="J15" s="30">
        <v>0.78304830476301202</v>
      </c>
      <c r="K15" s="10">
        <v>5.0000000000000001E-4</v>
      </c>
      <c r="L15" s="11">
        <v>0.74963339301230802</v>
      </c>
      <c r="M15" s="29">
        <v>5.1999999999999998E-3</v>
      </c>
      <c r="N15" s="30">
        <v>0.73342354391211895</v>
      </c>
      <c r="O15" s="10">
        <v>1.55E-2</v>
      </c>
      <c r="P15" s="11">
        <v>0.74086238049827602</v>
      </c>
      <c r="Q15" s="29">
        <v>6.8999999999999999E-3</v>
      </c>
      <c r="R15" s="30">
        <v>0.74426526249630298</v>
      </c>
      <c r="S15" s="10">
        <v>2.1697310888469621E-4</v>
      </c>
      <c r="T15" s="11">
        <v>0.73085599893647712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1.1000000000000001E-3</v>
      </c>
      <c r="D19" s="11">
        <v>1.87905043216324E-3</v>
      </c>
      <c r="E19" s="29">
        <v>-3.3E-3</v>
      </c>
      <c r="F19" s="30">
        <v>-6.4302400413836604E-4</v>
      </c>
      <c r="G19" s="10">
        <v>-2.2000000000000001E-3</v>
      </c>
      <c r="H19" s="11">
        <v>-1.6544886179902399E-3</v>
      </c>
      <c r="I19" s="29">
        <v>-3.2000000000000002E-3</v>
      </c>
      <c r="J19" s="30">
        <v>-4.8718719234844797E-3</v>
      </c>
      <c r="K19" s="10">
        <v>1E-3</v>
      </c>
      <c r="L19" s="11">
        <v>-3.1741978890847799E-3</v>
      </c>
      <c r="M19" s="29">
        <v>-4.0000000000000001E-3</v>
      </c>
      <c r="N19" s="30">
        <v>-3.5855246305649198E-3</v>
      </c>
      <c r="O19" s="10">
        <v>-7.0000000000000205E-4</v>
      </c>
      <c r="P19" s="11">
        <v>-4.92926062159133E-3</v>
      </c>
      <c r="Q19" s="29">
        <v>1.1000000000000001E-3</v>
      </c>
      <c r="R19" s="30">
        <v>-3.0239211819910101E-3</v>
      </c>
      <c r="S19" s="10">
        <v>8.9825193672844785E-5</v>
      </c>
      <c r="T19" s="11">
        <v>-2.0714933690069012E-3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2.9999999999999997E-4</v>
      </c>
      <c r="D22" s="11">
        <v>-1.29973845820075E-4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1.2997383781282801E-4</v>
      </c>
      <c r="E26" s="29">
        <v>0</v>
      </c>
      <c r="F26" s="30">
        <v>1.4870165195998001E-4</v>
      </c>
      <c r="G26" s="10">
        <v>0</v>
      </c>
      <c r="H26" s="11">
        <v>9.6873604359980307E-5</v>
      </c>
      <c r="I26" s="29">
        <v>0</v>
      </c>
      <c r="J26" s="30">
        <v>1.18501141591506E-4</v>
      </c>
      <c r="K26" s="10">
        <v>0</v>
      </c>
      <c r="L26" s="11">
        <v>1.20771107635148E-4</v>
      </c>
      <c r="M26" s="29">
        <v>0</v>
      </c>
      <c r="N26" s="30">
        <v>1.16402770272245E-4</v>
      </c>
      <c r="O26" s="10">
        <v>0</v>
      </c>
      <c r="P26" s="11">
        <v>1.70895647780056E-4</v>
      </c>
      <c r="Q26" s="29">
        <v>0</v>
      </c>
      <c r="R26" s="30">
        <v>1.38633515996982E-4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1.2200000000000001E-2</v>
      </c>
      <c r="D27" s="15">
        <v>1</v>
      </c>
      <c r="E27" s="31">
        <v>-1.2E-2</v>
      </c>
      <c r="F27" s="32">
        <v>1</v>
      </c>
      <c r="G27" s="14">
        <v>-8.0999999999999996E-3</v>
      </c>
      <c r="H27" s="15">
        <v>1</v>
      </c>
      <c r="I27" s="31">
        <v>1.04E-2</v>
      </c>
      <c r="J27" s="32">
        <v>1</v>
      </c>
      <c r="K27" s="14">
        <v>2E-3</v>
      </c>
      <c r="L27" s="15">
        <v>1</v>
      </c>
      <c r="M27" s="31">
        <v>6.9999999999999999E-4</v>
      </c>
      <c r="N27" s="32">
        <v>1</v>
      </c>
      <c r="O27" s="14">
        <v>1.54E-2</v>
      </c>
      <c r="P27" s="15">
        <v>1</v>
      </c>
      <c r="Q27" s="31">
        <v>8.3000000000000001E-3</v>
      </c>
      <c r="R27" s="32">
        <v>1</v>
      </c>
      <c r="S27" s="14">
        <v>2.0000000000000001E-4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6">
        <v>70.575899999999706</v>
      </c>
      <c r="D28" s="47"/>
      <c r="E28" s="44">
        <v>-77.784449999999794</v>
      </c>
      <c r="F28" s="45"/>
      <c r="G28" s="46">
        <v>-56.548960000000498</v>
      </c>
      <c r="H28" s="47"/>
      <c r="I28" s="44">
        <v>79.715140000000503</v>
      </c>
      <c r="J28" s="45"/>
      <c r="K28" s="46">
        <v>14.7984699999994</v>
      </c>
      <c r="L28" s="47"/>
      <c r="M28" s="44">
        <v>2.8663899999999298</v>
      </c>
      <c r="N28" s="45"/>
      <c r="O28" s="46">
        <v>148.22858000000099</v>
      </c>
      <c r="P28" s="47"/>
      <c r="Q28" s="44">
        <v>86.795009999999294</v>
      </c>
      <c r="R28" s="45"/>
      <c r="S28" s="46">
        <v>3.7546399999999998</v>
      </c>
      <c r="T28" s="47"/>
      <c r="U28" s="44"/>
      <c r="V28" s="45"/>
      <c r="W28" s="46"/>
      <c r="X28" s="47"/>
      <c r="Y28" s="44"/>
      <c r="Z28" s="45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3.8999999999999998E-3</v>
      </c>
      <c r="D34" s="19">
        <v>0.68382761801506997</v>
      </c>
      <c r="E34" s="33">
        <v>-1.41E-2</v>
      </c>
      <c r="F34" s="34">
        <v>0.64679252486100502</v>
      </c>
      <c r="G34" s="18">
        <v>-1.11E-2</v>
      </c>
      <c r="H34" s="19">
        <v>0.63618017796679704</v>
      </c>
      <c r="I34" s="33">
        <v>-2.3E-3</v>
      </c>
      <c r="J34" s="34">
        <v>0.609390768776503</v>
      </c>
      <c r="K34" s="18">
        <v>3.8E-3</v>
      </c>
      <c r="L34" s="19">
        <v>0.63117258669382703</v>
      </c>
      <c r="M34" s="33">
        <v>-6.1999999999999998E-3</v>
      </c>
      <c r="N34" s="34">
        <v>0.64090728126975305</v>
      </c>
      <c r="O34" s="18">
        <v>-2.9999999999999997E-4</v>
      </c>
      <c r="P34" s="19">
        <v>0.63631902532430995</v>
      </c>
      <c r="Q34" s="33">
        <v>1.0200000000000001E-2</v>
      </c>
      <c r="R34" s="34">
        <v>0.63832956538819796</v>
      </c>
      <c r="S34" s="18">
        <v>-5.6640672565936624E-4</v>
      </c>
      <c r="T34" s="19">
        <v>0.6433993838405202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8.3000000000000001E-3</v>
      </c>
      <c r="D35" s="11">
        <v>0.31617238198492897</v>
      </c>
      <c r="E35" s="29">
        <v>2.0999999999999999E-3</v>
      </c>
      <c r="F35" s="30">
        <v>0.35320747513899498</v>
      </c>
      <c r="G35" s="10">
        <v>3.0000000000000001E-3</v>
      </c>
      <c r="H35" s="11">
        <v>0.36381982203320301</v>
      </c>
      <c r="I35" s="29">
        <v>1.2699999999999999E-2</v>
      </c>
      <c r="J35" s="30">
        <v>0.390609231223497</v>
      </c>
      <c r="K35" s="10">
        <v>-1.8E-3</v>
      </c>
      <c r="L35" s="11">
        <v>0.36882741330617302</v>
      </c>
      <c r="M35" s="29">
        <v>6.8999999999999999E-3</v>
      </c>
      <c r="N35" s="30">
        <v>0.35909271873024701</v>
      </c>
      <c r="O35" s="10">
        <v>1.5699999999999999E-2</v>
      </c>
      <c r="P35" s="11">
        <v>0.36368097467568999</v>
      </c>
      <c r="Q35" s="29">
        <v>-1.9E-3</v>
      </c>
      <c r="R35" s="30">
        <v>0.36167043461180198</v>
      </c>
      <c r="S35" s="10">
        <v>7.6640672565936622E-4</v>
      </c>
      <c r="T35" s="11">
        <v>0.3566006161594798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1.2200000000000001E-2</v>
      </c>
      <c r="D36" s="15">
        <v>1</v>
      </c>
      <c r="E36" s="31">
        <v>-1.2E-2</v>
      </c>
      <c r="F36" s="32">
        <v>1</v>
      </c>
      <c r="G36" s="14">
        <v>-8.0999999999999996E-3</v>
      </c>
      <c r="H36" s="15">
        <v>1</v>
      </c>
      <c r="I36" s="31">
        <v>1.04E-2</v>
      </c>
      <c r="J36" s="32">
        <v>1</v>
      </c>
      <c r="K36" s="14">
        <v>2E-3</v>
      </c>
      <c r="L36" s="15">
        <v>1</v>
      </c>
      <c r="M36" s="31">
        <v>6.9999999999999999E-4</v>
      </c>
      <c r="N36" s="32">
        <v>1</v>
      </c>
      <c r="O36" s="14">
        <v>1.54E-2</v>
      </c>
      <c r="P36" s="15">
        <v>1</v>
      </c>
      <c r="Q36" s="31">
        <v>8.3000000000000001E-3</v>
      </c>
      <c r="R36" s="32">
        <v>1</v>
      </c>
      <c r="S36" s="14">
        <v>2.0000000000000001E-4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9.2999999999999992E-3</v>
      </c>
      <c r="D41" s="19">
        <v>0.99812094957584396</v>
      </c>
      <c r="E41" s="33">
        <v>-9.4000000000000004E-3</v>
      </c>
      <c r="F41" s="34">
        <v>1.0004943223521801</v>
      </c>
      <c r="G41" s="18">
        <v>-7.3000000000000001E-3</v>
      </c>
      <c r="H41" s="19">
        <v>1.0015576150136301</v>
      </c>
      <c r="I41" s="33">
        <v>1.3599999999999999E-2</v>
      </c>
      <c r="J41" s="34">
        <v>1.0047533707818901</v>
      </c>
      <c r="K41" s="18">
        <v>4.0000000000000002E-4</v>
      </c>
      <c r="L41" s="19">
        <v>1.0030534267814499</v>
      </c>
      <c r="M41" s="33">
        <v>4.5999999999999999E-3</v>
      </c>
      <c r="N41" s="34">
        <v>1.00346912186029</v>
      </c>
      <c r="O41" s="18">
        <v>1.6E-2</v>
      </c>
      <c r="P41" s="19">
        <v>1.0047583649738101</v>
      </c>
      <c r="Q41" s="33">
        <v>6.1999999999999998E-3</v>
      </c>
      <c r="R41" s="34">
        <v>1.0028852876659899</v>
      </c>
      <c r="S41" s="18">
        <v>2.5610193828880338E-4</v>
      </c>
      <c r="T41" s="19">
        <v>1.0020714933690069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2.8999999999999998E-3</v>
      </c>
      <c r="D42" s="11">
        <v>1.8790504241557101E-3</v>
      </c>
      <c r="E42" s="29">
        <v>-2.5999999999999999E-3</v>
      </c>
      <c r="F42" s="30">
        <v>-4.9432235217821395E-4</v>
      </c>
      <c r="G42" s="10">
        <v>-8.0000000000000101E-4</v>
      </c>
      <c r="H42" s="11">
        <v>-1.55761501363034E-3</v>
      </c>
      <c r="I42" s="29">
        <v>-3.2000000000000002E-3</v>
      </c>
      <c r="J42" s="30">
        <v>-4.7533707818930302E-3</v>
      </c>
      <c r="K42" s="10">
        <v>1.6000000000000001E-3</v>
      </c>
      <c r="L42" s="11">
        <v>-3.0534267814494999E-3</v>
      </c>
      <c r="M42" s="29">
        <v>-3.8999999999999998E-3</v>
      </c>
      <c r="N42" s="30">
        <v>-3.4691218602928E-3</v>
      </c>
      <c r="O42" s="10">
        <v>-5.9999999999999995E-4</v>
      </c>
      <c r="P42" s="11">
        <v>-4.7583649738108602E-3</v>
      </c>
      <c r="Q42" s="29">
        <v>2.0999999999999999E-3</v>
      </c>
      <c r="R42" s="30">
        <v>-2.8852876659940501E-3</v>
      </c>
      <c r="S42" s="10">
        <v>-5.6101938288803333E-5</v>
      </c>
      <c r="T42" s="11">
        <v>-2.0714933690069016E-3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1.2200000000000001E-2</v>
      </c>
      <c r="D43" s="15">
        <v>1</v>
      </c>
      <c r="E43" s="31">
        <v>-1.2E-2</v>
      </c>
      <c r="F43" s="32">
        <v>1</v>
      </c>
      <c r="G43" s="14">
        <v>-8.0999999999999996E-3</v>
      </c>
      <c r="H43" s="15">
        <v>1</v>
      </c>
      <c r="I43" s="31">
        <v>1.04E-2</v>
      </c>
      <c r="J43" s="32">
        <v>1</v>
      </c>
      <c r="K43" s="14">
        <v>2E-3</v>
      </c>
      <c r="L43" s="15">
        <v>1</v>
      </c>
      <c r="M43" s="31">
        <v>6.9999999999999999E-4</v>
      </c>
      <c r="N43" s="32">
        <v>1</v>
      </c>
      <c r="O43" s="14">
        <v>1.54E-2</v>
      </c>
      <c r="P43" s="15">
        <v>1</v>
      </c>
      <c r="Q43" s="31">
        <v>8.3000000000000001E-3</v>
      </c>
      <c r="R43" s="32">
        <v>1</v>
      </c>
      <c r="S43" s="14">
        <v>2.0000000000000001E-4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37" t="s">
        <v>0</v>
      </c>
      <c r="D45" s="38"/>
      <c r="E45" s="38"/>
      <c r="F45" s="38"/>
      <c r="G45" s="38"/>
      <c r="H45" s="38"/>
      <c r="I45" s="38"/>
      <c r="J45" s="39"/>
    </row>
    <row r="46" spans="2:26" ht="15.75">
      <c r="B46" s="23" t="s">
        <v>39</v>
      </c>
      <c r="C46" s="40" t="str">
        <f ca="1">CONCATENATE(INDIRECT(CONCATENATE($C$2,C4))," - ",INDIRECT(CONCATENATE($C$2,G4))," ",$B$4)</f>
        <v>ינואר - מרץ 2018</v>
      </c>
      <c r="D46" s="41"/>
      <c r="E46" s="42" t="str">
        <f ca="1">CONCATENATE(INDIRECT(CONCATENATE($C$2,C4))," - ",INDIRECT(CONCATENATE($C$2,M4))," ",$B$4)</f>
        <v>ינואר - יוני 2018</v>
      </c>
      <c r="F46" s="43"/>
      <c r="G46" s="40" t="str">
        <f ca="1">CONCATENATE(INDIRECT(CONCATENATE($C$2,C4))," - ",INDIRECT(CONCATENATE($C$2,S4))," ",$B$4)</f>
        <v>ינואר - ספטמבר 2018</v>
      </c>
      <c r="H46" s="41"/>
      <c r="I46" s="42" t="str">
        <f ca="1">CONCATENATE(INDIRECT(CONCATENATE($C$2,C4))," - ",INDIRECT(CONCATENATE($C$2,Y4))," ",$B$4)</f>
        <v>ינואר - דצמבר 2018</v>
      </c>
      <c r="J46" s="43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(1+C8)*(1+E8)*(1+G8)-1</f>
        <v>0</v>
      </c>
      <c r="D48" s="11">
        <v>6.0025667628261899E-2</v>
      </c>
      <c r="E48" s="29">
        <v>-1.9999999999997797E-4</v>
      </c>
      <c r="F48" s="30">
        <v>0.10831139069666899</v>
      </c>
      <c r="G48" s="10">
        <v>-2.0003999199991185E-4</v>
      </c>
      <c r="H48" s="11">
        <f>T8</f>
        <v>9.9980975766143926E-2</v>
      </c>
      <c r="I48" s="29"/>
      <c r="J48" s="30"/>
    </row>
    <row r="49" spans="2:10">
      <c r="B49" s="12" t="s">
        <v>7</v>
      </c>
      <c r="C49" s="10">
        <f>(1+C9)*(1+E9)*(1+G9)-1</f>
        <v>1.9878975800002863E-4</v>
      </c>
      <c r="D49" s="11">
        <v>0.19439774916716401</v>
      </c>
      <c r="E49" s="29">
        <v>1.9853970830263634E-4</v>
      </c>
      <c r="F49" s="30">
        <v>0.16173418725150401</v>
      </c>
      <c r="G49" s="10">
        <v>9.9200276856703518E-4</v>
      </c>
      <c r="H49" s="11">
        <f t="shared" ref="H49:H66" si="0">T9</f>
        <v>0.17123451866638587</v>
      </c>
      <c r="I49" s="29"/>
      <c r="J49" s="30"/>
    </row>
    <row r="50" spans="2:10">
      <c r="B50" s="12" t="s">
        <v>9</v>
      </c>
      <c r="C50" s="10">
        <f t="shared" ref="C50:C66" si="1">(1+C10)*(1+E10)*(1+G10)-1</f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/>
      <c r="J50" s="30"/>
    </row>
    <row r="51" spans="2:10">
      <c r="B51" s="12" t="s">
        <v>11</v>
      </c>
      <c r="C51" s="10">
        <f t="shared" si="1"/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/>
      <c r="J51" s="30"/>
    </row>
    <row r="52" spans="2:10">
      <c r="B52" s="12" t="s">
        <v>13</v>
      </c>
      <c r="C52" s="10">
        <f t="shared" si="1"/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/>
      <c r="J52" s="30"/>
    </row>
    <row r="53" spans="2:10">
      <c r="B53" s="12" t="s">
        <v>15</v>
      </c>
      <c r="C53" s="10">
        <f t="shared" si="1"/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/>
      <c r="J53" s="30"/>
    </row>
    <row r="54" spans="2:10">
      <c r="B54" s="12" t="s">
        <v>17</v>
      </c>
      <c r="C54" s="10">
        <f t="shared" si="1"/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/>
      <c r="J54" s="30"/>
    </row>
    <row r="55" spans="2:10">
      <c r="B55" s="12" t="s">
        <v>19</v>
      </c>
      <c r="C55" s="10">
        <f t="shared" si="1"/>
        <v>-4.0860803080000618E-3</v>
      </c>
      <c r="D55" s="11">
        <v>0.74713419821820404</v>
      </c>
      <c r="E55" s="29">
        <v>1.54E-2</v>
      </c>
      <c r="F55" s="30">
        <v>0.73342354391211895</v>
      </c>
      <c r="G55" s="10">
        <v>3.827878673745766E-2</v>
      </c>
      <c r="H55" s="11">
        <f t="shared" si="0"/>
        <v>0.73085599893647712</v>
      </c>
      <c r="I55" s="29"/>
      <c r="J55" s="30"/>
    </row>
    <row r="56" spans="2:10">
      <c r="B56" s="12" t="s">
        <v>21</v>
      </c>
      <c r="C56" s="10">
        <f t="shared" si="1"/>
        <v>0</v>
      </c>
      <c r="D56" s="11">
        <v>0</v>
      </c>
      <c r="E56" s="29">
        <v>0</v>
      </c>
      <c r="F56" s="30">
        <v>0</v>
      </c>
      <c r="G56" s="10">
        <v>0</v>
      </c>
      <c r="H56" s="11">
        <f t="shared" si="0"/>
        <v>0</v>
      </c>
      <c r="I56" s="29"/>
      <c r="J56" s="30"/>
    </row>
    <row r="57" spans="2:10">
      <c r="B57" s="12" t="s">
        <v>23</v>
      </c>
      <c r="C57" s="10">
        <f t="shared" si="1"/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/>
      <c r="J57" s="30"/>
    </row>
    <row r="58" spans="2:10">
      <c r="B58" s="12" t="s">
        <v>25</v>
      </c>
      <c r="C58" s="10">
        <f t="shared" si="1"/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/>
      <c r="J58" s="30"/>
    </row>
    <row r="59" spans="2:10">
      <c r="B59" s="12" t="s">
        <v>26</v>
      </c>
      <c r="C59" s="10">
        <f t="shared" si="1"/>
        <v>-4.3987820139999023E-3</v>
      </c>
      <c r="D59" s="11">
        <v>-1.6544886179902399E-3</v>
      </c>
      <c r="E59" s="29">
        <v>-1.0565921454996907E-2</v>
      </c>
      <c r="F59" s="30">
        <v>-3.5855246305649198E-3</v>
      </c>
      <c r="G59" s="10">
        <v>-1.0081998098078859E-2</v>
      </c>
      <c r="H59" s="11">
        <f t="shared" si="0"/>
        <v>-2.0714933690069012E-3</v>
      </c>
      <c r="I59" s="29"/>
      <c r="J59" s="30"/>
    </row>
    <row r="60" spans="2:10">
      <c r="B60" s="12" t="s">
        <v>27</v>
      </c>
      <c r="C60" s="10">
        <f t="shared" si="1"/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/>
      <c r="J60" s="30"/>
    </row>
    <row r="61" spans="2:10">
      <c r="B61" s="12" t="s">
        <v>28</v>
      </c>
      <c r="C61" s="10">
        <f t="shared" si="1"/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/>
      <c r="J61" s="30"/>
    </row>
    <row r="62" spans="2:10">
      <c r="B62" s="12" t="s">
        <v>29</v>
      </c>
      <c r="C62" s="10">
        <f>(1+C22)*(1+E22)*(1+G22)-1</f>
        <v>2.9999999999996696E-4</v>
      </c>
      <c r="D62" s="11">
        <v>0</v>
      </c>
      <c r="E62" s="29">
        <v>2.9999999999996696E-4</v>
      </c>
      <c r="F62" s="30">
        <v>0</v>
      </c>
      <c r="G62" s="10">
        <v>2.9999999999996696E-4</v>
      </c>
      <c r="H62" s="11">
        <f t="shared" si="0"/>
        <v>0</v>
      </c>
      <c r="I62" s="29"/>
      <c r="J62" s="30"/>
    </row>
    <row r="63" spans="2:10">
      <c r="B63" s="12" t="s">
        <v>30</v>
      </c>
      <c r="C63" s="10">
        <f t="shared" si="1"/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/>
      <c r="J63" s="30"/>
    </row>
    <row r="64" spans="2:10">
      <c r="B64" s="12" t="s">
        <v>31</v>
      </c>
      <c r="C64" s="10">
        <f t="shared" si="1"/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/>
      <c r="J64" s="30"/>
    </row>
    <row r="65" spans="2:10">
      <c r="B65" s="12" t="s">
        <v>32</v>
      </c>
      <c r="C65" s="10">
        <f t="shared" si="1"/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/>
      <c r="J65" s="30"/>
    </row>
    <row r="66" spans="2:10">
      <c r="B66" s="12" t="s">
        <v>33</v>
      </c>
      <c r="C66" s="10">
        <f t="shared" si="1"/>
        <v>0</v>
      </c>
      <c r="D66" s="11">
        <v>9.6873604359980307E-5</v>
      </c>
      <c r="E66" s="29">
        <v>0</v>
      </c>
      <c r="F66" s="30">
        <v>1.16402770272245E-4</v>
      </c>
      <c r="G66" s="10">
        <v>0</v>
      </c>
      <c r="H66" s="11">
        <f t="shared" si="0"/>
        <v>0</v>
      </c>
      <c r="I66" s="29"/>
      <c r="J66" s="30"/>
    </row>
    <row r="67" spans="2:10">
      <c r="B67" s="13" t="s">
        <v>44</v>
      </c>
      <c r="C67" s="14">
        <v>-8.0233866740000541E-3</v>
      </c>
      <c r="D67" s="15">
        <v>1</v>
      </c>
      <c r="E67" s="31">
        <v>5.1000000000000004E-3</v>
      </c>
      <c r="F67" s="32">
        <v>1</v>
      </c>
      <c r="G67" s="14">
        <v>2.9287342089085566E-2</v>
      </c>
      <c r="H67" s="15">
        <v>1</v>
      </c>
      <c r="I67" s="31"/>
      <c r="J67" s="32"/>
    </row>
    <row r="68" spans="2:10">
      <c r="B68" s="35" t="s">
        <v>40</v>
      </c>
      <c r="C68" s="46">
        <v>-63.757510000000586</v>
      </c>
      <c r="D68" s="47"/>
      <c r="E68" s="44">
        <v>33.622489999999246</v>
      </c>
      <c r="F68" s="45"/>
      <c r="G68" s="46">
        <f>268.64608+S28</f>
        <v>272.40071999999998</v>
      </c>
      <c r="H68" s="47"/>
      <c r="I68" s="44"/>
      <c r="J68" s="45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37" t="s">
        <v>0</v>
      </c>
      <c r="D70" s="38"/>
      <c r="E70" s="38"/>
      <c r="F70" s="38"/>
      <c r="G70" s="38"/>
      <c r="H70" s="38"/>
      <c r="I70" s="38"/>
      <c r="J70" s="39"/>
    </row>
    <row r="71" spans="2:10" ht="15.75">
      <c r="B71" s="23" t="s">
        <v>39</v>
      </c>
      <c r="C71" s="40" t="str">
        <f ca="1">CONCATENATE(INDIRECT(CONCATENATE($C$2,$C$4))," - ",INDIRECT(CONCATENATE($C$2,$G$4))," ",$B$4)</f>
        <v>ינואר - מרץ 2018</v>
      </c>
      <c r="D71" s="41"/>
      <c r="E71" s="42" t="str">
        <f ca="1">CONCATENATE(INDIRECT(CONCATENATE($C$2,$C$4))," - ",INDIRECT(CONCATENATE($C$2,$M4))," ",$B$4)</f>
        <v>ינואר - יוני 2018</v>
      </c>
      <c r="F71" s="43"/>
      <c r="G71" s="40" t="str">
        <f ca="1">CONCATENATE(INDIRECT(CONCATENATE($C$2,$C$4))," - ",INDIRECT(CONCATENATE($C$2,$S$4))," ",$B$4)</f>
        <v>ינואר - ספטמבר 2018</v>
      </c>
      <c r="H71" s="41"/>
      <c r="I71" s="42" t="str">
        <f ca="1">CONCATENATE(INDIRECT(CONCATENATE($C$2,$C$4))," - ",INDIRECT(CONCATENATE($C$2,$Y4))," ",$B$4)</f>
        <v>ינואר - דצמבר 2018</v>
      </c>
      <c r="J71" s="43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-2.1441159610999926E-2</v>
      </c>
      <c r="D73" s="19">
        <v>0.63618017796679704</v>
      </c>
      <c r="E73" s="33">
        <v>-2.6057986336162298E-2</v>
      </c>
      <c r="F73" s="34">
        <v>0.64090728126975305</v>
      </c>
      <c r="G73" s="18">
        <v>-1.6976047590691379E-2</v>
      </c>
      <c r="H73" s="19">
        <f>T34</f>
        <v>0.6433993838405202</v>
      </c>
      <c r="I73" s="33"/>
      <c r="J73" s="34"/>
    </row>
    <row r="74" spans="2:10">
      <c r="B74" s="12" t="s">
        <v>36</v>
      </c>
      <c r="C74" s="10">
        <v>1.3448682289999736E-2</v>
      </c>
      <c r="D74" s="11">
        <v>0.36381982203320301</v>
      </c>
      <c r="E74" s="29">
        <v>3.1199999999999999E-2</v>
      </c>
      <c r="F74" s="30">
        <v>0.35909271873024701</v>
      </c>
      <c r="G74" s="10">
        <v>4.6301077381861955E-2</v>
      </c>
      <c r="H74" s="19">
        <f>T35</f>
        <v>0.3566006161594798</v>
      </c>
      <c r="I74" s="29"/>
      <c r="J74" s="30"/>
    </row>
    <row r="75" spans="2:10">
      <c r="B75" s="13" t="s">
        <v>44</v>
      </c>
      <c r="C75" s="14">
        <v>-7.9924773210001895E-3</v>
      </c>
      <c r="D75" s="15">
        <v>1</v>
      </c>
      <c r="E75" s="31">
        <v>5.1420136638377009E-3</v>
      </c>
      <c r="F75" s="32">
        <v>1</v>
      </c>
      <c r="G75" s="14">
        <v>2.9286674812275759E-2</v>
      </c>
      <c r="H75" s="15">
        <v>1</v>
      </c>
      <c r="I75" s="31"/>
      <c r="J75" s="32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37" t="s">
        <v>0</v>
      </c>
      <c r="D77" s="38"/>
      <c r="E77" s="38"/>
      <c r="F77" s="38"/>
      <c r="G77" s="38"/>
      <c r="H77" s="38"/>
      <c r="I77" s="38"/>
      <c r="J77" s="39"/>
    </row>
    <row r="78" spans="2:10" ht="15.75">
      <c r="B78" s="23" t="s">
        <v>39</v>
      </c>
      <c r="C78" s="40" t="str">
        <f ca="1">CONCATENATE(INDIRECT(CONCATENATE($C$2,$C$4))," - ",INDIRECT(CONCATENATE($C$2,$G$4))," ",$B$4)</f>
        <v>ינואר - מרץ 2018</v>
      </c>
      <c r="D78" s="41"/>
      <c r="E78" s="42" t="str">
        <f ca="1">CONCATENATE(INDIRECT(CONCATENATE($C$2,$C$4))," - ",INDIRECT(CONCATENATE($C$2,$M$4))," ",$B$4)</f>
        <v>ינואר - יוני 2018</v>
      </c>
      <c r="F78" s="43"/>
      <c r="G78" s="40" t="str">
        <f ca="1">CONCATENATE(INDIRECT(CONCATENATE($C$2,$C$4))," - ",INDIRECT(CONCATENATE($C$2,$S$4))," ",$B$4)</f>
        <v>ינואר - ספטמבר 2018</v>
      </c>
      <c r="H78" s="41"/>
      <c r="I78" s="42" t="str">
        <f ca="1">CONCATENATE(INDIRECT(CONCATENATE($C$2,$C$4))," - ",INDIRECT(CONCATENATE($C$2,$Y$4))," ",$B$4)</f>
        <v>ינואר - דצמבר 2018</v>
      </c>
      <c r="J78" s="43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-7.4860518339997517E-3</v>
      </c>
      <c r="D80" s="19">
        <v>1.0015576150136301</v>
      </c>
      <c r="E80" s="33">
        <v>1.11E-2</v>
      </c>
      <c r="F80" s="34">
        <v>1.00346912186029</v>
      </c>
      <c r="G80" s="18">
        <v>3.3911440048784547E-2</v>
      </c>
      <c r="H80" s="19">
        <f>T41</f>
        <v>1.0020714933690069</v>
      </c>
      <c r="I80" s="33"/>
      <c r="J80" s="34"/>
    </row>
    <row r="81" spans="2:10">
      <c r="B81" s="12" t="s">
        <v>38</v>
      </c>
      <c r="C81" s="10">
        <v>-5.0777396800016916E-4</v>
      </c>
      <c r="D81" s="11">
        <v>-1.55761501363034E-3</v>
      </c>
      <c r="E81" s="29">
        <v>-6.0038418220221823E-3</v>
      </c>
      <c r="F81" s="30">
        <v>-3.4691218602928E-3</v>
      </c>
      <c r="G81" s="10">
        <v>-4.5699487084426282E-3</v>
      </c>
      <c r="H81" s="19">
        <f>T42</f>
        <v>-2.0714933690069016E-3</v>
      </c>
      <c r="I81" s="29"/>
      <c r="J81" s="30"/>
    </row>
    <row r="82" spans="2:10">
      <c r="B82" s="13" t="s">
        <v>44</v>
      </c>
      <c r="C82" s="14">
        <v>-7.9938258019999209E-3</v>
      </c>
      <c r="D82" s="15">
        <v>1</v>
      </c>
      <c r="E82" s="31">
        <v>5.0961581779778182E-3</v>
      </c>
      <c r="F82" s="32">
        <v>0.99999999999999722</v>
      </c>
      <c r="G82" s="14">
        <v>2.9338447624305264E-2</v>
      </c>
      <c r="H82" s="15">
        <v>0.99999999999999589</v>
      </c>
      <c r="I82" s="31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2018-11-05T14:29:05+00:00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FAEC1A1F-4BCD-450B-8DE4-65D0C4A1582D}"/>
</file>

<file path=customXml/itemProps4.xml><?xml version="1.0" encoding="utf-8"?>
<ds:datastoreItem xmlns:ds="http://schemas.openxmlformats.org/officeDocument/2006/customXml" ds:itemID="{3CC2825F-9079-4936-9FA1-3444962921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2018-11-05T13:50:11Z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