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G68" i="5" l="1"/>
  <c r="H81" i="5"/>
  <c r="H80" i="5"/>
  <c r="H74" i="5"/>
  <c r="H73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48" i="5"/>
  <c r="E4" i="5" l="1"/>
  <c r="E39" i="5"/>
  <c r="C32" i="5"/>
  <c r="C39" i="5"/>
  <c r="C6" i="5"/>
  <c r="G4" i="5" l="1"/>
  <c r="C71" i="5"/>
  <c r="G39" i="5"/>
  <c r="E6" i="5"/>
  <c r="E32" i="5"/>
  <c r="G32" i="5"/>
  <c r="I4" i="5" l="1"/>
  <c r="C78" i="5"/>
  <c r="G6" i="5"/>
  <c r="I39" i="5"/>
  <c r="C46" i="5"/>
  <c r="I32" i="5"/>
  <c r="I6" i="5"/>
  <c r="K4" i="5" l="1"/>
  <c r="K32" i="5"/>
  <c r="K6" i="5"/>
  <c r="K39" i="5"/>
  <c r="M4" i="5" l="1"/>
  <c r="E78" i="5"/>
  <c r="E46" i="5"/>
  <c r="E71" i="5"/>
  <c r="M32" i="5"/>
  <c r="O4" i="5" l="1"/>
  <c r="O6" i="5"/>
  <c r="M39" i="5"/>
  <c r="M6" i="5"/>
  <c r="Q4" i="5" l="1"/>
  <c r="S4" i="5" s="1"/>
  <c r="S39" i="5"/>
  <c r="O39" i="5"/>
  <c r="G71" i="5"/>
  <c r="O32" i="5"/>
  <c r="U4" i="5" l="1"/>
  <c r="Q39" i="5"/>
  <c r="G46" i="5"/>
  <c r="G78" i="5"/>
  <c r="U32" i="5"/>
  <c r="U39" i="5"/>
  <c r="S32" i="5"/>
  <c r="Q6" i="5"/>
  <c r="S6" i="5"/>
  <c r="Q32" i="5"/>
  <c r="W4" i="5" l="1"/>
  <c r="W32" i="5"/>
  <c r="U6" i="5"/>
  <c r="W39" i="5"/>
  <c r="Y4" i="5" l="1"/>
  <c r="W6" i="5"/>
  <c r="I78" i="5"/>
  <c r="I46" i="5"/>
  <c r="Y6" i="5"/>
  <c r="I71" i="5"/>
  <c r="Y39" i="5"/>
  <c r="Y32" i="5"/>
</calcChain>
</file>

<file path=xl/sharedStrings.xml><?xml version="1.0" encoding="utf-8"?>
<sst xmlns="http://schemas.openxmlformats.org/spreadsheetml/2006/main" count="179" uniqueCount="47">
  <si>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</si>
  <si>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</si>
  <si>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</si>
  <si>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</si>
  <si>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</si>
  <si>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</si>
  <si>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</si>
  <si>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</si>
  <si>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</si>
  <si>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</si>
  <si>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</si>
  <si>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</si>
  <si>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</si>
  <si>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</si>
  <si>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</si>
  <si>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</si>
  <si>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</si>
  <si>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</si>
  <si>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</si>
  <si>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</si>
  <si>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</si>
  <si>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</si>
  <si>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</si>
  <si>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</si>
  <si>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</si>
  <si>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</si>
  <si>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</si>
  <si>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</si>
  <si>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</si>
  <si>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</si>
  <si>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</si>
  <si>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</si>
  <si>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</si>
  <si>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</si>
  <si>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</si>
  <si>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</si>
  <si>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</si>
  <si>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</si>
  <si>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</si>
  <si>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</si>
  <si>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</si>
  <si>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</si>
  <si>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</si>
  <si>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</si>
  <si>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</si>
  <si>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</si>
  <si>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השתלמות- מסלול חו"ל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</si>
</sst>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 * #,##0_ ;_ * \-#,##0_ ;_ * &quot;-&quot;_ ;_ @_ "/>
    <numFmt numFmtId="164" formatCode="_ * #,##0.00_ ;_ * \-#,##0.00_ ;_ * &quot;-&quot;??_ ;_ @_ 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508">
    <xf numFmtId="0" fontId="0" fillId="0" borderId="0"/>
    <xf numFmtId="165" fontId="7" fillId="0" borderId="0">
      <alignment horizontal="right"/>
      <protection hidden="1"/>
    </xf>
    <xf numFmtId="166" fontId="7" fillId="0" borderId="0">
      <alignment horizontal="right"/>
      <protection hidden="1"/>
    </xf>
    <xf numFmtId="165" fontId="7" fillId="0" borderId="0">
      <alignment horizontal="right"/>
      <protection hidden="1"/>
    </xf>
    <xf numFmtId="0" fontId="1" fillId="0" borderId="0"/>
    <xf numFmtId="167" fontId="7" fillId="0" borderId="0">
      <alignment horizontal="right"/>
      <protection hidden="1"/>
    </xf>
    <xf numFmtId="168" fontId="7" fillId="0" borderId="0">
      <alignment horizontal="right"/>
      <protection locked="0"/>
    </xf>
    <xf numFmtId="169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0" fontId="7" fillId="0" borderId="0">
      <alignment horizontal="right"/>
      <protection hidden="1"/>
    </xf>
    <xf numFmtId="171" fontId="7" fillId="0" borderId="0">
      <alignment horizontal="right"/>
      <protection hidden="1"/>
    </xf>
    <xf numFmtId="170" fontId="7" fillId="0" borderId="0">
      <alignment horizontal="right"/>
      <protection hidden="1"/>
    </xf>
    <xf numFmtId="172" fontId="7" fillId="0" borderId="0">
      <alignment horizontal="right"/>
      <protection hidden="1"/>
    </xf>
    <xf numFmtId="172" fontId="7" fillId="0" borderId="0">
      <alignment horizontal="right"/>
      <protection locked="0"/>
    </xf>
    <xf numFmtId="37" fontId="7" fillId="0" borderId="0">
      <alignment horizontal="right"/>
      <protection hidden="1"/>
    </xf>
    <xf numFmtId="170" fontId="7" fillId="0" borderId="0">
      <alignment horizontal="right"/>
      <protection hidden="1"/>
    </xf>
    <xf numFmtId="170" fontId="7" fillId="0" borderId="0">
      <alignment horizontal="right"/>
      <protection hidden="1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4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164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7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6" borderId="18" applyNumberFormat="0" applyProtection="0">
      <alignment horizontal="left" vertical="center" indent="1"/>
    </xf>
    <xf numFmtId="4" fontId="23" fillId="6" borderId="18" applyNumberFormat="0" applyProtection="0">
      <alignment horizontal="left" vertical="center" indent="1"/>
    </xf>
    <xf numFmtId="4" fontId="23" fillId="0" borderId="18" applyNumberFormat="0" applyProtection="0">
      <alignment horizontal="right" vertical="center"/>
    </xf>
    <xf numFmtId="4" fontId="23" fillId="7" borderId="18" applyNumberFormat="0" applyProtection="0">
      <alignment horizontal="left" vertical="center" indent="1"/>
    </xf>
  </cellStyleXfs>
  <cellXfs count="48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</cellXfs>
  <cellStyles count="508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aggItem" xfId="507"/>
    <cellStyle name="SAPBEXstdData 2" xfId="506"/>
    <cellStyle name="SAPBEXstdItem" xfId="504"/>
    <cellStyle name="SAPBEXstdItem 2" xfId="505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workbookViewId="0">
      <pane xSplit="2" topLeftCell="C1" activePane="topRight" state="frozen"/>
      <selection pane="topRight"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2018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45" t="s">
        <v>0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7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2018</v>
      </c>
      <c r="D6" s="4"/>
      <c r="E6" s="25" t="str">
        <f ca="1">CONCATENATE(INDIRECT(CONCATENATE($C$2,E4))," ",$B$4)</f>
        <v>פברואר 2018</v>
      </c>
      <c r="F6" s="26"/>
      <c r="G6" s="3" t="str">
        <f ca="1">CONCATENATE(INDIRECT(CONCATENATE($C$2,G4))," ",$B$4)</f>
        <v>מרץ 2018</v>
      </c>
      <c r="H6" s="4"/>
      <c r="I6" s="25" t="str">
        <f ca="1">CONCATENATE(INDIRECT(CONCATENATE($C$2,I4))," ",$B$4)</f>
        <v>אפריל 2018</v>
      </c>
      <c r="J6" s="26"/>
      <c r="K6" s="3" t="str">
        <f ca="1">CONCATENATE(INDIRECT(CONCATENATE($C$2,K4))," ",$B$4)</f>
        <v>מאי 2018</v>
      </c>
      <c r="L6" s="4"/>
      <c r="M6" s="25" t="str">
        <f ca="1">CONCATENATE(INDIRECT(CONCATENATE($C$2,M4))," ",$B$4)</f>
        <v>יוני 2018</v>
      </c>
      <c r="N6" s="26"/>
      <c r="O6" s="3" t="str">
        <f ca="1">CONCATENATE(INDIRECT(CONCATENATE($C$2,O4))," ",$B$4)</f>
        <v>יולי 2018</v>
      </c>
      <c r="P6" s="4"/>
      <c r="Q6" s="25" t="str">
        <f ca="1">CONCATENATE(INDIRECT(CONCATENATE($C$2,Q4))," ",$B$4)</f>
        <v>אוגוסט 2018</v>
      </c>
      <c r="R6" s="26"/>
      <c r="S6" s="3" t="str">
        <f ca="1">CONCATENATE(INDIRECT(CONCATENATE($C$2,S4))," ",$B$4)</f>
        <v>ספטמבר 2018</v>
      </c>
      <c r="T6" s="4"/>
      <c r="U6" s="25" t="str">
        <f ca="1">CONCATENATE(INDIRECT(CONCATENATE($C$2,U4))," ",$B$4)</f>
        <v>אוקטובר 2018</v>
      </c>
      <c r="V6" s="26"/>
      <c r="W6" s="3" t="str">
        <f ca="1">CONCATENATE(INDIRECT(CONCATENATE($C$2,W4))," ",$B$4)</f>
        <v>נובמבר 2018</v>
      </c>
      <c r="X6" s="4"/>
      <c r="Y6" s="25" t="str">
        <f ca="1">CONCATENATE(INDIRECT(CONCATENATE($C$2,Y4))," ",$B$4)</f>
        <v>דצמבר 2018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-1E-4</v>
      </c>
      <c r="D8" s="11">
        <v>8.2679105537411299E-2</v>
      </c>
      <c r="E8" s="29">
        <v>2.9999999999999997E-4</v>
      </c>
      <c r="F8" s="30">
        <v>3.3872919432537597E-2</v>
      </c>
      <c r="G8" s="10">
        <v>-1E-4</v>
      </c>
      <c r="H8" s="11">
        <v>2.1058311121974899E-2</v>
      </c>
      <c r="I8" s="29">
        <v>-2.0000000000000001E-4</v>
      </c>
      <c r="J8" s="30">
        <v>3.10673827976541E-2</v>
      </c>
      <c r="K8" s="10">
        <v>-2.0000000000000001E-4</v>
      </c>
      <c r="L8" s="11">
        <v>4.5624759994348701E-2</v>
      </c>
      <c r="M8" s="29">
        <v>5.9999999999999995E-4</v>
      </c>
      <c r="N8" s="30">
        <v>3.1989914951454597E-2</v>
      </c>
      <c r="O8" s="10">
        <v>2.9999999999999997E-4</v>
      </c>
      <c r="P8" s="11">
        <v>4.9366441723791898E-2</v>
      </c>
      <c r="Q8" s="29">
        <v>-4.0000000000000002E-4</v>
      </c>
      <c r="R8" s="30">
        <v>3.5302529269362497E-2</v>
      </c>
      <c r="S8" s="11">
        <v>0</v>
      </c>
      <c r="T8" s="11">
        <v>4.8141868781457008E-2</v>
      </c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-2.5999999999999999E-3</v>
      </c>
      <c r="D9" s="11">
        <v>0.112473028306117</v>
      </c>
      <c r="E9" s="29">
        <v>2.8E-3</v>
      </c>
      <c r="F9" s="30">
        <v>0.123566233253814</v>
      </c>
      <c r="G9" s="10">
        <v>1.5E-3</v>
      </c>
      <c r="H9" s="11">
        <v>0.125523088097589</v>
      </c>
      <c r="I9" s="29">
        <v>2.3E-3</v>
      </c>
      <c r="J9" s="30">
        <v>0.12497894515211901</v>
      </c>
      <c r="K9" s="10">
        <v>-2.0000000000000001E-4</v>
      </c>
      <c r="L9" s="11">
        <v>0.126472937626288</v>
      </c>
      <c r="M9" s="29">
        <v>3.0999999999999999E-3</v>
      </c>
      <c r="N9" s="30">
        <v>0.12688490077322201</v>
      </c>
      <c r="O9" s="10">
        <v>1E-3</v>
      </c>
      <c r="P9" s="11">
        <v>0.12511893891925599</v>
      </c>
      <c r="Q9" s="29">
        <v>-1.2999999999999999E-3</v>
      </c>
      <c r="R9" s="30">
        <v>0.121112678731455</v>
      </c>
      <c r="S9" s="11">
        <v>-8.836799748712928E-4</v>
      </c>
      <c r="T9" s="11">
        <v>0.12033847798188146</v>
      </c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1">
        <v>0</v>
      </c>
      <c r="T10" s="11">
        <v>0</v>
      </c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1">
        <v>0</v>
      </c>
      <c r="T11" s="11">
        <v>0</v>
      </c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>
        <v>0</v>
      </c>
      <c r="J12" s="30">
        <v>0</v>
      </c>
      <c r="K12" s="10">
        <v>0</v>
      </c>
      <c r="L12" s="11">
        <v>0</v>
      </c>
      <c r="M12" s="29">
        <v>0</v>
      </c>
      <c r="N12" s="30">
        <v>0</v>
      </c>
      <c r="O12" s="10">
        <v>0</v>
      </c>
      <c r="P12" s="11">
        <v>0</v>
      </c>
      <c r="Q12" s="29">
        <v>0</v>
      </c>
      <c r="R12" s="30">
        <v>0</v>
      </c>
      <c r="S12" s="11">
        <v>0</v>
      </c>
      <c r="T12" s="11">
        <v>0</v>
      </c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>
        <v>0</v>
      </c>
      <c r="J13" s="30">
        <v>0</v>
      </c>
      <c r="K13" s="10">
        <v>0</v>
      </c>
      <c r="L13" s="11">
        <v>0</v>
      </c>
      <c r="M13" s="29">
        <v>0</v>
      </c>
      <c r="N13" s="30">
        <v>0</v>
      </c>
      <c r="O13" s="10">
        <v>0</v>
      </c>
      <c r="P13" s="11">
        <v>0</v>
      </c>
      <c r="Q13" s="29">
        <v>0</v>
      </c>
      <c r="R13" s="30">
        <v>0</v>
      </c>
      <c r="S13" s="11">
        <v>0</v>
      </c>
      <c r="T13" s="11">
        <v>0</v>
      </c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0</v>
      </c>
      <c r="D14" s="11">
        <v>0</v>
      </c>
      <c r="E14" s="29">
        <v>0</v>
      </c>
      <c r="F14" s="30">
        <v>0</v>
      </c>
      <c r="G14" s="10">
        <v>0</v>
      </c>
      <c r="H14" s="11">
        <v>0</v>
      </c>
      <c r="I14" s="29">
        <v>0</v>
      </c>
      <c r="J14" s="30">
        <v>0</v>
      </c>
      <c r="K14" s="10">
        <v>0</v>
      </c>
      <c r="L14" s="11">
        <v>0</v>
      </c>
      <c r="M14" s="29">
        <v>0</v>
      </c>
      <c r="N14" s="30">
        <v>0</v>
      </c>
      <c r="O14" s="10">
        <v>0</v>
      </c>
      <c r="P14" s="11">
        <v>0</v>
      </c>
      <c r="Q14" s="29">
        <v>0</v>
      </c>
      <c r="R14" s="30">
        <v>0</v>
      </c>
      <c r="S14" s="11">
        <v>0</v>
      </c>
      <c r="T14" s="11">
        <v>0</v>
      </c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7.6E-3</v>
      </c>
      <c r="D15" s="11">
        <v>0.73572844295409801</v>
      </c>
      <c r="E15" s="29">
        <v>-1E-3</v>
      </c>
      <c r="F15" s="30">
        <v>0.77277725279772502</v>
      </c>
      <c r="G15" s="10">
        <v>-6.9999999999999999E-4</v>
      </c>
      <c r="H15" s="11">
        <v>0.78425339127522198</v>
      </c>
      <c r="I15" s="29">
        <v>1.72E-2</v>
      </c>
      <c r="J15" s="30">
        <v>0.77968441530205501</v>
      </c>
      <c r="K15" s="10">
        <v>-8.2000000000000007E-3</v>
      </c>
      <c r="L15" s="11">
        <v>0.76377952963875595</v>
      </c>
      <c r="M15" s="29">
        <v>1.0200000000000001E-2</v>
      </c>
      <c r="N15" s="30">
        <v>0.77489067702189596</v>
      </c>
      <c r="O15" s="10">
        <v>1.8599999999999998E-2</v>
      </c>
      <c r="P15" s="11">
        <v>0.76025262893302703</v>
      </c>
      <c r="Q15" s="29">
        <v>-9.1999999999999998E-3</v>
      </c>
      <c r="R15" s="30">
        <v>0.77667009305046197</v>
      </c>
      <c r="S15" s="11">
        <v>9.5817692611711196E-5</v>
      </c>
      <c r="T15" s="11">
        <v>0.76345248371378893</v>
      </c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-1.1000000000000001E-3</v>
      </c>
      <c r="D16" s="11">
        <v>6.6967064296567805E-2</v>
      </c>
      <c r="E16" s="29">
        <v>5.9999999999999995E-4</v>
      </c>
      <c r="F16" s="30">
        <v>6.8335391719560198E-2</v>
      </c>
      <c r="G16" s="10">
        <v>4.0000000000000002E-4</v>
      </c>
      <c r="H16" s="11">
        <v>6.8927460038330002E-2</v>
      </c>
      <c r="I16" s="29">
        <v>1.4E-3</v>
      </c>
      <c r="J16" s="30">
        <v>6.4965790127033005E-2</v>
      </c>
      <c r="K16" s="10">
        <v>-1E-4</v>
      </c>
      <c r="L16" s="11">
        <v>6.5611047111353807E-2</v>
      </c>
      <c r="M16" s="29">
        <v>1.6000000000000001E-3</v>
      </c>
      <c r="N16" s="30">
        <v>6.8093920218344497E-2</v>
      </c>
      <c r="O16" s="10">
        <v>1.4E-3</v>
      </c>
      <c r="P16" s="11">
        <v>6.5187802251781293E-2</v>
      </c>
      <c r="Q16" s="29">
        <v>-5.9999999999999995E-4</v>
      </c>
      <c r="R16" s="30">
        <v>6.7277307935006497E-2</v>
      </c>
      <c r="S16" s="11">
        <v>-1.4754416939786021E-4</v>
      </c>
      <c r="T16" s="11">
        <v>6.8474079177747477E-2</v>
      </c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>
        <v>0</v>
      </c>
      <c r="P17" s="11">
        <v>0</v>
      </c>
      <c r="Q17" s="29">
        <v>0</v>
      </c>
      <c r="R17" s="30">
        <v>0</v>
      </c>
      <c r="S17" s="11">
        <v>0</v>
      </c>
      <c r="T17" s="11">
        <v>0</v>
      </c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0</v>
      </c>
      <c r="D18" s="11">
        <v>0</v>
      </c>
      <c r="E18" s="29">
        <v>0</v>
      </c>
      <c r="F18" s="30">
        <v>0</v>
      </c>
      <c r="G18" s="10">
        <v>0</v>
      </c>
      <c r="H18" s="11">
        <v>0</v>
      </c>
      <c r="I18" s="29">
        <v>0</v>
      </c>
      <c r="J18" s="30">
        <v>0</v>
      </c>
      <c r="K18" s="10">
        <v>0</v>
      </c>
      <c r="L18" s="11">
        <v>0</v>
      </c>
      <c r="M18" s="29">
        <v>0</v>
      </c>
      <c r="N18" s="30">
        <v>0</v>
      </c>
      <c r="O18" s="10">
        <v>0</v>
      </c>
      <c r="P18" s="11">
        <v>0</v>
      </c>
      <c r="Q18" s="29">
        <v>0</v>
      </c>
      <c r="R18" s="30">
        <v>0</v>
      </c>
      <c r="S18" s="11">
        <v>0</v>
      </c>
      <c r="T18" s="11">
        <v>0</v>
      </c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1.6000000000000001E-3</v>
      </c>
      <c r="D19" s="11">
        <v>1.52743210956803E-3</v>
      </c>
      <c r="E19" s="29">
        <v>-2.9999999999999997E-4</v>
      </c>
      <c r="F19" s="30">
        <v>1.44820288939291E-3</v>
      </c>
      <c r="G19" s="10">
        <v>4.0000000000000002E-4</v>
      </c>
      <c r="H19" s="11">
        <v>-1.3206466750951601E-3</v>
      </c>
      <c r="I19" s="29">
        <v>-9.0000000000000095E-4</v>
      </c>
      <c r="J19" s="30">
        <v>-2.3168855884403402E-3</v>
      </c>
      <c r="K19" s="10">
        <v>-5.9999999999999995E-4</v>
      </c>
      <c r="L19" s="11">
        <v>-3.2202888747004501E-3</v>
      </c>
      <c r="M19" s="29">
        <v>-4.0000000000000002E-4</v>
      </c>
      <c r="N19" s="30">
        <v>-3.5546926648606998E-3</v>
      </c>
      <c r="O19" s="10">
        <v>9.0000000000000095E-4</v>
      </c>
      <c r="P19" s="11">
        <v>-1.6236951013896099E-3</v>
      </c>
      <c r="Q19" s="29">
        <v>-5.0000000000000001E-4</v>
      </c>
      <c r="R19" s="30">
        <v>-2.1209075254428099E-3</v>
      </c>
      <c r="S19" s="11">
        <v>2.354064516574418E-4</v>
      </c>
      <c r="T19" s="11">
        <v>-4.0690965487476699E-4</v>
      </c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0</v>
      </c>
      <c r="L20" s="11">
        <v>0</v>
      </c>
      <c r="M20" s="29">
        <v>0</v>
      </c>
      <c r="N20" s="30">
        <v>0</v>
      </c>
      <c r="O20" s="10">
        <v>0</v>
      </c>
      <c r="P20" s="11">
        <v>0</v>
      </c>
      <c r="Q20" s="29">
        <v>0</v>
      </c>
      <c r="R20" s="30">
        <v>0</v>
      </c>
      <c r="S20" s="11">
        <v>0</v>
      </c>
      <c r="T20" s="11">
        <v>0</v>
      </c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>
        <v>0</v>
      </c>
      <c r="P21" s="11">
        <v>0</v>
      </c>
      <c r="Q21" s="29">
        <v>0</v>
      </c>
      <c r="R21" s="30">
        <v>0</v>
      </c>
      <c r="S21" s="11">
        <v>0</v>
      </c>
      <c r="T21" s="11">
        <v>0</v>
      </c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>
        <v>0</v>
      </c>
      <c r="J22" s="30">
        <v>0</v>
      </c>
      <c r="K22" s="10">
        <v>0</v>
      </c>
      <c r="L22" s="11">
        <v>0</v>
      </c>
      <c r="M22" s="29">
        <v>0</v>
      </c>
      <c r="N22" s="30">
        <v>0</v>
      </c>
      <c r="O22" s="10">
        <v>0</v>
      </c>
      <c r="P22" s="11">
        <v>0</v>
      </c>
      <c r="Q22" s="29">
        <v>0</v>
      </c>
      <c r="R22" s="30">
        <v>0</v>
      </c>
      <c r="S22" s="11">
        <v>0</v>
      </c>
      <c r="T22" s="11">
        <v>0</v>
      </c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1E-4</v>
      </c>
      <c r="D23" s="11">
        <v>-7.8501316553006002E-4</v>
      </c>
      <c r="E23" s="29">
        <v>9.99999999999993E-5</v>
      </c>
      <c r="F23" s="30">
        <v>-1.51995090892015E-3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1">
        <v>0</v>
      </c>
      <c r="T23" s="11">
        <v>0</v>
      </c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1">
        <v>0</v>
      </c>
      <c r="T24" s="11">
        <v>0</v>
      </c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>
        <v>0</v>
      </c>
      <c r="P25" s="11">
        <v>0</v>
      </c>
      <c r="Q25" s="29">
        <v>0</v>
      </c>
      <c r="R25" s="30">
        <v>0</v>
      </c>
      <c r="S25" s="11">
        <v>0</v>
      </c>
      <c r="T25" s="11">
        <v>0</v>
      </c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1.40993996176823E-3</v>
      </c>
      <c r="E26" s="29">
        <v>0</v>
      </c>
      <c r="F26" s="30">
        <v>1.5199508158911699E-3</v>
      </c>
      <c r="G26" s="10">
        <v>0</v>
      </c>
      <c r="H26" s="11">
        <v>1.5583961419789101E-3</v>
      </c>
      <c r="I26" s="29">
        <v>0</v>
      </c>
      <c r="J26" s="30">
        <v>1.6203522095791401E-3</v>
      </c>
      <c r="K26" s="10">
        <v>0</v>
      </c>
      <c r="L26" s="11">
        <v>1.73201450395463E-3</v>
      </c>
      <c r="M26" s="29">
        <v>0</v>
      </c>
      <c r="N26" s="30">
        <v>1.69527969994331E-3</v>
      </c>
      <c r="O26" s="10">
        <v>0</v>
      </c>
      <c r="P26" s="11">
        <v>1.6978832735333701E-3</v>
      </c>
      <c r="Q26" s="29">
        <v>0</v>
      </c>
      <c r="R26" s="30">
        <v>1.7582985391562801E-3</v>
      </c>
      <c r="S26" s="11">
        <v>0</v>
      </c>
      <c r="T26" s="11">
        <v>0</v>
      </c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5.4999999999999997E-3</v>
      </c>
      <c r="D27" s="15">
        <v>1</v>
      </c>
      <c r="E27" s="31">
        <v>2.5000000000000001E-3</v>
      </c>
      <c r="F27" s="32">
        <v>1</v>
      </c>
      <c r="G27" s="14">
        <v>1.5E-3</v>
      </c>
      <c r="H27" s="15">
        <v>1</v>
      </c>
      <c r="I27" s="31">
        <v>1.9800000000000002E-2</v>
      </c>
      <c r="J27" s="32">
        <v>1</v>
      </c>
      <c r="K27" s="14">
        <v>-9.2999999999999992E-3</v>
      </c>
      <c r="L27" s="15">
        <v>1</v>
      </c>
      <c r="M27" s="31">
        <v>1.5100000000000001E-2</v>
      </c>
      <c r="N27" s="32">
        <v>1</v>
      </c>
      <c r="O27" s="14">
        <v>2.2200000000000001E-2</v>
      </c>
      <c r="P27" s="15">
        <v>1</v>
      </c>
      <c r="Q27" s="31">
        <v>-1.2E-2</v>
      </c>
      <c r="R27" s="32">
        <v>1</v>
      </c>
      <c r="S27" s="15">
        <v>-6.9999999999999999E-4</v>
      </c>
      <c r="T27" s="15">
        <v>1.0000000000000002</v>
      </c>
      <c r="U27" s="31"/>
      <c r="V27" s="32"/>
      <c r="W27" s="14"/>
      <c r="X27" s="15"/>
      <c r="Y27" s="31"/>
      <c r="Z27" s="32"/>
    </row>
    <row r="28" spans="2:31">
      <c r="B28" s="35" t="s">
        <v>40</v>
      </c>
      <c r="C28" s="37">
        <v>70.776910000000299</v>
      </c>
      <c r="D28" s="38"/>
      <c r="E28" s="39">
        <v>33.525779999999301</v>
      </c>
      <c r="F28" s="40"/>
      <c r="G28" s="37">
        <v>18.923380000000702</v>
      </c>
      <c r="H28" s="38"/>
      <c r="I28" s="39">
        <v>256.04028999999798</v>
      </c>
      <c r="J28" s="40"/>
      <c r="K28" s="37">
        <v>-121.76374999999901</v>
      </c>
      <c r="L28" s="38"/>
      <c r="M28" s="39">
        <v>198.49279999999899</v>
      </c>
      <c r="N28" s="40"/>
      <c r="O28" s="37">
        <v>302.02683000000098</v>
      </c>
      <c r="P28" s="38"/>
      <c r="Q28" s="39">
        <v>-176.13704000000001</v>
      </c>
      <c r="R28" s="40"/>
      <c r="S28" s="37">
        <v>-10.001659999999999</v>
      </c>
      <c r="T28" s="38"/>
      <c r="U28" s="39"/>
      <c r="V28" s="40"/>
      <c r="W28" s="37"/>
      <c r="X28" s="38"/>
      <c r="Y28" s="39"/>
      <c r="Z28" s="40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45" t="s">
        <v>0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7"/>
    </row>
    <row r="32" spans="2:31" ht="15.75">
      <c r="B32" s="23" t="s">
        <v>42</v>
      </c>
      <c r="C32" s="3" t="str">
        <f ca="1">CONCATENATE(INDIRECT(CONCATENATE($C$2,$C$4))," ",$B$4)</f>
        <v>ינואר 2018</v>
      </c>
      <c r="D32" s="4"/>
      <c r="E32" s="25" t="str">
        <f ca="1">CONCATENATE(INDIRECT(CONCATENATE($C$2,$E$4))," ",$B$4)</f>
        <v>פברואר 2018</v>
      </c>
      <c r="F32" s="26"/>
      <c r="G32" s="3" t="str">
        <f ca="1">CONCATENATE(INDIRECT(CONCATENATE($C$2,$G$4))," ",$B$4)</f>
        <v>מרץ 2018</v>
      </c>
      <c r="H32" s="4"/>
      <c r="I32" s="25" t="str">
        <f ca="1">CONCATENATE(INDIRECT(CONCATENATE($C$2,$I$4))," ",$B$4)</f>
        <v>אפריל 2018</v>
      </c>
      <c r="J32" s="26"/>
      <c r="K32" s="3" t="str">
        <f ca="1">CONCATENATE(INDIRECT(CONCATENATE($C$2,$K$4))," ",$B$4)</f>
        <v>מאי 2018</v>
      </c>
      <c r="L32" s="4"/>
      <c r="M32" s="25" t="str">
        <f ca="1">CONCATENATE(INDIRECT(CONCATENATE($C$2,$M$4))," ",$B$4)</f>
        <v>יוני 2018</v>
      </c>
      <c r="N32" s="26"/>
      <c r="O32" s="3" t="str">
        <f ca="1">CONCATENATE(INDIRECT(CONCATENATE($C$2,$O$4))," ",$B$4)</f>
        <v>יולי 2018</v>
      </c>
      <c r="P32" s="4"/>
      <c r="Q32" s="25" t="str">
        <f ca="1">CONCATENATE(INDIRECT(CONCATENATE($C$2,$Q$4))," ",$B$4)</f>
        <v>אוגוסט 2018</v>
      </c>
      <c r="R32" s="26"/>
      <c r="S32" s="3" t="str">
        <f ca="1">CONCATENATE(INDIRECT(CONCATENATE($C$2,$S$4))," ",$B$4)</f>
        <v>ספטמבר 2018</v>
      </c>
      <c r="T32" s="4"/>
      <c r="U32" s="25" t="str">
        <f ca="1">CONCATENATE(INDIRECT(CONCATENATE($C$2,$U$4))," ",$B$4)</f>
        <v>אוקטובר 2018</v>
      </c>
      <c r="V32" s="26"/>
      <c r="W32" s="3" t="str">
        <f ca="1">CONCATENATE(INDIRECT(CONCATENATE($C$2,$W$4))," ",$B$4)</f>
        <v>נובמבר 2018</v>
      </c>
      <c r="X32" s="4"/>
      <c r="Y32" s="25" t="str">
        <f ca="1">CONCATENATE(INDIRECT(CONCATENATE($C$2,$Y$4))," ",$B$4)</f>
        <v>דצמבר 2018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2.7000000000000001E-3</v>
      </c>
      <c r="D34" s="19">
        <v>8.4831464817528193E-2</v>
      </c>
      <c r="E34" s="33">
        <v>-6.4999999999999997E-3</v>
      </c>
      <c r="F34" s="34">
        <v>3.53211223219305E-2</v>
      </c>
      <c r="G34" s="18">
        <v>4.0000000000000002E-4</v>
      </c>
      <c r="H34" s="19">
        <v>2.1296060723259999E-2</v>
      </c>
      <c r="I34" s="33">
        <v>-1.1000000000000001E-3</v>
      </c>
      <c r="J34" s="34">
        <v>3.0370849465806302E-2</v>
      </c>
      <c r="K34" s="18">
        <v>6.4999999999999997E-3</v>
      </c>
      <c r="L34" s="19">
        <v>4.41364856835781E-2</v>
      </c>
      <c r="M34" s="33">
        <v>2.0000000000000001E-4</v>
      </c>
      <c r="N34" s="34">
        <v>3.0130501856252601E-2</v>
      </c>
      <c r="O34" s="18">
        <v>1.4E-3</v>
      </c>
      <c r="P34" s="19">
        <v>4.9440630333953198E-2</v>
      </c>
      <c r="Q34" s="33">
        <v>-2.8999999999999998E-3</v>
      </c>
      <c r="R34" s="34">
        <v>3.4939920231511899E-2</v>
      </c>
      <c r="S34" s="19">
        <v>2.4862922558364703E-4</v>
      </c>
      <c r="T34" s="19">
        <v>4.4277581084674625E-2</v>
      </c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2.8E-3</v>
      </c>
      <c r="D35" s="11">
        <v>0.91516853518247199</v>
      </c>
      <c r="E35" s="29">
        <v>8.9999999999999993E-3</v>
      </c>
      <c r="F35" s="30">
        <v>0.96467887767807003</v>
      </c>
      <c r="G35" s="10">
        <v>1.1000000000000001E-3</v>
      </c>
      <c r="H35" s="11">
        <v>0.97870393927674004</v>
      </c>
      <c r="I35" s="29">
        <v>2.0899999999999998E-2</v>
      </c>
      <c r="J35" s="30">
        <v>0.96962915053419396</v>
      </c>
      <c r="K35" s="10">
        <v>-1.5800000000000002E-2</v>
      </c>
      <c r="L35" s="11">
        <v>0.95586351431642202</v>
      </c>
      <c r="M35" s="29">
        <v>1.49E-2</v>
      </c>
      <c r="N35" s="30">
        <v>0.96986949814374701</v>
      </c>
      <c r="O35" s="10">
        <v>2.0799999999999999E-2</v>
      </c>
      <c r="P35" s="11">
        <v>0.95055936966604704</v>
      </c>
      <c r="Q35" s="29">
        <v>-9.1000000000000004E-3</v>
      </c>
      <c r="R35" s="30">
        <v>0.96506007976848796</v>
      </c>
      <c r="S35" s="11">
        <v>-9.4862922558364713E-4</v>
      </c>
      <c r="T35" s="11">
        <v>0.95572241891532539</v>
      </c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5.4999999999999997E-3</v>
      </c>
      <c r="D36" s="15">
        <v>1</v>
      </c>
      <c r="E36" s="31">
        <v>2.5000000000000001E-3</v>
      </c>
      <c r="F36" s="32">
        <v>1</v>
      </c>
      <c r="G36" s="14">
        <v>1.5E-3</v>
      </c>
      <c r="H36" s="15">
        <v>1</v>
      </c>
      <c r="I36" s="31">
        <v>1.9800000000000002E-2</v>
      </c>
      <c r="J36" s="32">
        <v>1</v>
      </c>
      <c r="K36" s="14">
        <v>-9.2999999999999992E-3</v>
      </c>
      <c r="L36" s="15">
        <v>1</v>
      </c>
      <c r="M36" s="31">
        <v>1.5100000000000001E-2</v>
      </c>
      <c r="N36" s="32">
        <v>1</v>
      </c>
      <c r="O36" s="14">
        <v>2.2200000000000001E-2</v>
      </c>
      <c r="P36" s="15">
        <v>1</v>
      </c>
      <c r="Q36" s="31">
        <v>-1.2E-2</v>
      </c>
      <c r="R36" s="32">
        <v>1</v>
      </c>
      <c r="S36" s="15">
        <v>-6.9999999999999999E-4</v>
      </c>
      <c r="T36" s="15">
        <v>1</v>
      </c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45" t="s">
        <v>0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7"/>
    </row>
    <row r="39" spans="2:26" ht="15.75">
      <c r="B39" s="23" t="s">
        <v>42</v>
      </c>
      <c r="C39" s="3" t="str">
        <f ca="1">CONCATENATE(INDIRECT(CONCATENATE($C$2,$C$4))," ",$B$4)</f>
        <v>ינואר 2018</v>
      </c>
      <c r="D39" s="4"/>
      <c r="E39" s="25" t="str">
        <f ca="1">CONCATENATE(INDIRECT(CONCATENATE($C$2,$E$4))," ",$B$4)</f>
        <v>פברואר 2018</v>
      </c>
      <c r="F39" s="26"/>
      <c r="G39" s="3" t="str">
        <f ca="1">CONCATENATE(INDIRECT(CONCATENATE($C$2,$G$4))," ",$B$4)</f>
        <v>מרץ 2018</v>
      </c>
      <c r="H39" s="4"/>
      <c r="I39" s="25" t="str">
        <f ca="1">CONCATENATE(INDIRECT(CONCATENATE($C$2,$I$4))," ",$B$4)</f>
        <v>אפריל 2018</v>
      </c>
      <c r="J39" s="26"/>
      <c r="K39" s="3" t="str">
        <f ca="1">CONCATENATE(INDIRECT(CONCATENATE($C$2,$K$4))," ",$B$4)</f>
        <v>מאי 2018</v>
      </c>
      <c r="L39" s="4"/>
      <c r="M39" s="25" t="str">
        <f ca="1">CONCATENATE(INDIRECT(CONCATENATE($C$2,$M$4))," ",$B$4)</f>
        <v>יוני 2018</v>
      </c>
      <c r="N39" s="26"/>
      <c r="O39" s="3" t="str">
        <f ca="1">CONCATENATE(INDIRECT(CONCATENATE($C$2,$O$4))," ",$B$4)</f>
        <v>יולי 2018</v>
      </c>
      <c r="P39" s="4"/>
      <c r="Q39" s="25" t="str">
        <f ca="1">CONCATENATE(INDIRECT(CONCATENATE($C$2,$Q$4))," ",$B$4)</f>
        <v>אוגוסט 2018</v>
      </c>
      <c r="R39" s="26"/>
      <c r="S39" s="3" t="str">
        <f ca="1">CONCATENATE(INDIRECT(CONCATENATE($C$2,$S$4))," ",$B$4)</f>
        <v>ספטמבר 2018</v>
      </c>
      <c r="T39" s="4"/>
      <c r="U39" s="25" t="str">
        <f ca="1">CONCATENATE(INDIRECT(CONCATENATE($C$2,$U$4))," ",$B$4)</f>
        <v>אוקטובר 2018</v>
      </c>
      <c r="V39" s="26"/>
      <c r="W39" s="3" t="str">
        <f ca="1">CONCATENATE(INDIRECT(CONCATENATE($C$2,$W$4))," ",$B$4)</f>
        <v>נובמבר 2018</v>
      </c>
      <c r="X39" s="4"/>
      <c r="Y39" s="25" t="str">
        <f ca="1">CONCATENATE(INDIRECT(CONCATENATE($C$2,$Y$4))," ",$B$4)</f>
        <v>דצמבר 2018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3.5999999999999999E-3</v>
      </c>
      <c r="D41" s="19">
        <v>0.99784764109419399</v>
      </c>
      <c r="E41" s="33">
        <v>2.5999999999999999E-3</v>
      </c>
      <c r="F41" s="34">
        <v>0.99855179720363596</v>
      </c>
      <c r="G41" s="18">
        <v>8.0000000000000004E-4</v>
      </c>
      <c r="H41" s="19">
        <v>0.99976225053311596</v>
      </c>
      <c r="I41" s="33">
        <v>2.06E-2</v>
      </c>
      <c r="J41" s="34">
        <v>1.00069653337886</v>
      </c>
      <c r="K41" s="18">
        <v>-8.8999999999999999E-3</v>
      </c>
      <c r="L41" s="19">
        <v>1.0014882743707501</v>
      </c>
      <c r="M41" s="33">
        <v>1.5299999999999999E-2</v>
      </c>
      <c r="N41" s="34">
        <v>1.0018594129649201</v>
      </c>
      <c r="O41" s="18">
        <v>2.1299999999999999E-2</v>
      </c>
      <c r="P41" s="19">
        <v>0.999925811827856</v>
      </c>
      <c r="Q41" s="33">
        <v>-1.11E-2</v>
      </c>
      <c r="R41" s="34">
        <v>1.00036260898629</v>
      </c>
      <c r="S41" s="19">
        <v>-9.4862922558364702E-4</v>
      </c>
      <c r="T41" s="19">
        <v>1.0004069096548749</v>
      </c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1.9E-3</v>
      </c>
      <c r="D42" s="11">
        <v>2.1523589058058601E-3</v>
      </c>
      <c r="E42" s="29">
        <v>-1E-4</v>
      </c>
      <c r="F42" s="30">
        <v>1.4482027963641001E-3</v>
      </c>
      <c r="G42" s="10">
        <v>6.9999999999999999E-4</v>
      </c>
      <c r="H42" s="11">
        <v>2.3774946688357601E-4</v>
      </c>
      <c r="I42" s="29">
        <v>-7.9999999999999895E-4</v>
      </c>
      <c r="J42" s="30">
        <v>-6.9653337886101498E-4</v>
      </c>
      <c r="K42" s="10">
        <v>-4.0000000000000099E-4</v>
      </c>
      <c r="L42" s="11">
        <v>-1.48827437074592E-3</v>
      </c>
      <c r="M42" s="29">
        <v>-1.9999999999999901E-4</v>
      </c>
      <c r="N42" s="30">
        <v>-1.8594129649175E-3</v>
      </c>
      <c r="O42" s="10">
        <v>8.9999999999999998E-4</v>
      </c>
      <c r="P42" s="11">
        <v>7.41881721439857E-5</v>
      </c>
      <c r="Q42" s="29">
        <v>-8.9999999999999998E-4</v>
      </c>
      <c r="R42" s="30">
        <v>-3.6260898628665499E-4</v>
      </c>
      <c r="S42" s="11">
        <v>2.4862922558364703E-4</v>
      </c>
      <c r="T42" s="11">
        <v>-4.0690965487476705E-4</v>
      </c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5.4999999999999997E-3</v>
      </c>
      <c r="D43" s="15">
        <v>1</v>
      </c>
      <c r="E43" s="31">
        <v>2.5000000000000001E-3</v>
      </c>
      <c r="F43" s="32">
        <v>1</v>
      </c>
      <c r="G43" s="14">
        <v>1.5E-3</v>
      </c>
      <c r="H43" s="15">
        <v>1</v>
      </c>
      <c r="I43" s="31">
        <v>1.9800000000000002E-2</v>
      </c>
      <c r="J43" s="32">
        <v>1</v>
      </c>
      <c r="K43" s="14">
        <v>-9.2999999999999992E-3</v>
      </c>
      <c r="L43" s="15">
        <v>1</v>
      </c>
      <c r="M43" s="31">
        <v>1.5100000000000001E-2</v>
      </c>
      <c r="N43" s="32">
        <v>1</v>
      </c>
      <c r="O43" s="14">
        <v>2.2200000000000001E-2</v>
      </c>
      <c r="P43" s="15">
        <v>1</v>
      </c>
      <c r="Q43" s="31">
        <v>-1.2E-2</v>
      </c>
      <c r="R43" s="32">
        <v>1</v>
      </c>
      <c r="S43" s="15">
        <v>-6.9999999999999999E-4</v>
      </c>
      <c r="T43" s="15">
        <v>1.0000000000000002</v>
      </c>
      <c r="U43" s="31"/>
      <c r="V43" s="32"/>
      <c r="W43" s="14"/>
      <c r="X43" s="15"/>
      <c r="Y43" s="31"/>
      <c r="Z43" s="32"/>
    </row>
    <row r="45" spans="2:26" ht="15.75">
      <c r="C45" s="45" t="s">
        <v>0</v>
      </c>
      <c r="D45" s="46"/>
      <c r="E45" s="46"/>
      <c r="F45" s="46"/>
      <c r="G45" s="46"/>
      <c r="H45" s="46"/>
      <c r="I45" s="46"/>
      <c r="J45" s="47"/>
    </row>
    <row r="46" spans="2:26" ht="15.75">
      <c r="B46" s="23" t="s">
        <v>39</v>
      </c>
      <c r="C46" s="43" t="str">
        <f ca="1">CONCATENATE(INDIRECT(CONCATENATE($C$2,C4))," - ",INDIRECT(CONCATENATE($C$2,G4))," ",$B$4)</f>
        <v>ינואר - מרץ 2018</v>
      </c>
      <c r="D46" s="44"/>
      <c r="E46" s="41" t="str">
        <f ca="1">CONCATENATE(INDIRECT(CONCATENATE($C$2,C4))," - ",INDIRECT(CONCATENATE($C$2,M4))," ",$B$4)</f>
        <v>ינואר - יוני 2018</v>
      </c>
      <c r="F46" s="42"/>
      <c r="G46" s="43" t="str">
        <f ca="1">CONCATENATE(INDIRECT(CONCATENATE($C$2,C4))," - ",INDIRECT(CONCATENATE($C$2,S4))," ",$B$4)</f>
        <v>ינואר - ספטמבר 2018</v>
      </c>
      <c r="H46" s="44"/>
      <c r="I46" s="41" t="str">
        <f ca="1">CONCATENATE(INDIRECT(CONCATENATE($C$2,C4))," - ",INDIRECT(CONCATENATE($C$2,Y4))," ",$B$4)</f>
        <v>ינואר - דצמבר 2018</v>
      </c>
      <c r="J46" s="42"/>
    </row>
    <row r="47" spans="2:26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</row>
    <row r="48" spans="2:26">
      <c r="B48" s="9" t="s">
        <v>5</v>
      </c>
      <c r="C48" s="10">
        <v>9.9950002999893428E-5</v>
      </c>
      <c r="D48" s="11">
        <v>2.1058311121974899E-2</v>
      </c>
      <c r="E48" s="29">
        <v>2.9976999701286644E-4</v>
      </c>
      <c r="F48" s="30">
        <v>3.1989914951454597E-2</v>
      </c>
      <c r="G48" s="10">
        <v>1.9961998404083303E-4</v>
      </c>
      <c r="H48" s="11">
        <f>T8</f>
        <v>4.8141868781457008E-2</v>
      </c>
      <c r="I48" s="29"/>
      <c r="J48" s="30"/>
    </row>
    <row r="49" spans="2:10">
      <c r="B49" s="12" t="s">
        <v>7</v>
      </c>
      <c r="C49" s="10">
        <v>1.6930090799998077E-3</v>
      </c>
      <c r="D49" s="11">
        <v>0.125523088097589</v>
      </c>
      <c r="E49" s="29">
        <v>6.9078715415065162E-3</v>
      </c>
      <c r="F49" s="30">
        <v>0.12688490077322201</v>
      </c>
      <c r="G49" s="10">
        <v>5.7149739692059498E-3</v>
      </c>
      <c r="H49" s="11">
        <f t="shared" ref="H49:H66" si="0">T9</f>
        <v>0.12033847798188146</v>
      </c>
      <c r="I49" s="29"/>
      <c r="J49" s="30"/>
    </row>
    <row r="50" spans="2:10">
      <c r="B50" s="12" t="s">
        <v>9</v>
      </c>
      <c r="C50" s="10">
        <v>0</v>
      </c>
      <c r="D50" s="11">
        <v>0</v>
      </c>
      <c r="E50" s="29">
        <v>0</v>
      </c>
      <c r="F50" s="30">
        <v>0</v>
      </c>
      <c r="G50" s="10">
        <v>0</v>
      </c>
      <c r="H50" s="11">
        <f t="shared" si="0"/>
        <v>0</v>
      </c>
      <c r="I50" s="29"/>
      <c r="J50" s="30"/>
    </row>
    <row r="51" spans="2:10">
      <c r="B51" s="12" t="s">
        <v>11</v>
      </c>
      <c r="C51" s="10">
        <v>0</v>
      </c>
      <c r="D51" s="11">
        <v>0</v>
      </c>
      <c r="E51" s="29">
        <v>0</v>
      </c>
      <c r="F51" s="30">
        <v>0</v>
      </c>
      <c r="G51" s="10">
        <v>0</v>
      </c>
      <c r="H51" s="11">
        <f t="shared" si="0"/>
        <v>0</v>
      </c>
      <c r="I51" s="29"/>
      <c r="J51" s="30"/>
    </row>
    <row r="52" spans="2:10">
      <c r="B52" s="12" t="s">
        <v>13</v>
      </c>
      <c r="C52" s="10">
        <v>0</v>
      </c>
      <c r="D52" s="11">
        <v>0</v>
      </c>
      <c r="E52" s="29">
        <v>0</v>
      </c>
      <c r="F52" s="30">
        <v>0</v>
      </c>
      <c r="G52" s="10">
        <v>0</v>
      </c>
      <c r="H52" s="11">
        <f t="shared" si="0"/>
        <v>0</v>
      </c>
      <c r="I52" s="29"/>
      <c r="J52" s="30"/>
    </row>
    <row r="53" spans="2:10">
      <c r="B53" s="12" t="s">
        <v>15</v>
      </c>
      <c r="C53" s="10">
        <v>0</v>
      </c>
      <c r="D53" s="11">
        <v>0</v>
      </c>
      <c r="E53" s="29">
        <v>0</v>
      </c>
      <c r="F53" s="30">
        <v>0</v>
      </c>
      <c r="G53" s="10">
        <v>0</v>
      </c>
      <c r="H53" s="11">
        <f t="shared" si="0"/>
        <v>0</v>
      </c>
      <c r="I53" s="29"/>
      <c r="J53" s="30"/>
    </row>
    <row r="54" spans="2:10">
      <c r="B54" s="12" t="s">
        <v>17</v>
      </c>
      <c r="C54" s="10">
        <v>0</v>
      </c>
      <c r="D54" s="11">
        <v>0</v>
      </c>
      <c r="E54" s="29">
        <v>0</v>
      </c>
      <c r="F54" s="30">
        <v>0</v>
      </c>
      <c r="G54" s="10">
        <v>0</v>
      </c>
      <c r="H54" s="11">
        <f t="shared" si="0"/>
        <v>0</v>
      </c>
      <c r="I54" s="29"/>
      <c r="J54" s="30"/>
    </row>
    <row r="55" spans="2:10">
      <c r="B55" s="12" t="s">
        <v>19</v>
      </c>
      <c r="C55" s="10">
        <v>6.0000000000000001E-3</v>
      </c>
      <c r="D55" s="11">
        <v>0.78425339127522198</v>
      </c>
      <c r="E55" s="29">
        <v>2.5399999999999999E-2</v>
      </c>
      <c r="F55" s="30">
        <v>0.77489067702189596</v>
      </c>
      <c r="G55" s="10">
        <v>3.4962451764956937E-2</v>
      </c>
      <c r="H55" s="11">
        <f t="shared" si="0"/>
        <v>0.76345248371378893</v>
      </c>
      <c r="I55" s="29"/>
      <c r="J55" s="30"/>
    </row>
    <row r="56" spans="2:10">
      <c r="B56" s="12" t="s">
        <v>21</v>
      </c>
      <c r="C56" s="10">
        <v>-1.0086026400013548E-4</v>
      </c>
      <c r="D56" s="11">
        <v>6.8927460038330002E-2</v>
      </c>
      <c r="E56" s="29">
        <v>2.8007868215880194E-3</v>
      </c>
      <c r="F56" s="30">
        <v>6.8093920218344497E-2</v>
      </c>
      <c r="G56" s="10">
        <v>3.4541094475779577E-3</v>
      </c>
      <c r="H56" s="11">
        <f t="shared" si="0"/>
        <v>6.8474079177747477E-2</v>
      </c>
      <c r="I56" s="29"/>
      <c r="J56" s="30"/>
    </row>
    <row r="57" spans="2:10">
      <c r="B57" s="12" t="s">
        <v>23</v>
      </c>
      <c r="C57" s="10">
        <v>0</v>
      </c>
      <c r="D57" s="11">
        <v>0</v>
      </c>
      <c r="E57" s="29">
        <v>0</v>
      </c>
      <c r="F57" s="30">
        <v>0</v>
      </c>
      <c r="G57" s="10">
        <v>0</v>
      </c>
      <c r="H57" s="11">
        <f t="shared" si="0"/>
        <v>0</v>
      </c>
      <c r="I57" s="29"/>
      <c r="J57" s="30"/>
    </row>
    <row r="58" spans="2:10">
      <c r="B58" s="12" t="s">
        <v>25</v>
      </c>
      <c r="C58" s="10">
        <v>0</v>
      </c>
      <c r="D58" s="11">
        <v>0</v>
      </c>
      <c r="E58" s="29">
        <v>0</v>
      </c>
      <c r="F58" s="30">
        <v>0</v>
      </c>
      <c r="G58" s="10">
        <v>0</v>
      </c>
      <c r="H58" s="11">
        <f t="shared" si="0"/>
        <v>0</v>
      </c>
      <c r="I58" s="29"/>
      <c r="J58" s="30"/>
    </row>
    <row r="59" spans="2:10">
      <c r="B59" s="12" t="s">
        <v>26</v>
      </c>
      <c r="C59" s="10">
        <v>1.7000398080000423E-3</v>
      </c>
      <c r="D59" s="11">
        <v>-1.3206466750951601E-3</v>
      </c>
      <c r="E59" s="29">
        <v>-2.0204854595706756E-4</v>
      </c>
      <c r="F59" s="30">
        <v>-3.5546926648606998E-3</v>
      </c>
      <c r="G59" s="10">
        <v>4.3287365131616795E-4</v>
      </c>
      <c r="H59" s="11">
        <f t="shared" si="0"/>
        <v>-4.0690965487476699E-4</v>
      </c>
      <c r="I59" s="29"/>
      <c r="J59" s="30"/>
    </row>
    <row r="60" spans="2:10">
      <c r="B60" s="12" t="s">
        <v>27</v>
      </c>
      <c r="C60" s="10">
        <v>0</v>
      </c>
      <c r="D60" s="11">
        <v>0</v>
      </c>
      <c r="E60" s="29">
        <v>0</v>
      </c>
      <c r="F60" s="30">
        <v>0</v>
      </c>
      <c r="G60" s="10">
        <v>0</v>
      </c>
      <c r="H60" s="11">
        <f t="shared" si="0"/>
        <v>0</v>
      </c>
      <c r="I60" s="29"/>
      <c r="J60" s="30"/>
    </row>
    <row r="61" spans="2:10">
      <c r="B61" s="12" t="s">
        <v>28</v>
      </c>
      <c r="C61" s="10">
        <v>0</v>
      </c>
      <c r="D61" s="11">
        <v>0</v>
      </c>
      <c r="E61" s="29">
        <v>0</v>
      </c>
      <c r="F61" s="30">
        <v>0</v>
      </c>
      <c r="G61" s="10">
        <v>0</v>
      </c>
      <c r="H61" s="11">
        <f t="shared" si="0"/>
        <v>0</v>
      </c>
      <c r="I61" s="29"/>
      <c r="J61" s="30"/>
    </row>
    <row r="62" spans="2:10">
      <c r="B62" s="12" t="s">
        <v>29</v>
      </c>
      <c r="C62" s="10">
        <v>0</v>
      </c>
      <c r="D62" s="11">
        <v>0</v>
      </c>
      <c r="E62" s="29">
        <v>0</v>
      </c>
      <c r="F62" s="30">
        <v>0</v>
      </c>
      <c r="G62" s="10">
        <v>0</v>
      </c>
      <c r="H62" s="11">
        <f t="shared" si="0"/>
        <v>0</v>
      </c>
      <c r="I62" s="29"/>
      <c r="J62" s="30"/>
    </row>
    <row r="63" spans="2:10">
      <c r="B63" s="12" t="s">
        <v>30</v>
      </c>
      <c r="C63" s="10">
        <v>2.000099999999172E-4</v>
      </c>
      <c r="D63" s="11">
        <v>0</v>
      </c>
      <c r="E63" s="29">
        <v>2.000099999999172E-4</v>
      </c>
      <c r="F63" s="30">
        <v>0</v>
      </c>
      <c r="G63" s="10">
        <v>2.000099999999172E-4</v>
      </c>
      <c r="H63" s="11">
        <f t="shared" si="0"/>
        <v>0</v>
      </c>
      <c r="I63" s="29"/>
      <c r="J63" s="30"/>
    </row>
    <row r="64" spans="2:10">
      <c r="B64" s="12" t="s">
        <v>31</v>
      </c>
      <c r="C64" s="10">
        <v>0</v>
      </c>
      <c r="D64" s="11">
        <v>0</v>
      </c>
      <c r="E64" s="29">
        <v>0</v>
      </c>
      <c r="F64" s="30">
        <v>0</v>
      </c>
      <c r="G64" s="10">
        <v>0</v>
      </c>
      <c r="H64" s="11">
        <f t="shared" si="0"/>
        <v>0</v>
      </c>
      <c r="I64" s="29"/>
      <c r="J64" s="30"/>
    </row>
    <row r="65" spans="2:10">
      <c r="B65" s="12" t="s">
        <v>32</v>
      </c>
      <c r="C65" s="10">
        <v>0</v>
      </c>
      <c r="D65" s="11">
        <v>0</v>
      </c>
      <c r="E65" s="29">
        <v>0</v>
      </c>
      <c r="F65" s="30">
        <v>0</v>
      </c>
      <c r="G65" s="10">
        <v>0</v>
      </c>
      <c r="H65" s="11">
        <f t="shared" si="0"/>
        <v>0</v>
      </c>
      <c r="I65" s="29"/>
      <c r="J65" s="30"/>
    </row>
    <row r="66" spans="2:10">
      <c r="B66" s="12" t="s">
        <v>33</v>
      </c>
      <c r="C66" s="10">
        <v>0</v>
      </c>
      <c r="D66" s="11">
        <v>1.5583961419789101E-3</v>
      </c>
      <c r="E66" s="29">
        <v>0</v>
      </c>
      <c r="F66" s="30">
        <v>1.69527969994331E-3</v>
      </c>
      <c r="G66" s="10">
        <v>0</v>
      </c>
      <c r="H66" s="11">
        <f t="shared" si="0"/>
        <v>0</v>
      </c>
      <c r="I66" s="29"/>
      <c r="J66" s="30"/>
    </row>
    <row r="67" spans="2:10">
      <c r="B67" s="13" t="s">
        <v>44</v>
      </c>
      <c r="C67" s="14">
        <v>9.614333773999461E-3</v>
      </c>
      <c r="D67" s="15">
        <v>1</v>
      </c>
      <c r="E67" s="31">
        <v>3.5406389814150251E-2</v>
      </c>
      <c r="F67" s="31">
        <v>0.99999999999999978</v>
      </c>
      <c r="G67" s="14">
        <v>4.4935052646090545E-2</v>
      </c>
      <c r="H67" s="15">
        <v>1</v>
      </c>
      <c r="I67" s="31"/>
      <c r="J67" s="32"/>
    </row>
    <row r="68" spans="2:10">
      <c r="B68" s="35" t="s">
        <v>40</v>
      </c>
      <c r="C68" s="37">
        <v>123.22607000000031</v>
      </c>
      <c r="D68" s="38"/>
      <c r="E68" s="39">
        <v>455.99540999999829</v>
      </c>
      <c r="F68" s="40"/>
      <c r="G68" s="37">
        <f>581.885199999999+S28</f>
        <v>571.88353999999902</v>
      </c>
      <c r="H68" s="38"/>
      <c r="I68" s="39"/>
      <c r="J68" s="40"/>
    </row>
    <row r="69" spans="2:10">
      <c r="B69" s="16"/>
      <c r="C69" s="17"/>
      <c r="D69" s="17"/>
      <c r="E69" s="17"/>
      <c r="F69" s="17"/>
      <c r="G69" s="17"/>
      <c r="H69" s="17"/>
      <c r="I69" s="17"/>
      <c r="J69" s="17"/>
    </row>
    <row r="70" spans="2:10" ht="15.75">
      <c r="C70" s="45" t="s">
        <v>0</v>
      </c>
      <c r="D70" s="46"/>
      <c r="E70" s="46"/>
      <c r="F70" s="46"/>
      <c r="G70" s="46"/>
      <c r="H70" s="46"/>
      <c r="I70" s="46"/>
      <c r="J70" s="47"/>
    </row>
    <row r="71" spans="2:10" ht="15.75">
      <c r="B71" s="23" t="s">
        <v>39</v>
      </c>
      <c r="C71" s="43" t="str">
        <f ca="1">CONCATENATE(INDIRECT(CONCATENATE($C$2,$C$4))," - ",INDIRECT(CONCATENATE($C$2,$G$4))," ",$B$4)</f>
        <v>ינואר - מרץ 2018</v>
      </c>
      <c r="D71" s="44"/>
      <c r="E71" s="41" t="str">
        <f ca="1">CONCATENATE(INDIRECT(CONCATENATE($C$2,$C$4))," - ",INDIRECT(CONCATENATE($C$2,$M4))," ",$B$4)</f>
        <v>ינואר - יוני 2018</v>
      </c>
      <c r="F71" s="42"/>
      <c r="G71" s="43" t="str">
        <f ca="1">CONCATENATE(INDIRECT(CONCATENATE($C$2,$C$4))," - ",INDIRECT(CONCATENATE($C$2,$S$4))," ",$B$4)</f>
        <v>ינואר - ספטמבר 2018</v>
      </c>
      <c r="H71" s="44"/>
      <c r="I71" s="41" t="str">
        <f ca="1">CONCATENATE(INDIRECT(CONCATENATE($C$2,$C$4))," - ",INDIRECT(CONCATENATE($C$2,$Y4))," ",$B$4)</f>
        <v>ינואר - דצמבר 2018</v>
      </c>
      <c r="J71" s="42"/>
    </row>
    <row r="72" spans="2:10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</row>
    <row r="73" spans="2:10">
      <c r="B73" s="9" t="s">
        <v>35</v>
      </c>
      <c r="C73" s="18">
        <v>-3.3190770200001054E-3</v>
      </c>
      <c r="D73" s="19">
        <v>2.1296060723259999E-2</v>
      </c>
      <c r="E73" s="33">
        <v>2.2562848702316618E-3</v>
      </c>
      <c r="F73" s="34">
        <v>3.0130501856252601E-2</v>
      </c>
      <c r="G73" s="18">
        <v>8.9764668933532969E-4</v>
      </c>
      <c r="H73" s="19">
        <f>T34</f>
        <v>4.4277581084674625E-2</v>
      </c>
      <c r="I73" s="33"/>
      <c r="J73" s="34"/>
    </row>
    <row r="74" spans="2:10">
      <c r="B74" s="12" t="s">
        <v>36</v>
      </c>
      <c r="C74" s="10">
        <v>1.2938207719999983E-2</v>
      </c>
      <c r="D74" s="11">
        <v>0.97870393927674004</v>
      </c>
      <c r="E74" s="29">
        <v>3.3099999999999997E-2</v>
      </c>
      <c r="F74" s="30">
        <v>0.96986949814374701</v>
      </c>
      <c r="G74" s="10">
        <v>4.4000415141330906E-2</v>
      </c>
      <c r="H74" s="19">
        <f>T35</f>
        <v>0.95572241891532539</v>
      </c>
      <c r="I74" s="29"/>
      <c r="J74" s="30"/>
    </row>
    <row r="75" spans="2:10">
      <c r="B75" s="13" t="s">
        <v>44</v>
      </c>
      <c r="C75" s="14">
        <v>9.6191306999998775E-3</v>
      </c>
      <c r="D75" s="15">
        <v>1</v>
      </c>
      <c r="E75" s="31">
        <v>3.5356284870231659E-2</v>
      </c>
      <c r="F75" s="32">
        <v>1</v>
      </c>
      <c r="G75" s="14">
        <v>4.4908537725129469E-2</v>
      </c>
      <c r="H75" s="15">
        <v>0.99999999999999989</v>
      </c>
      <c r="I75" s="31"/>
      <c r="J75" s="32"/>
    </row>
    <row r="76" spans="2:10">
      <c r="B76" s="16"/>
      <c r="C76" s="17"/>
      <c r="D76" s="17"/>
      <c r="E76" s="17"/>
      <c r="F76" s="17"/>
      <c r="G76" s="17"/>
      <c r="H76" s="17"/>
      <c r="I76" s="17"/>
      <c r="J76" s="17"/>
    </row>
    <row r="77" spans="2:10" ht="15.75">
      <c r="C77" s="45" t="s">
        <v>0</v>
      </c>
      <c r="D77" s="46"/>
      <c r="E77" s="46"/>
      <c r="F77" s="46"/>
      <c r="G77" s="46"/>
      <c r="H77" s="46"/>
      <c r="I77" s="46"/>
      <c r="J77" s="47"/>
    </row>
    <row r="78" spans="2:10" ht="15.75">
      <c r="B78" s="23" t="s">
        <v>39</v>
      </c>
      <c r="C78" s="43" t="str">
        <f ca="1">CONCATENATE(INDIRECT(CONCATENATE($C$2,$C$4))," - ",INDIRECT(CONCATENATE($C$2,$G$4))," ",$B$4)</f>
        <v>ינואר - מרץ 2018</v>
      </c>
      <c r="D78" s="44"/>
      <c r="E78" s="41" t="str">
        <f ca="1">CONCATENATE(INDIRECT(CONCATENATE($C$2,$C$4))," - ",INDIRECT(CONCATENATE($C$2,$M$4))," ",$B$4)</f>
        <v>ינואר - יוני 2018</v>
      </c>
      <c r="F78" s="42"/>
      <c r="G78" s="43" t="str">
        <f ca="1">CONCATENATE(INDIRECT(CONCATENATE($C$2,$C$4))," - ",INDIRECT(CONCATENATE($C$2,$S$4))," ",$B$4)</f>
        <v>ינואר - ספטמבר 2018</v>
      </c>
      <c r="H78" s="44"/>
      <c r="I78" s="41" t="str">
        <f ca="1">CONCATENATE(INDIRECT(CONCATENATE($C$2,$C$4))," - ",INDIRECT(CONCATENATE($C$2,$Y$4))," ",$B$4)</f>
        <v>ינואר - דצמבר 2018</v>
      </c>
      <c r="J78" s="42"/>
    </row>
    <row r="79" spans="2:10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</row>
    <row r="80" spans="2:10">
      <c r="B80" s="9" t="s">
        <v>37</v>
      </c>
      <c r="C80" s="18">
        <v>7.1143274879999054E-3</v>
      </c>
      <c r="D80" s="19">
        <v>0.99976225053311596</v>
      </c>
      <c r="E80" s="33">
        <v>3.4299228466723619E-2</v>
      </c>
      <c r="F80" s="34">
        <v>1.0018594129649201</v>
      </c>
      <c r="G80" s="18">
        <v>4.3613598833509126E-2</v>
      </c>
      <c r="H80" s="19">
        <f>T41</f>
        <v>1.0004069096548749</v>
      </c>
      <c r="I80" s="33"/>
      <c r="J80" s="34"/>
    </row>
    <row r="81" spans="2:10">
      <c r="B81" s="12" t="s">
        <v>38</v>
      </c>
      <c r="C81" s="10">
        <v>2.5010698670000497E-3</v>
      </c>
      <c r="D81" s="11">
        <v>2.3774946688357601E-4</v>
      </c>
      <c r="E81" s="29">
        <v>1.0981297056253947E-3</v>
      </c>
      <c r="F81" s="30">
        <v>-1.8594129649175E-3</v>
      </c>
      <c r="G81" s="10">
        <v>1.3462208672514464E-3</v>
      </c>
      <c r="H81" s="19">
        <f>T42</f>
        <v>-4.0690965487476705E-4</v>
      </c>
      <c r="I81" s="29"/>
      <c r="J81" s="30"/>
    </row>
    <row r="82" spans="2:10">
      <c r="B82" s="13" t="s">
        <v>44</v>
      </c>
      <c r="C82" s="14">
        <v>9.6153973549999543E-3</v>
      </c>
      <c r="D82" s="15">
        <v>1</v>
      </c>
      <c r="E82" s="31">
        <v>3.5397358172349014E-2</v>
      </c>
      <c r="F82" s="32">
        <v>1.0000000000000027</v>
      </c>
      <c r="G82" s="14">
        <v>4.4869868744605398E-2</v>
      </c>
      <c r="H82" s="15">
        <v>1.0000000000000033</v>
      </c>
      <c r="I82" s="31"/>
      <c r="J82" s="32"/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 sheet="1" objects="1" scenarios="1"/>
  <mergeCells count="34">
    <mergeCell ref="C77:J77"/>
    <mergeCell ref="C78:D78"/>
    <mergeCell ref="E78:F78"/>
    <mergeCell ref="G78:H78"/>
    <mergeCell ref="I78:J78"/>
    <mergeCell ref="C70:J70"/>
    <mergeCell ref="C71:D71"/>
    <mergeCell ref="E71:F71"/>
    <mergeCell ref="G71:H71"/>
    <mergeCell ref="I71:J71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68:D68"/>
    <mergeCell ref="E68:F68"/>
    <mergeCell ref="G68:H6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2018-11-05T14:29:07+00:00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86C569D-58F9-4E5E-8CE3-BAD53997A94B}"/>
</file>

<file path=customXml/itemProps2.xml><?xml version="1.0" encoding="utf-8"?>
<ds:datastoreItem xmlns:ds="http://schemas.openxmlformats.org/officeDocument/2006/customXml" ds:itemID="{FAEC1A1F-4BCD-450B-8DE4-65D0C4A1582D}"/>
</file>

<file path=customXml/itemProps3.xml><?xml version="1.0" encoding="utf-8"?>
<ds:datastoreItem xmlns:ds="http://schemas.openxmlformats.org/officeDocument/2006/customXml" ds:itemID="{7BBAFAB7-AD6B-4A86-A31A-222B417820AA}"/>
</file>

<file path=customXml/itemProps4.xml><?xml version="1.0" encoding="utf-8"?>
<ds:datastoreItem xmlns:ds="http://schemas.openxmlformats.org/officeDocument/2006/customXml" ds:itemID="{47E7D272-1613-4B2A-AE3F-6F13826AB2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2018-11-05T13:46:16Z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0x0101003AD5DD09B7E788449783873D031F677A</vt:lpwstr>
  </property>
  <property fmtid="{D5CDD505-2E9C-101B-9397-08002B2CF9AE}" pid="14" name="e4b5484c9c824b148c38bfcb2bd74c0d">
    <vt:lpwstr/>
  </property>
  <property fmtid="{D5CDD505-2E9C-101B-9397-08002B2CF9AE}" pid="15" name="kb4cc1381c4248d7a2dfa3f1be0c86c0">
    <vt:lpwstr/>
  </property>
  <property fmtid="{D5CDD505-2E9C-101B-9397-08002B2CF9AE}" pid="16" name="o80fb9e8b9d445b0bb174fdcd68ee89c">
    <vt:lpwstr/>
  </property>
  <property fmtid="{D5CDD505-2E9C-101B-9397-08002B2CF9AE}" pid="17" name="j92457fac7d145f98e698f5712f6a6a4">
    <vt:lpwstr/>
  </property>
  <property fmtid="{D5CDD505-2E9C-101B-9397-08002B2CF9AE}" pid="19" name="aa1c885e8039426686f6c49672b09953">
    <vt:lpwstr/>
  </property>
  <property fmtid="{D5CDD505-2E9C-101B-9397-08002B2CF9AE}" pid="20" name="e09eddfac2354f9ab04a226e27f86f1f">
    <vt:lpwstr/>
  </property>
  <property fmtid="{D5CDD505-2E9C-101B-9397-08002B2CF9AE}" pid="21" name="b76e59bb9f5947a781773f53cc6e9460">
    <vt:lpwstr/>
  </property>
  <property fmtid="{D5CDD505-2E9C-101B-9397-08002B2CF9AE}" pid="22" name="n612d9597dc7466f957352ce79be86f3">
    <vt:lpwstr/>
  </property>
  <property fmtid="{D5CDD505-2E9C-101B-9397-08002B2CF9AE}" pid="23" name="l34dc5595392493c8311535275827f74">
    <vt:lpwstr/>
  </property>
  <property fmtid="{D5CDD505-2E9C-101B-9397-08002B2CF9AE}" pid="24" name="o68cd33f8d3a45abb273b6e406faee3d">
    <vt:lpwstr/>
  </property>
  <property fmtid="{D5CDD505-2E9C-101B-9397-08002B2CF9AE}" pid="25" name="ia53b9f18d984e01914f4b79710425b7">
    <vt:lpwstr/>
  </property>
</Properties>
</file>