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H81" i="5" l="1"/>
  <c r="H80" i="5"/>
  <c r="H74" i="5"/>
  <c r="H73" i="5"/>
  <c r="G6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C6" i="5"/>
  <c r="C32" i="5"/>
  <c r="C39" i="5"/>
  <c r="E39" i="5"/>
  <c r="E32" i="5"/>
  <c r="G4" i="5" l="1"/>
  <c r="G39" i="5"/>
  <c r="E6" i="5"/>
  <c r="G32" i="5"/>
  <c r="G6" i="5"/>
  <c r="C71" i="5"/>
  <c r="C46" i="5"/>
  <c r="I4" i="5" l="1"/>
  <c r="C78" i="5"/>
  <c r="I39" i="5"/>
  <c r="I32" i="5"/>
  <c r="I6" i="5"/>
  <c r="K4" i="5" l="1"/>
  <c r="K6" i="5"/>
  <c r="K32" i="5"/>
  <c r="K39" i="5"/>
  <c r="M4" i="5" l="1"/>
  <c r="E71" i="5"/>
  <c r="M32" i="5"/>
  <c r="E46" i="5"/>
  <c r="M6" i="5"/>
  <c r="E78" i="5"/>
  <c r="O4" i="5" l="1"/>
  <c r="M39" i="5"/>
  <c r="O32" i="5"/>
  <c r="O6" i="5"/>
  <c r="Q4" i="5" l="1"/>
  <c r="S4" i="5" s="1"/>
  <c r="Q32" i="5"/>
  <c r="G71" i="5"/>
  <c r="G46" i="5"/>
  <c r="O39" i="5"/>
  <c r="S32" i="5"/>
  <c r="Q6" i="5"/>
  <c r="S39" i="5"/>
  <c r="U4" i="5" l="1"/>
  <c r="S6" i="5"/>
  <c r="G78" i="5"/>
  <c r="Q39" i="5"/>
  <c r="U32" i="5"/>
  <c r="U39" i="5"/>
  <c r="W4" i="5" l="1"/>
  <c r="W39" i="5"/>
  <c r="U6" i="5"/>
  <c r="Y4" i="5" l="1"/>
  <c r="Y6" i="5"/>
  <c r="Y32" i="5"/>
  <c r="W6" i="5"/>
  <c r="W32" i="5"/>
  <c r="Y39" i="5"/>
  <c r="I46" i="5"/>
  <c r="I71" i="5"/>
  <c r="I78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<sst xmlns="http://schemas.openxmlformats.org/spreadsheetml/2006/main" count="179" uniqueCount="47">
  <si>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</si>
  <si>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</si>
  <si>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</si>
  <si>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</si>
  <si>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</si>
  <si>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</si>
  <si>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</si>
  <si>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</si>
  <si>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</si>
  <si>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</si>
  <si>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</si>
  <si>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</si>
  <si>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</si>
  <si>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</si>
  <si>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</si>
  <si>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</si>
  <si>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</si>
  <si>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</si>
  <si>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</si>
  <si>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</si>
  <si>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</si>
  <si>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</si>
  <si>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</si>
  <si>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</si>
  <si>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</si>
  <si>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</si>
  <si>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</si>
  <si>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</si>
  <si>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</si>
  <si>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</si>
  <si>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</si>
  <si>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</si>
  <si>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</si>
  <si>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</si>
  <si>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</si>
  <si>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</si>
  <si>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</si>
  <si>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</si>
  <si>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</si>
  <si>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</si>
  <si>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</si>
  <si>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</si>
  <si>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</si>
  <si>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</si>
  <si>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</si>
  <si>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</si>
  <si>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חסכון לילד- מסלול חוסכים המעדיפים סיכון מוגבר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</si>
</sst>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37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1.76123853361757E-2</v>
      </c>
      <c r="E8" s="29">
        <v>0</v>
      </c>
      <c r="F8" s="30">
        <v>2.5743857565596402E-2</v>
      </c>
      <c r="G8" s="10">
        <v>0</v>
      </c>
      <c r="H8" s="11">
        <v>4.3426721403390801E-2</v>
      </c>
      <c r="I8" s="29">
        <v>1E-4</v>
      </c>
      <c r="J8" s="30">
        <v>5.5209540746078103E-2</v>
      </c>
      <c r="K8" s="10">
        <v>-1E-4</v>
      </c>
      <c r="L8" s="11">
        <v>6.3414462305042593E-2</v>
      </c>
      <c r="M8" s="29">
        <v>-1E-4</v>
      </c>
      <c r="N8" s="30">
        <v>5.4503493833905597E-2</v>
      </c>
      <c r="O8" s="10">
        <v>2.9999999999999997E-4</v>
      </c>
      <c r="P8" s="11">
        <v>5.6901141006914402E-2</v>
      </c>
      <c r="Q8" s="29">
        <v>-4.0000000000000002E-4</v>
      </c>
      <c r="R8" s="30">
        <v>5.1062709071854499E-2</v>
      </c>
      <c r="S8" s="10">
        <v>0</v>
      </c>
      <c r="T8" s="11">
        <v>9.0429738345490424E-2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2.0000000000000001E-4</v>
      </c>
      <c r="D9" s="11">
        <v>6.7698761494284096E-2</v>
      </c>
      <c r="E9" s="29">
        <v>-2.9999999999999997E-4</v>
      </c>
      <c r="F9" s="30">
        <v>5.6661102400046799E-2</v>
      </c>
      <c r="G9" s="10">
        <v>2.9999999999999997E-4</v>
      </c>
      <c r="H9" s="11">
        <v>5.5645981421443898E-2</v>
      </c>
      <c r="I9" s="29">
        <v>-1E-4</v>
      </c>
      <c r="J9" s="30">
        <v>5.6115574022486597E-2</v>
      </c>
      <c r="K9" s="10">
        <v>1E-4</v>
      </c>
      <c r="L9" s="11">
        <v>5.32687017331301E-2</v>
      </c>
      <c r="M9" s="29">
        <v>-2.0000000000000001E-4</v>
      </c>
      <c r="N9" s="30">
        <v>5.7764068335414601E-2</v>
      </c>
      <c r="O9" s="10">
        <v>1E-4</v>
      </c>
      <c r="P9" s="11">
        <v>5.88471198548699E-2</v>
      </c>
      <c r="Q9" s="29">
        <v>1E-4</v>
      </c>
      <c r="R9" s="30">
        <v>6.1348053426953597E-2</v>
      </c>
      <c r="S9" s="10">
        <v>-6.3080408626810936E-5</v>
      </c>
      <c r="T9" s="11">
        <v>6.2982817480612713E-2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2.3199999999999998E-2</v>
      </c>
      <c r="D15" s="11">
        <v>0.89621632164763998</v>
      </c>
      <c r="E15" s="29">
        <v>-1.6199999999999999E-2</v>
      </c>
      <c r="F15" s="30">
        <v>0.90596419282912999</v>
      </c>
      <c r="G15" s="10">
        <v>-1.7999999999999999E-2</v>
      </c>
      <c r="H15" s="11">
        <v>0.89185418605933797</v>
      </c>
      <c r="I15" s="29">
        <v>2.3099999999999999E-2</v>
      </c>
      <c r="J15" s="30">
        <v>0.888232730664272</v>
      </c>
      <c r="K15" s="10">
        <v>6.6E-3</v>
      </c>
      <c r="L15" s="11">
        <v>0.88076367959359203</v>
      </c>
      <c r="M15" s="29">
        <v>6.0000000000000001E-3</v>
      </c>
      <c r="N15" s="30">
        <v>0.88613372154417602</v>
      </c>
      <c r="O15" s="10">
        <v>2.8299999999999999E-2</v>
      </c>
      <c r="P15" s="11">
        <v>0.88453455600647601</v>
      </c>
      <c r="Q15" s="29">
        <v>1.54E-2</v>
      </c>
      <c r="R15" s="30">
        <v>0.88330613773857003</v>
      </c>
      <c r="S15" s="10">
        <v>8.3533308356345797E-4</v>
      </c>
      <c r="T15" s="11">
        <v>0.84139393980352495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-2.9999999999999997E-4</v>
      </c>
      <c r="D16" s="11">
        <v>1.36658662876724E-2</v>
      </c>
      <c r="E16" s="29">
        <v>2.0000000000000001E-4</v>
      </c>
      <c r="F16" s="30">
        <v>1.1483660661244E-2</v>
      </c>
      <c r="G16" s="10">
        <v>2.0000000000000001E-4</v>
      </c>
      <c r="H16" s="11">
        <v>1.1214886960281899E-2</v>
      </c>
      <c r="I16" s="29">
        <v>1E-4</v>
      </c>
      <c r="J16" s="30">
        <v>7.91127117832067E-3</v>
      </c>
      <c r="K16" s="10">
        <v>0</v>
      </c>
      <c r="L16" s="11">
        <v>8.3042453242813206E-3</v>
      </c>
      <c r="M16" s="29">
        <v>2.9999999999999997E-4</v>
      </c>
      <c r="N16" s="30">
        <v>8.15932225394282E-3</v>
      </c>
      <c r="O16" s="10">
        <v>2.0000000000000001E-4</v>
      </c>
      <c r="P16" s="11">
        <v>7.7350885459194401E-3</v>
      </c>
      <c r="Q16" s="29">
        <v>-1E-4</v>
      </c>
      <c r="R16" s="30">
        <v>8.76766278921195E-3</v>
      </c>
      <c r="S16" s="10">
        <v>5.6198343875212576E-6</v>
      </c>
      <c r="T16" s="11">
        <v>8.6569779597741384E-3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2.3999999999999998E-3</v>
      </c>
      <c r="D19" s="11">
        <v>4.7513962470242203E-3</v>
      </c>
      <c r="E19" s="29">
        <v>-5.5999999999999999E-3</v>
      </c>
      <c r="F19" s="30">
        <v>8.53400952963067E-5</v>
      </c>
      <c r="G19" s="10">
        <v>-2.8E-3</v>
      </c>
      <c r="H19" s="11">
        <v>-2.2110046185704101E-3</v>
      </c>
      <c r="I19" s="29">
        <v>-5.7000000000000002E-3</v>
      </c>
      <c r="J19" s="30">
        <v>-7.5410633225684301E-3</v>
      </c>
      <c r="K19" s="10">
        <v>1.1999999999999999E-3</v>
      </c>
      <c r="L19" s="11">
        <v>-5.8296805082355199E-3</v>
      </c>
      <c r="M19" s="29">
        <v>-6.3E-3</v>
      </c>
      <c r="N19" s="30">
        <v>-6.6433309519534304E-3</v>
      </c>
      <c r="O19" s="10">
        <v>-1.4E-3</v>
      </c>
      <c r="P19" s="11">
        <v>-8.1003744339521698E-3</v>
      </c>
      <c r="Q19" s="29">
        <v>2.3999999999999998E-3</v>
      </c>
      <c r="R19" s="30">
        <v>-4.5636091279448003E-3</v>
      </c>
      <c r="S19" s="10">
        <v>2.2212749067583167E-4</v>
      </c>
      <c r="T19" s="11">
        <v>-3.4634735894021646E-3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5.5268987203536698E-5</v>
      </c>
      <c r="E26" s="29">
        <v>0</v>
      </c>
      <c r="F26" s="30">
        <v>6.1846448686949605E-5</v>
      </c>
      <c r="G26" s="10">
        <v>0</v>
      </c>
      <c r="H26" s="11">
        <v>6.9228774116156494E-5</v>
      </c>
      <c r="I26" s="29">
        <v>0</v>
      </c>
      <c r="J26" s="30">
        <v>7.1946711411053594E-5</v>
      </c>
      <c r="K26" s="10">
        <v>0</v>
      </c>
      <c r="L26" s="11">
        <v>7.8591552189664104E-5</v>
      </c>
      <c r="M26" s="29">
        <v>0</v>
      </c>
      <c r="N26" s="30">
        <v>8.2724984514549396E-5</v>
      </c>
      <c r="O26" s="10">
        <v>0</v>
      </c>
      <c r="P26" s="11">
        <v>8.2469019772987595E-5</v>
      </c>
      <c r="Q26" s="29">
        <v>0</v>
      </c>
      <c r="R26" s="30">
        <v>7.9046101354304901E-5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2.5499999999999998E-2</v>
      </c>
      <c r="D27" s="15">
        <v>1</v>
      </c>
      <c r="E27" s="31">
        <v>-2.1899999999999999E-2</v>
      </c>
      <c r="F27" s="32">
        <v>1</v>
      </c>
      <c r="G27" s="14">
        <v>-2.0299999999999999E-2</v>
      </c>
      <c r="H27" s="15">
        <v>1</v>
      </c>
      <c r="I27" s="31">
        <v>1.7500000000000002E-2</v>
      </c>
      <c r="J27" s="32">
        <v>1</v>
      </c>
      <c r="K27" s="14">
        <v>7.7999999999999996E-3</v>
      </c>
      <c r="L27" s="15">
        <v>1</v>
      </c>
      <c r="M27" s="31">
        <v>-2.9999999999999997E-4</v>
      </c>
      <c r="N27" s="32">
        <v>1</v>
      </c>
      <c r="O27" s="14">
        <v>2.75E-2</v>
      </c>
      <c r="P27" s="15">
        <v>1</v>
      </c>
      <c r="Q27" s="31">
        <v>1.7399999999999999E-2</v>
      </c>
      <c r="R27" s="32">
        <v>1</v>
      </c>
      <c r="S27" s="14">
        <v>1E-3</v>
      </c>
      <c r="T27" s="15">
        <v>1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46">
        <v>307.70082000000002</v>
      </c>
      <c r="D28" s="47"/>
      <c r="E28" s="44">
        <v>-286.43268000000103</v>
      </c>
      <c r="F28" s="45"/>
      <c r="G28" s="46">
        <v>-280.99422999999899</v>
      </c>
      <c r="H28" s="47"/>
      <c r="I28" s="44">
        <v>240.74762999999899</v>
      </c>
      <c r="J28" s="45"/>
      <c r="K28" s="46">
        <v>108.632460000001</v>
      </c>
      <c r="L28" s="47"/>
      <c r="M28" s="44">
        <v>-12.364039999999299</v>
      </c>
      <c r="N28" s="45"/>
      <c r="O28" s="46">
        <v>447.61923999999902</v>
      </c>
      <c r="P28" s="47"/>
      <c r="Q28" s="44">
        <v>309.89677999999998</v>
      </c>
      <c r="R28" s="45"/>
      <c r="S28" s="46">
        <v>17.9191</v>
      </c>
      <c r="T28" s="47"/>
      <c r="U28" s="44"/>
      <c r="V28" s="45"/>
      <c r="W28" s="46"/>
      <c r="X28" s="47"/>
      <c r="Y28" s="44"/>
      <c r="Z28" s="45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37" t="s"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1.17E-2</v>
      </c>
      <c r="D34" s="19">
        <v>0.51577338909244896</v>
      </c>
      <c r="E34" s="33">
        <v>-1.9699999999999999E-2</v>
      </c>
      <c r="F34" s="34">
        <v>0.49907309567772301</v>
      </c>
      <c r="G34" s="18">
        <v>-1.8200000000000001E-2</v>
      </c>
      <c r="H34" s="19">
        <v>0.49178450592414602</v>
      </c>
      <c r="I34" s="33">
        <v>-2E-3</v>
      </c>
      <c r="J34" s="34">
        <v>0.49724995563623198</v>
      </c>
      <c r="K34" s="18">
        <v>8.3000000000000001E-3</v>
      </c>
      <c r="L34" s="19">
        <v>0.507135466757481</v>
      </c>
      <c r="M34" s="33">
        <v>-7.3000000000000001E-3</v>
      </c>
      <c r="N34" s="34">
        <v>0.50156635241186498</v>
      </c>
      <c r="O34" s="18">
        <v>4.1999999999999997E-3</v>
      </c>
      <c r="P34" s="19">
        <v>0.50219779381073104</v>
      </c>
      <c r="Q34" s="33">
        <v>1.8800000000000001E-2</v>
      </c>
      <c r="R34" s="34">
        <v>0.50733658518723601</v>
      </c>
      <c r="S34" s="18">
        <v>-2.7998208000451141E-3</v>
      </c>
      <c r="T34" s="19">
        <v>0.49914570757712279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1.38E-2</v>
      </c>
      <c r="D35" s="11">
        <v>0.48422661090755098</v>
      </c>
      <c r="E35" s="29">
        <v>-2.2000000000000001E-3</v>
      </c>
      <c r="F35" s="30">
        <v>0.50092690432227804</v>
      </c>
      <c r="G35" s="10">
        <v>-2.0999999999999999E-3</v>
      </c>
      <c r="H35" s="11">
        <v>0.50821549407585398</v>
      </c>
      <c r="I35" s="29">
        <v>1.95E-2</v>
      </c>
      <c r="J35" s="30">
        <v>0.50275004436376802</v>
      </c>
      <c r="K35" s="10">
        <v>-4.9999999999999903E-4</v>
      </c>
      <c r="L35" s="11">
        <v>0.492864533242519</v>
      </c>
      <c r="M35" s="29">
        <v>7.0000000000000001E-3</v>
      </c>
      <c r="N35" s="30">
        <v>0.49843364758813502</v>
      </c>
      <c r="O35" s="10">
        <v>2.3300000000000001E-2</v>
      </c>
      <c r="P35" s="11">
        <v>0.49780220618926901</v>
      </c>
      <c r="Q35" s="29">
        <v>-1.4E-3</v>
      </c>
      <c r="R35" s="30">
        <v>0.49266341481276399</v>
      </c>
      <c r="S35" s="10">
        <v>3.7998208000451137E-3</v>
      </c>
      <c r="T35" s="11">
        <v>0.50085429242287716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2.5499999999999998E-2</v>
      </c>
      <c r="D36" s="15">
        <v>1</v>
      </c>
      <c r="E36" s="31">
        <v>-2.1899999999999999E-2</v>
      </c>
      <c r="F36" s="32">
        <v>1</v>
      </c>
      <c r="G36" s="14">
        <v>-2.0299999999999999E-2</v>
      </c>
      <c r="H36" s="15">
        <v>1</v>
      </c>
      <c r="I36" s="31">
        <v>1.7500000000000002E-2</v>
      </c>
      <c r="J36" s="32">
        <v>1</v>
      </c>
      <c r="K36" s="14">
        <v>7.7999999999999996E-3</v>
      </c>
      <c r="L36" s="15">
        <v>1</v>
      </c>
      <c r="M36" s="31">
        <v>-2.9999999999999997E-4</v>
      </c>
      <c r="N36" s="32">
        <v>1</v>
      </c>
      <c r="O36" s="14">
        <v>2.75E-2</v>
      </c>
      <c r="P36" s="15">
        <v>1</v>
      </c>
      <c r="Q36" s="31">
        <v>1.7399999999999999E-2</v>
      </c>
      <c r="R36" s="32">
        <v>1</v>
      </c>
      <c r="S36" s="14">
        <v>1E-3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37" t="s"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2.2100000000000002E-2</v>
      </c>
      <c r="D41" s="19">
        <v>0.99519333476577199</v>
      </c>
      <c r="E41" s="33">
        <v>-1.6400000000000001E-2</v>
      </c>
      <c r="F41" s="34">
        <v>0.99985281345601695</v>
      </c>
      <c r="G41" s="18">
        <v>-1.83E-2</v>
      </c>
      <c r="H41" s="19">
        <v>1.00214177584445</v>
      </c>
      <c r="I41" s="33">
        <v>2.3300000000000001E-2</v>
      </c>
      <c r="J41" s="34">
        <v>1.00746911661116</v>
      </c>
      <c r="K41" s="18">
        <v>6.4000000000000003E-3</v>
      </c>
      <c r="L41" s="19">
        <v>1.0057510889560499</v>
      </c>
      <c r="M41" s="33">
        <v>6.0000000000000001E-3</v>
      </c>
      <c r="N41" s="34">
        <v>1.0065606059674399</v>
      </c>
      <c r="O41" s="18">
        <v>2.9100000000000001E-2</v>
      </c>
      <c r="P41" s="19">
        <v>1.00801790541418</v>
      </c>
      <c r="Q41" s="33">
        <v>1.43E-2</v>
      </c>
      <c r="R41" s="34">
        <v>1.0044845630265899</v>
      </c>
      <c r="S41" s="18">
        <v>1.2470020093578945E-3</v>
      </c>
      <c r="T41" s="19">
        <v>1.0034634735894021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3.3999999999999998E-3</v>
      </c>
      <c r="D42" s="11">
        <v>4.80666523422756E-3</v>
      </c>
      <c r="E42" s="29">
        <v>-5.4999999999999997E-3</v>
      </c>
      <c r="F42" s="30">
        <v>1.4718654398298699E-4</v>
      </c>
      <c r="G42" s="10">
        <v>-2E-3</v>
      </c>
      <c r="H42" s="11">
        <v>-2.1417758444543002E-3</v>
      </c>
      <c r="I42" s="29">
        <v>-5.7999999999999996E-3</v>
      </c>
      <c r="J42" s="30">
        <v>-7.4691166111573604E-3</v>
      </c>
      <c r="K42" s="10">
        <v>1.4E-3</v>
      </c>
      <c r="L42" s="11">
        <v>-5.7510889560458498E-3</v>
      </c>
      <c r="M42" s="29">
        <v>-6.3E-3</v>
      </c>
      <c r="N42" s="30">
        <v>-6.5606059674388198E-3</v>
      </c>
      <c r="O42" s="10">
        <v>-1.6000000000000001E-3</v>
      </c>
      <c r="P42" s="11">
        <v>-8.0179054141791602E-3</v>
      </c>
      <c r="Q42" s="29">
        <v>3.0999999999999999E-3</v>
      </c>
      <c r="R42" s="30">
        <v>-4.4845630265908203E-3</v>
      </c>
      <c r="S42" s="10">
        <v>-2.4700200935789452E-4</v>
      </c>
      <c r="T42" s="11">
        <v>-3.4634735894021637E-3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2.5499999999999998E-2</v>
      </c>
      <c r="D43" s="15">
        <v>1</v>
      </c>
      <c r="E43" s="31">
        <v>-2.1899999999999999E-2</v>
      </c>
      <c r="F43" s="32">
        <v>1</v>
      </c>
      <c r="G43" s="14">
        <v>-2.0299999999999999E-2</v>
      </c>
      <c r="H43" s="15">
        <v>1</v>
      </c>
      <c r="I43" s="31">
        <v>1.7500000000000002E-2</v>
      </c>
      <c r="J43" s="32">
        <v>1</v>
      </c>
      <c r="K43" s="14">
        <v>7.7999999999999996E-3</v>
      </c>
      <c r="L43" s="15">
        <v>1</v>
      </c>
      <c r="M43" s="31">
        <v>-2.9999999999999997E-4</v>
      </c>
      <c r="N43" s="32">
        <v>1</v>
      </c>
      <c r="O43" s="14">
        <v>2.75E-2</v>
      </c>
      <c r="P43" s="15">
        <v>1</v>
      </c>
      <c r="Q43" s="31">
        <v>1.7399999999999999E-2</v>
      </c>
      <c r="R43" s="32">
        <v>1</v>
      </c>
      <c r="S43" s="14">
        <v>1E-3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37" t="s">
        <v>0</v>
      </c>
      <c r="D45" s="38"/>
      <c r="E45" s="38"/>
      <c r="F45" s="38"/>
      <c r="G45" s="38"/>
      <c r="H45" s="38"/>
      <c r="I45" s="38"/>
      <c r="J45" s="39"/>
    </row>
    <row r="46" spans="2:26" ht="15.75">
      <c r="B46" s="23" t="s">
        <v>39</v>
      </c>
      <c r="C46" s="40" t="str">
        <f ca="1">CONCATENATE(INDIRECT(CONCATENATE($C$2,C4))," - ",INDIRECT(CONCATENATE($C$2,G4))," ",$B$4)</f>
        <v>ינואר - מרץ 2018</v>
      </c>
      <c r="D46" s="41"/>
      <c r="E46" s="42" t="str">
        <f ca="1">CONCATENATE(INDIRECT(CONCATENATE($C$2,C4))," - ",INDIRECT(CONCATENATE($C$2,M4))," ",$B$4)</f>
        <v>ינואר - יוני 2018</v>
      </c>
      <c r="F46" s="43"/>
      <c r="G46" s="40" t="str">
        <f ca="1">CONCATENATE(INDIRECT(CONCATENATE($C$2,C4))," - ",INDIRECT(CONCATENATE($C$2,S4))," ",$B$4)</f>
        <v>ינואר - ספטמבר 2018</v>
      </c>
      <c r="H46" s="41"/>
      <c r="I46" s="42" t="str">
        <f ca="1">CONCATENATE(INDIRECT(CONCATENATE($C$2,C4))," - ",INDIRECT(CONCATENATE($C$2,Y4))," ",$B$4)</f>
        <v>ינואר - דצמבר 2018</v>
      </c>
      <c r="J46" s="43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0</v>
      </c>
      <c r="D48" s="11">
        <v>4.3426721403390801E-2</v>
      </c>
      <c r="E48" s="29">
        <v>-1.0000999900006136E-4</v>
      </c>
      <c r="F48" s="30">
        <v>5.4503493833905597E-2</v>
      </c>
      <c r="G48" s="10">
        <v>-2.0011998599889225E-4</v>
      </c>
      <c r="H48" s="11">
        <f>T8</f>
        <v>9.0429738345490424E-2</v>
      </c>
      <c r="I48" s="29"/>
      <c r="J48" s="30"/>
    </row>
    <row r="49" spans="2:10">
      <c r="B49" s="12" t="s">
        <v>7</v>
      </c>
      <c r="C49" s="10">
        <v>9.9909982000034953E-5</v>
      </c>
      <c r="D49" s="11">
        <v>5.5645981421443898E-2</v>
      </c>
      <c r="E49" s="29">
        <v>-1.0011999899528501E-4</v>
      </c>
      <c r="F49" s="30">
        <v>5.7764068335414601E-2</v>
      </c>
      <c r="G49" s="10">
        <v>3.6783267538087472E-5</v>
      </c>
      <c r="H49" s="11">
        <f t="shared" ref="H49:H66" si="0">T9</f>
        <v>6.2982817480612713E-2</v>
      </c>
      <c r="I49" s="29"/>
      <c r="J49" s="30"/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/>
      <c r="J50" s="30"/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/>
      <c r="J51" s="30"/>
    </row>
    <row r="52" spans="2:10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>
        <v>0</v>
      </c>
      <c r="H52" s="11">
        <f t="shared" si="0"/>
        <v>0</v>
      </c>
      <c r="I52" s="29"/>
      <c r="J52" s="30"/>
    </row>
    <row r="53" spans="2:10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f t="shared" si="0"/>
        <v>0</v>
      </c>
      <c r="I53" s="29"/>
      <c r="J53" s="30"/>
    </row>
    <row r="54" spans="2:10">
      <c r="B54" s="12" t="s">
        <v>17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11">
        <f t="shared" si="0"/>
        <v>0</v>
      </c>
      <c r="I54" s="29"/>
      <c r="J54" s="30"/>
    </row>
    <row r="55" spans="2:10">
      <c r="B55" s="12" t="s">
        <v>19</v>
      </c>
      <c r="C55" s="10">
        <v>-1.14950748799999E-2</v>
      </c>
      <c r="D55" s="11">
        <v>0.89185418605933797</v>
      </c>
      <c r="E55" s="29">
        <v>2.3900000000000001E-2</v>
      </c>
      <c r="F55" s="30">
        <v>0.88613372154417602</v>
      </c>
      <c r="G55" s="10">
        <v>6.9283128167562325E-2</v>
      </c>
      <c r="H55" s="11">
        <f t="shared" si="0"/>
        <v>0.84139393980352495</v>
      </c>
      <c r="I55" s="29"/>
      <c r="J55" s="30"/>
    </row>
    <row r="56" spans="2:10">
      <c r="B56" s="12" t="s">
        <v>21</v>
      </c>
      <c r="C56" s="10">
        <v>9.9919988000074511E-5</v>
      </c>
      <c r="D56" s="11">
        <v>1.1214886960281899E-2</v>
      </c>
      <c r="E56" s="29">
        <v>4.9998995899280807E-4</v>
      </c>
      <c r="F56" s="30">
        <v>8.15932225394282E-3</v>
      </c>
      <c r="G56" s="10">
        <v>6.0564315438926819E-4</v>
      </c>
      <c r="H56" s="11">
        <f t="shared" si="0"/>
        <v>8.6569779597741384E-3</v>
      </c>
      <c r="I56" s="29"/>
      <c r="J56" s="30"/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/>
      <c r="J57" s="30"/>
    </row>
    <row r="58" spans="2:10">
      <c r="B58" s="12" t="s">
        <v>25</v>
      </c>
      <c r="C58" s="10">
        <v>0</v>
      </c>
      <c r="D58" s="11">
        <v>0</v>
      </c>
      <c r="E58" s="29">
        <v>0</v>
      </c>
      <c r="F58" s="30">
        <v>0</v>
      </c>
      <c r="G58" s="10">
        <v>0</v>
      </c>
      <c r="H58" s="11">
        <f t="shared" si="0"/>
        <v>0</v>
      </c>
      <c r="I58" s="29"/>
      <c r="J58" s="30"/>
    </row>
    <row r="59" spans="2:10">
      <c r="B59" s="12" t="s">
        <v>26</v>
      </c>
      <c r="C59" s="10">
        <v>-6.0044423680001291E-3</v>
      </c>
      <c r="D59" s="11">
        <v>-2.2110046185704101E-3</v>
      </c>
      <c r="E59" s="29">
        <v>-1.6718170712724523E-2</v>
      </c>
      <c r="F59" s="30">
        <v>-6.6433309519534304E-3</v>
      </c>
      <c r="G59" s="10">
        <v>-1.5519561104962443E-2</v>
      </c>
      <c r="H59" s="11">
        <f t="shared" si="0"/>
        <v>-3.4634735894021646E-3</v>
      </c>
      <c r="I59" s="29"/>
      <c r="J59" s="30"/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/>
      <c r="J60" s="30"/>
    </row>
    <row r="61" spans="2:10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>
        <v>0</v>
      </c>
      <c r="H61" s="11">
        <f t="shared" si="0"/>
        <v>0</v>
      </c>
      <c r="I61" s="29"/>
      <c r="J61" s="30"/>
    </row>
    <row r="62" spans="2:10">
      <c r="B62" s="12" t="s">
        <v>29</v>
      </c>
      <c r="C62" s="10">
        <v>-1E-4</v>
      </c>
      <c r="D62" s="11">
        <v>0</v>
      </c>
      <c r="E62" s="29">
        <v>-9.9999999999988987E-5</v>
      </c>
      <c r="F62" s="30">
        <v>0</v>
      </c>
      <c r="G62" s="10">
        <v>-9.9999999999988987E-5</v>
      </c>
      <c r="H62" s="11">
        <f t="shared" si="0"/>
        <v>0</v>
      </c>
      <c r="I62" s="29"/>
      <c r="J62" s="30"/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/>
      <c r="J63" s="30"/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/>
      <c r="J64" s="30"/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/>
      <c r="J65" s="30"/>
    </row>
    <row r="66" spans="2:10">
      <c r="B66" s="12" t="s">
        <v>33</v>
      </c>
      <c r="C66" s="10">
        <v>0</v>
      </c>
      <c r="D66" s="11">
        <v>6.9228774116156494E-5</v>
      </c>
      <c r="E66" s="29">
        <v>0</v>
      </c>
      <c r="F66" s="30">
        <v>8.2724984514549396E-5</v>
      </c>
      <c r="G66" s="10">
        <v>0</v>
      </c>
      <c r="H66" s="11">
        <f t="shared" si="0"/>
        <v>0</v>
      </c>
      <c r="I66" s="29"/>
      <c r="J66" s="30"/>
    </row>
    <row r="67" spans="2:10">
      <c r="B67" s="13" t="s">
        <v>44</v>
      </c>
      <c r="C67" s="14">
        <v>-1.7440804349999981E-2</v>
      </c>
      <c r="D67" s="15">
        <v>1</v>
      </c>
      <c r="E67" s="31">
        <v>7.4000000000000003E-3</v>
      </c>
      <c r="F67" s="32">
        <v>1</v>
      </c>
      <c r="G67" s="14">
        <v>5.4105295568935841E-2</v>
      </c>
      <c r="H67" s="15">
        <v>1</v>
      </c>
      <c r="I67" s="31"/>
      <c r="J67" s="32"/>
    </row>
    <row r="68" spans="2:10">
      <c r="B68" s="35" t="s">
        <v>40</v>
      </c>
      <c r="C68" s="46">
        <v>-259.72609</v>
      </c>
      <c r="D68" s="47"/>
      <c r="E68" s="44">
        <v>77.28996000000069</v>
      </c>
      <c r="F68" s="45"/>
      <c r="G68" s="46">
        <f>834.80598+S28</f>
        <v>852.72507999999993</v>
      </c>
      <c r="H68" s="47"/>
      <c r="I68" s="44"/>
      <c r="J68" s="45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37" t="s">
        <v>0</v>
      </c>
      <c r="D70" s="38"/>
      <c r="E70" s="38"/>
      <c r="F70" s="38"/>
      <c r="G70" s="38"/>
      <c r="H70" s="38"/>
      <c r="I70" s="38"/>
      <c r="J70" s="39"/>
    </row>
    <row r="71" spans="2:10" ht="15.75">
      <c r="B71" s="23" t="s">
        <v>39</v>
      </c>
      <c r="C71" s="40" t="str">
        <f ca="1">CONCATENATE(INDIRECT(CONCATENATE($C$2,$C$4))," - ",INDIRECT(CONCATENATE($C$2,$G$4))," ",$B$4)</f>
        <v>ינואר - מרץ 2018</v>
      </c>
      <c r="D71" s="41"/>
      <c r="E71" s="42" t="str">
        <f ca="1">CONCATENATE(INDIRECT(CONCATENATE($C$2,$C$4))," - ",INDIRECT(CONCATENATE($C$2,$M4))," ",$B$4)</f>
        <v>ינואר - יוני 2018</v>
      </c>
      <c r="F71" s="43"/>
      <c r="G71" s="40" t="str">
        <f ca="1">CONCATENATE(INDIRECT(CONCATENATE($C$2,$C$4))," - ",INDIRECT(CONCATENATE($C$2,$S$4))," ",$B$4)</f>
        <v>ינואר - ספטמבר 2018</v>
      </c>
      <c r="H71" s="41"/>
      <c r="I71" s="42" t="str">
        <f ca="1">CONCATENATE(INDIRECT(CONCATENATE($C$2,$C$4))," - ",INDIRECT(CONCATENATE($C$2,$Y4))," ",$B$4)</f>
        <v>ינואר - דצמבר 2018</v>
      </c>
      <c r="J71" s="43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-2.6880695081999927E-2</v>
      </c>
      <c r="D73" s="19">
        <v>0.49178450592414602</v>
      </c>
      <c r="E73" s="33">
        <v>-2.7914604001615384E-2</v>
      </c>
      <c r="F73" s="34">
        <v>0.50156635241186498</v>
      </c>
      <c r="G73" s="18">
        <v>-8.2643621375385612E-3</v>
      </c>
      <c r="H73" s="19">
        <f>T34</f>
        <v>0.49914570757712279</v>
      </c>
      <c r="I73" s="33"/>
      <c r="J73" s="34"/>
    </row>
    <row r="74" spans="2:10">
      <c r="B74" s="12" t="s">
        <v>36</v>
      </c>
      <c r="C74" s="10">
        <v>9.4453437560000353E-3</v>
      </c>
      <c r="D74" s="11">
        <v>0.50821549407585398</v>
      </c>
      <c r="E74" s="29">
        <v>3.5299999999999998E-2</v>
      </c>
      <c r="F74" s="30">
        <v>0.49843364758813502</v>
      </c>
      <c r="G74" s="10">
        <v>6.2361558158158893E-2</v>
      </c>
      <c r="H74" s="19">
        <f>T35</f>
        <v>0.50085429242287716</v>
      </c>
      <c r="I74" s="29"/>
      <c r="J74" s="30"/>
    </row>
    <row r="75" spans="2:10">
      <c r="B75" s="13" t="s">
        <v>44</v>
      </c>
      <c r="C75" s="14">
        <v>-1.7435351325999892E-2</v>
      </c>
      <c r="D75" s="15">
        <v>1</v>
      </c>
      <c r="E75" s="31">
        <v>7.385395998384614E-3</v>
      </c>
      <c r="F75" s="32">
        <v>1</v>
      </c>
      <c r="G75" s="14">
        <v>5.4112473897698576E-2</v>
      </c>
      <c r="H75" s="15">
        <v>1</v>
      </c>
      <c r="I75" s="31"/>
      <c r="J75" s="32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37" t="s">
        <v>0</v>
      </c>
      <c r="D77" s="38"/>
      <c r="E77" s="38"/>
      <c r="F77" s="38"/>
      <c r="G77" s="38"/>
      <c r="H77" s="38"/>
      <c r="I77" s="38"/>
      <c r="J77" s="39"/>
    </row>
    <row r="78" spans="2:10" ht="15.75">
      <c r="B78" s="23" t="s">
        <v>39</v>
      </c>
      <c r="C78" s="40" t="str">
        <f ca="1">CONCATENATE(INDIRECT(CONCATENATE($C$2,$C$4))," - ",INDIRECT(CONCATENATE($C$2,$G$4))," ",$B$4)</f>
        <v>ינואר - מרץ 2018</v>
      </c>
      <c r="D78" s="41"/>
      <c r="E78" s="42" t="str">
        <f ca="1">CONCATENATE(INDIRECT(CONCATENATE($C$2,$C$4))," - ",INDIRECT(CONCATENATE($C$2,$M$4))," ",$B$4)</f>
        <v>ינואר - יוני 2018</v>
      </c>
      <c r="F78" s="43"/>
      <c r="G78" s="40" t="str">
        <f ca="1">CONCATENATE(INDIRECT(CONCATENATE($C$2,$C$4))," - ",INDIRECT(CONCATENATE($C$2,$S$4))," ",$B$4)</f>
        <v>ינואר - ספטמבר 2018</v>
      </c>
      <c r="H78" s="41"/>
      <c r="I78" s="42" t="str">
        <f ca="1">CONCATENATE(INDIRECT(CONCATENATE($C$2,$C$4))," - ",INDIRECT(CONCATENATE($C$2,$Y$4))," ",$B$4)</f>
        <v>ינואר - דצמבר 2018</v>
      </c>
      <c r="J78" s="43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-1.3260117347999945E-2</v>
      </c>
      <c r="D80" s="19">
        <v>1.00214177584445</v>
      </c>
      <c r="E80" s="33">
        <v>2.2200000000000001E-2</v>
      </c>
      <c r="F80" s="34">
        <v>1.0065606059674399</v>
      </c>
      <c r="G80" s="18">
        <v>6.7618637122319955E-2</v>
      </c>
      <c r="H80" s="19">
        <f>T41</f>
        <v>1.0034634735894021</v>
      </c>
      <c r="I80" s="33"/>
      <c r="J80" s="34"/>
    </row>
    <row r="81" spans="2:10">
      <c r="B81" s="12" t="s">
        <v>38</v>
      </c>
      <c r="C81" s="10">
        <v>-4.114462599999924E-3</v>
      </c>
      <c r="D81" s="11">
        <v>-2.1417758444543002E-3</v>
      </c>
      <c r="E81" s="29">
        <v>-1.4750867548126378E-2</v>
      </c>
      <c r="F81" s="30">
        <v>-6.5606059674388198E-3</v>
      </c>
      <c r="G81" s="10">
        <v>-1.3521603031294127E-2</v>
      </c>
      <c r="H81" s="19">
        <f>T42</f>
        <v>-3.4634735894021637E-3</v>
      </c>
      <c r="I81" s="29"/>
      <c r="J81" s="30"/>
    </row>
    <row r="82" spans="2:10">
      <c r="B82" s="13" t="s">
        <v>44</v>
      </c>
      <c r="C82" s="14">
        <v>-1.7374579947999867E-2</v>
      </c>
      <c r="D82" s="15">
        <v>1</v>
      </c>
      <c r="E82" s="31">
        <v>7.4491324518736225E-3</v>
      </c>
      <c r="F82" s="32">
        <v>1.0000000000000011</v>
      </c>
      <c r="G82" s="14">
        <v>5.4064078368255317E-2</v>
      </c>
      <c r="H82" s="15">
        <v>0.99999999999999911</v>
      </c>
      <c r="I82" s="31"/>
      <c r="J82" s="32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2018-11-05T14:29:06+00:00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AEC1A1F-4BCD-450B-8DE4-65D0C4A1582D}"/>
</file>

<file path=customXml/itemProps2.xml><?xml version="1.0" encoding="utf-8"?>
<ds:datastoreItem xmlns:ds="http://schemas.openxmlformats.org/officeDocument/2006/customXml" ds:itemID="{C86C569D-58F9-4E5E-8CE3-BAD53997A94B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CB09E140-28E0-4B47-B0E9-C7F2AC7B47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2018-11-05T13:52:05Z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