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G68" i="5" l="1"/>
  <c r="H81" i="5"/>
  <c r="H80" i="5"/>
  <c r="H74" i="5"/>
  <c r="H73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48" i="5"/>
  <c r="E4" i="5" l="1"/>
  <c r="E39" i="5"/>
  <c r="C32" i="5"/>
  <c r="C6" i="5"/>
  <c r="C39" i="5"/>
  <c r="E32" i="5"/>
  <c r="G4" i="5" l="1"/>
  <c r="C46" i="5"/>
  <c r="C71" i="5"/>
  <c r="G32" i="5"/>
  <c r="G39" i="5"/>
  <c r="E6" i="5"/>
  <c r="G6" i="5"/>
  <c r="I4" i="5" l="1"/>
  <c r="C78" i="5"/>
  <c r="I6" i="5"/>
  <c r="I39" i="5"/>
  <c r="I32" i="5"/>
  <c r="K4" i="5" l="1"/>
  <c r="K6" i="5"/>
  <c r="K32" i="5"/>
  <c r="K39" i="5"/>
  <c r="M4" i="5" l="1"/>
  <c r="E46" i="5"/>
  <c r="M32" i="5"/>
  <c r="E71" i="5"/>
  <c r="E78" i="5"/>
  <c r="M6" i="5"/>
  <c r="O4" i="5" l="1"/>
  <c r="O6" i="5"/>
  <c r="M39" i="5"/>
  <c r="O32" i="5"/>
  <c r="Q4" i="5" l="1"/>
  <c r="S4" i="5" s="1"/>
  <c r="O39" i="5"/>
  <c r="G71" i="5"/>
  <c r="G46" i="5"/>
  <c r="Q6" i="5"/>
  <c r="Q32" i="5"/>
  <c r="S32" i="5"/>
  <c r="S39" i="5"/>
  <c r="U4" i="5" l="1"/>
  <c r="U39" i="5"/>
  <c r="U32" i="5"/>
  <c r="G78" i="5"/>
  <c r="Q39" i="5"/>
  <c r="S6" i="5"/>
  <c r="W4" i="5" l="1"/>
  <c r="U6" i="5"/>
  <c r="W39" i="5"/>
  <c r="W32" i="5"/>
  <c r="Y4" i="5" l="1"/>
  <c r="Y6" i="5"/>
  <c r="I71" i="5"/>
  <c r="I78" i="5"/>
  <c r="Y32" i="5"/>
  <c r="W6" i="5"/>
  <c r="Y39" i="5"/>
  <c r="I46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<sst xmlns="http://schemas.openxmlformats.org/spreadsheetml/2006/main" count="179" uniqueCount="47">
  <si>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</si>
  <si>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</si>
  <si>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</si>
  <si>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</si>
  <si>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</si>
  <si>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</si>
  <si>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</si>
  <si>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</si>
  <si>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</si>
  <si>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</si>
  <si>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</si>
  <si>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</si>
  <si>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</si>
  <si>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</si>
  <si>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</si>
  <si>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</si>
  <si>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</si>
  <si>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</si>
  <si>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</si>
  <si>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</si>
  <si>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</si>
  <si>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</si>
  <si>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</si>
  <si>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</si>
  <si>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</si>
  <si>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</si>
  <si>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</si>
  <si>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</si>
  <si>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</si>
  <si>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</si>
  <si>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</si>
  <si>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</si>
  <si>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</si>
  <si>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</si>
  <si>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</si>
  <si>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</si>
  <si>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</si>
  <si>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</si>
  <si>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</si>
  <si>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</si>
  <si>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</si>
  <si>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</si>
  <si>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</si>
  <si>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</si>
  <si>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</si>
  <si>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</si>
  <si>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לתגמולים ולפיצויים- מסלול מניות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</si>
</sst>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164" formatCode="_ * #,##0.00_ ;_ * \-#,##0.00_ ;_ * &quot;-&quot;??_ ;_ @_ 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08">
    <xf numFmtId="0" fontId="0" fillId="0" borderId="0"/>
    <xf numFmtId="165" fontId="7" fillId="0" borderId="0">
      <alignment horizontal="right"/>
      <protection hidden="1"/>
    </xf>
    <xf numFmtId="166" fontId="7" fillId="0" borderId="0">
      <alignment horizontal="right"/>
      <protection hidden="1"/>
    </xf>
    <xf numFmtId="165" fontId="7" fillId="0" borderId="0">
      <alignment horizontal="right"/>
      <protection hidden="1"/>
    </xf>
    <xf numFmtId="0" fontId="1" fillId="0" borderId="0"/>
    <xf numFmtId="167" fontId="7" fillId="0" borderId="0">
      <alignment horizontal="right"/>
      <protection hidden="1"/>
    </xf>
    <xf numFmtId="168" fontId="7" fillId="0" borderId="0">
      <alignment horizontal="right"/>
      <protection locked="0"/>
    </xf>
    <xf numFmtId="169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0" fontId="7" fillId="0" borderId="0">
      <alignment horizontal="right"/>
      <protection hidden="1"/>
    </xf>
    <xf numFmtId="171" fontId="7" fillId="0" borderId="0">
      <alignment horizontal="right"/>
      <protection hidden="1"/>
    </xf>
    <xf numFmtId="170" fontId="7" fillId="0" borderId="0">
      <alignment horizontal="right"/>
      <protection hidden="1"/>
    </xf>
    <xf numFmtId="172" fontId="7" fillId="0" borderId="0">
      <alignment horizontal="right"/>
      <protection hidden="1"/>
    </xf>
    <xf numFmtId="172" fontId="7" fillId="0" borderId="0">
      <alignment horizontal="right"/>
      <protection locked="0"/>
    </xf>
    <xf numFmtId="37" fontId="7" fillId="0" borderId="0">
      <alignment horizontal="right"/>
      <protection hidden="1"/>
    </xf>
    <xf numFmtId="170" fontId="7" fillId="0" borderId="0">
      <alignment horizontal="right"/>
      <protection hidden="1"/>
    </xf>
    <xf numFmtId="170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7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6" borderId="18" applyNumberFormat="0" applyProtection="0">
      <alignment horizontal="left" vertical="center" indent="1"/>
    </xf>
    <xf numFmtId="4" fontId="23" fillId="6" borderId="18" applyNumberFormat="0" applyProtection="0">
      <alignment horizontal="left" vertical="center" indent="1"/>
    </xf>
    <xf numFmtId="4" fontId="23" fillId="0" borderId="18" applyNumberFormat="0" applyProtection="0">
      <alignment horizontal="right" vertical="center"/>
    </xf>
    <xf numFmtId="4" fontId="23" fillId="7" borderId="18" applyNumberFormat="0" applyProtection="0">
      <alignment horizontal="left" vertical="center" inden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19" fillId="0" borderId="0" xfId="0" applyNumberFormat="1" applyFont="1"/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</cellXfs>
  <cellStyles count="508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aggItem" xfId="507"/>
    <cellStyle name="SAPBEXstdData 2" xfId="506"/>
    <cellStyle name="SAPBEXstdItem" xfId="504"/>
    <cellStyle name="SAPBEXstdItem 2" xfId="505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38" t="s">
        <v>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40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2018</v>
      </c>
      <c r="D6" s="4"/>
      <c r="E6" s="25" t="str">
        <f ca="1">CONCATENATE(INDIRECT(CONCATENATE($C$2,E4))," ",$B$4)</f>
        <v>פברואר 2018</v>
      </c>
      <c r="F6" s="26"/>
      <c r="G6" s="3" t="str">
        <f ca="1">CONCATENATE(INDIRECT(CONCATENATE($C$2,G4))," ",$B$4)</f>
        <v>מרץ 2018</v>
      </c>
      <c r="H6" s="4"/>
      <c r="I6" s="25" t="str">
        <f ca="1">CONCATENATE(INDIRECT(CONCATENATE($C$2,I4))," ",$B$4)</f>
        <v>אפריל 2018</v>
      </c>
      <c r="J6" s="26"/>
      <c r="K6" s="3" t="str">
        <f ca="1">CONCATENATE(INDIRECT(CONCATENATE($C$2,K4))," ",$B$4)</f>
        <v>מאי 2018</v>
      </c>
      <c r="L6" s="4"/>
      <c r="M6" s="25" t="str">
        <f ca="1">CONCATENATE(INDIRECT(CONCATENATE($C$2,M4))," ",$B$4)</f>
        <v>יוני 2018</v>
      </c>
      <c r="N6" s="26"/>
      <c r="O6" s="3" t="str">
        <f ca="1">CONCATENATE(INDIRECT(CONCATENATE($C$2,O4))," ",$B$4)</f>
        <v>יולי 2018</v>
      </c>
      <c r="P6" s="4"/>
      <c r="Q6" s="25" t="str">
        <f ca="1">CONCATENATE(INDIRECT(CONCATENATE($C$2,Q4))," ",$B$4)</f>
        <v>אוגוסט 2018</v>
      </c>
      <c r="R6" s="26"/>
      <c r="S6" s="3" t="str">
        <f ca="1">CONCATENATE(INDIRECT(CONCATENATE($C$2,S4))," ",$B$4)</f>
        <v>ספטמבר 2018</v>
      </c>
      <c r="T6" s="4"/>
      <c r="U6" s="25" t="str">
        <f ca="1">CONCATENATE(INDIRECT(CONCATENATE($C$2,U4))," ",$B$4)</f>
        <v>אוקטובר 2018</v>
      </c>
      <c r="V6" s="26"/>
      <c r="W6" s="3" t="str">
        <f ca="1">CONCATENATE(INDIRECT(CONCATENATE($C$2,W4))," ",$B$4)</f>
        <v>נובמבר 2018</v>
      </c>
      <c r="X6" s="4"/>
      <c r="Y6" s="25" t="str">
        <f ca="1">CONCATENATE(INDIRECT(CONCATENATE($C$2,Y4))," ",$B$4)</f>
        <v>דצמבר 2018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-5.9999999999999995E-4</v>
      </c>
      <c r="D8" s="11">
        <v>2.69512263663443E-2</v>
      </c>
      <c r="E8" s="29">
        <v>-2.9999999999999997E-4</v>
      </c>
      <c r="F8" s="30">
        <v>4.76191967257448E-2</v>
      </c>
      <c r="G8" s="10">
        <v>-2.0000000000000001E-4</v>
      </c>
      <c r="H8" s="11">
        <v>3.7835990260916802E-2</v>
      </c>
      <c r="I8" s="29">
        <v>-2.0000000000000001E-4</v>
      </c>
      <c r="J8" s="30">
        <v>3.6164875251764698E-2</v>
      </c>
      <c r="K8" s="10">
        <v>-2.0000000000000001E-4</v>
      </c>
      <c r="L8" s="11">
        <v>3.9310307641707197E-2</v>
      </c>
      <c r="M8" s="29">
        <v>-2.9999999999999997E-4</v>
      </c>
      <c r="N8" s="30">
        <v>3.9511228536816503E-2</v>
      </c>
      <c r="O8" s="10">
        <v>2.0000000000000001E-4</v>
      </c>
      <c r="P8" s="11">
        <v>4.0486634560418802E-2</v>
      </c>
      <c r="Q8" s="29">
        <v>-5.0000000000000001E-4</v>
      </c>
      <c r="R8" s="30">
        <v>4.0121013871816699E-2</v>
      </c>
      <c r="S8" s="10">
        <v>0</v>
      </c>
      <c r="T8" s="11">
        <v>3.7724320234044262E-2</v>
      </c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0</v>
      </c>
      <c r="D9" s="11">
        <v>0</v>
      </c>
      <c r="E9" s="29">
        <v>0</v>
      </c>
      <c r="F9" s="30">
        <v>0</v>
      </c>
      <c r="G9" s="10">
        <v>0</v>
      </c>
      <c r="H9" s="11">
        <v>0</v>
      </c>
      <c r="I9" s="29">
        <v>0</v>
      </c>
      <c r="J9" s="30">
        <v>0</v>
      </c>
      <c r="K9" s="10">
        <v>0</v>
      </c>
      <c r="L9" s="11">
        <v>0</v>
      </c>
      <c r="M9" s="29">
        <v>0</v>
      </c>
      <c r="N9" s="30">
        <v>0</v>
      </c>
      <c r="O9" s="10">
        <v>0</v>
      </c>
      <c r="P9" s="11">
        <v>0</v>
      </c>
      <c r="Q9" s="29">
        <v>0</v>
      </c>
      <c r="R9" s="30">
        <v>0</v>
      </c>
      <c r="S9" s="10">
        <v>0</v>
      </c>
      <c r="T9" s="11">
        <v>0</v>
      </c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>
        <v>0</v>
      </c>
      <c r="P12" s="11">
        <v>0</v>
      </c>
      <c r="Q12" s="29">
        <v>0</v>
      </c>
      <c r="R12" s="30">
        <v>0</v>
      </c>
      <c r="S12" s="10">
        <v>0</v>
      </c>
      <c r="T12" s="11">
        <v>0</v>
      </c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4.69229156107228E-6</v>
      </c>
      <c r="E13" s="29">
        <v>1E-4</v>
      </c>
      <c r="F13" s="30">
        <v>4.4111342873023598E-6</v>
      </c>
      <c r="G13" s="10">
        <v>2.9999999999999997E-4</v>
      </c>
      <c r="H13" s="11">
        <v>4.3410952696655302E-6</v>
      </c>
      <c r="I13" s="29">
        <v>0</v>
      </c>
      <c r="J13" s="30">
        <v>4.29004161143075E-6</v>
      </c>
      <c r="K13" s="10">
        <v>2.0000000000000001E-4</v>
      </c>
      <c r="L13" s="11">
        <v>0</v>
      </c>
      <c r="M13" s="29">
        <v>0</v>
      </c>
      <c r="N13" s="30">
        <v>0</v>
      </c>
      <c r="O13" s="10">
        <v>0</v>
      </c>
      <c r="P13" s="11">
        <v>0</v>
      </c>
      <c r="Q13" s="29">
        <v>0</v>
      </c>
      <c r="R13" s="30">
        <v>0</v>
      </c>
      <c r="S13" s="10">
        <v>0</v>
      </c>
      <c r="T13" s="11">
        <v>0</v>
      </c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9.4000000000000004E-3</v>
      </c>
      <c r="D14" s="11">
        <v>0.34807501217484998</v>
      </c>
      <c r="E14" s="29">
        <v>-8.6999999999999994E-3</v>
      </c>
      <c r="F14" s="30">
        <v>0.35644838138104701</v>
      </c>
      <c r="G14" s="10">
        <v>-1.3299999999999999E-2</v>
      </c>
      <c r="H14" s="11">
        <v>0.35441081605173402</v>
      </c>
      <c r="I14" s="29">
        <v>3.5000000000000001E-3</v>
      </c>
      <c r="J14" s="30">
        <v>0.35594170979455902</v>
      </c>
      <c r="K14" s="10">
        <v>8.5000000000000006E-3</v>
      </c>
      <c r="L14" s="11">
        <v>0.363105146075692</v>
      </c>
      <c r="M14" s="29">
        <v>-2.2000000000000001E-3</v>
      </c>
      <c r="N14" s="30">
        <v>0.35101879232720401</v>
      </c>
      <c r="O14" s="10">
        <v>9.4000000000000004E-3</v>
      </c>
      <c r="P14" s="11">
        <v>0.36090455991247999</v>
      </c>
      <c r="Q14" s="29">
        <v>1.84E-2</v>
      </c>
      <c r="R14" s="30">
        <v>0.35272772298777899</v>
      </c>
      <c r="S14" s="10">
        <v>2.7662871532360606E-3</v>
      </c>
      <c r="T14" s="11">
        <v>0.35333041207955657</v>
      </c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1.8499999999999999E-2</v>
      </c>
      <c r="D15" s="11">
        <v>0.61684788388627498</v>
      </c>
      <c r="E15" s="29">
        <v>-1.06E-2</v>
      </c>
      <c r="F15" s="30">
        <v>0.59563795270750497</v>
      </c>
      <c r="G15" s="10">
        <v>-9.5999999999999992E-3</v>
      </c>
      <c r="H15" s="11">
        <v>0.61182404198280205</v>
      </c>
      <c r="I15" s="29">
        <v>2.3300000000000001E-2</v>
      </c>
      <c r="J15" s="30">
        <v>0.61983852635896897</v>
      </c>
      <c r="K15" s="10">
        <v>4.0000000000000002E-4</v>
      </c>
      <c r="L15" s="11">
        <v>0.60756893782084198</v>
      </c>
      <c r="M15" s="29">
        <v>6.0000000000000001E-3</v>
      </c>
      <c r="N15" s="30">
        <v>0.62550178437972004</v>
      </c>
      <c r="O15" s="10">
        <v>2.6599999999999999E-2</v>
      </c>
      <c r="P15" s="11">
        <v>0.61274402609081402</v>
      </c>
      <c r="Q15" s="29">
        <v>-5.9999999999999995E-4</v>
      </c>
      <c r="R15" s="30">
        <v>0.61144826800936003</v>
      </c>
      <c r="S15" s="10">
        <v>2.7555937582611741E-3</v>
      </c>
      <c r="T15" s="11">
        <v>0.61191407360608241</v>
      </c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0</v>
      </c>
      <c r="L16" s="11">
        <v>0</v>
      </c>
      <c r="M16" s="29">
        <v>0</v>
      </c>
      <c r="N16" s="30">
        <v>0</v>
      </c>
      <c r="O16" s="10">
        <v>0</v>
      </c>
      <c r="P16" s="11">
        <v>0</v>
      </c>
      <c r="Q16" s="29">
        <v>0</v>
      </c>
      <c r="R16" s="30">
        <v>0</v>
      </c>
      <c r="S16" s="10">
        <v>0</v>
      </c>
      <c r="T16" s="11">
        <v>0</v>
      </c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1.17022977398494E-5</v>
      </c>
      <c r="E18" s="29">
        <v>1E-4</v>
      </c>
      <c r="F18" s="30">
        <v>4.80892367596707E-5</v>
      </c>
      <c r="G18" s="10">
        <v>2.9999999999999997E-4</v>
      </c>
      <c r="H18" s="11">
        <v>3.8291793993618503E-5</v>
      </c>
      <c r="I18" s="29">
        <v>0</v>
      </c>
      <c r="J18" s="30">
        <v>3.3002196004549898E-5</v>
      </c>
      <c r="K18" s="10">
        <v>2.0000000000000001E-4</v>
      </c>
      <c r="L18" s="11">
        <v>3.46669511032772E-5</v>
      </c>
      <c r="M18" s="29">
        <v>-2.0000000000000001E-4</v>
      </c>
      <c r="N18" s="30">
        <v>3.5517839621389801E-5</v>
      </c>
      <c r="O18" s="10">
        <v>2.0000000000000001E-4</v>
      </c>
      <c r="P18" s="11">
        <v>4.4885921501421002E-5</v>
      </c>
      <c r="Q18" s="29">
        <v>2.0000000000000001E-4</v>
      </c>
      <c r="R18" s="30">
        <v>4.1232019661174599E-5</v>
      </c>
      <c r="S18" s="10">
        <v>-6.1431870892972806E-6</v>
      </c>
      <c r="T18" s="11">
        <v>3.6937203237825301E-5</v>
      </c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5.4999999999999997E-3</v>
      </c>
      <c r="D19" s="11">
        <v>8.0211639609587704E-3</v>
      </c>
      <c r="E19" s="29">
        <v>-8.3000000000000001E-3</v>
      </c>
      <c r="F19" s="30">
        <v>9.7841895547979199E-5</v>
      </c>
      <c r="G19" s="10">
        <v>-3.0999999999999999E-3</v>
      </c>
      <c r="H19" s="11">
        <v>-4.1698476084843202E-3</v>
      </c>
      <c r="I19" s="29">
        <v>-8.0000000000000002E-3</v>
      </c>
      <c r="J19" s="30">
        <v>-1.21317371830132E-2</v>
      </c>
      <c r="K19" s="10">
        <v>2E-3</v>
      </c>
      <c r="L19" s="11">
        <v>-1.0165669240519599E-2</v>
      </c>
      <c r="M19" s="29">
        <v>-9.7000000000000003E-3</v>
      </c>
      <c r="N19" s="30">
        <v>-1.62095783676479E-2</v>
      </c>
      <c r="O19" s="10">
        <v>-2E-3</v>
      </c>
      <c r="P19" s="11">
        <v>-1.43138702508839E-2</v>
      </c>
      <c r="Q19" s="29">
        <v>4.4999999999999997E-3</v>
      </c>
      <c r="R19" s="30">
        <v>-4.4813565171235702E-3</v>
      </c>
      <c r="S19" s="10">
        <v>2.8426227559206194E-4</v>
      </c>
      <c r="T19" s="11">
        <v>-3.0057431229211819E-3</v>
      </c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0</v>
      </c>
      <c r="Q20" s="29">
        <v>0</v>
      </c>
      <c r="R20" s="30">
        <v>0</v>
      </c>
      <c r="S20" s="10">
        <v>0</v>
      </c>
      <c r="T20" s="11">
        <v>0</v>
      </c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>
        <v>0</v>
      </c>
      <c r="P22" s="11">
        <v>0</v>
      </c>
      <c r="Q22" s="29">
        <v>0</v>
      </c>
      <c r="R22" s="30">
        <v>0</v>
      </c>
      <c r="S22" s="10">
        <v>0</v>
      </c>
      <c r="T22" s="11">
        <v>0</v>
      </c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8.8319022270970406E-5</v>
      </c>
      <c r="E26" s="29">
        <v>0</v>
      </c>
      <c r="F26" s="30">
        <v>1.4412691910794601E-4</v>
      </c>
      <c r="G26" s="10">
        <v>0</v>
      </c>
      <c r="H26" s="11">
        <v>5.6366423768658702E-5</v>
      </c>
      <c r="I26" s="29">
        <v>0</v>
      </c>
      <c r="J26" s="30">
        <v>1.49333540103732E-4</v>
      </c>
      <c r="K26" s="10">
        <v>0</v>
      </c>
      <c r="L26" s="11">
        <v>1.46610751174877E-4</v>
      </c>
      <c r="M26" s="29">
        <v>0</v>
      </c>
      <c r="N26" s="30">
        <v>1.4225528428637901E-4</v>
      </c>
      <c r="O26" s="10">
        <v>0</v>
      </c>
      <c r="P26" s="11">
        <v>1.33763765669871E-4</v>
      </c>
      <c r="Q26" s="29">
        <v>0</v>
      </c>
      <c r="R26" s="30">
        <v>1.43119628506679E-4</v>
      </c>
      <c r="S26" s="10">
        <v>0</v>
      </c>
      <c r="T26" s="11">
        <v>0</v>
      </c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3.2800000000000003E-2</v>
      </c>
      <c r="D27" s="15">
        <v>1</v>
      </c>
      <c r="E27" s="31">
        <v>-2.7699999999999999E-2</v>
      </c>
      <c r="F27" s="32">
        <v>1</v>
      </c>
      <c r="G27" s="14">
        <v>-2.5600000000000001E-2</v>
      </c>
      <c r="H27" s="15">
        <v>1</v>
      </c>
      <c r="I27" s="31">
        <v>1.8599999999999998E-2</v>
      </c>
      <c r="J27" s="32">
        <v>1</v>
      </c>
      <c r="K27" s="14">
        <v>1.11E-2</v>
      </c>
      <c r="L27" s="15">
        <v>1</v>
      </c>
      <c r="M27" s="31">
        <v>-6.4000000000000003E-3</v>
      </c>
      <c r="N27" s="32">
        <v>1</v>
      </c>
      <c r="O27" s="14">
        <v>3.44E-2</v>
      </c>
      <c r="P27" s="15">
        <v>1</v>
      </c>
      <c r="Q27" s="31">
        <v>2.1999999999999999E-2</v>
      </c>
      <c r="R27" s="32">
        <v>1</v>
      </c>
      <c r="S27" s="14">
        <v>5.7999999999999996E-3</v>
      </c>
      <c r="T27" s="15">
        <v>0.99999999999999989</v>
      </c>
      <c r="U27" s="31"/>
      <c r="V27" s="32"/>
      <c r="W27" s="14"/>
      <c r="X27" s="15"/>
      <c r="Y27" s="31"/>
      <c r="Z27" s="32"/>
    </row>
    <row r="28" spans="2:31">
      <c r="B28" s="35" t="s">
        <v>40</v>
      </c>
      <c r="C28" s="47">
        <v>1599.7274399999999</v>
      </c>
      <c r="D28" s="48"/>
      <c r="E28" s="45">
        <v>-1466.1107999999999</v>
      </c>
      <c r="F28" s="46"/>
      <c r="G28" s="47">
        <v>-1407.77036000001</v>
      </c>
      <c r="H28" s="48"/>
      <c r="I28" s="45">
        <v>1013.3499399999999</v>
      </c>
      <c r="J28" s="46"/>
      <c r="K28" s="47">
        <v>619.83047000000704</v>
      </c>
      <c r="L28" s="48"/>
      <c r="M28" s="45">
        <v>-361.656419999999</v>
      </c>
      <c r="N28" s="46"/>
      <c r="O28" s="47">
        <v>1950.8588299999999</v>
      </c>
      <c r="P28" s="48"/>
      <c r="Q28" s="45">
        <v>1321.37229</v>
      </c>
      <c r="R28" s="46"/>
      <c r="S28" s="47">
        <v>353.95377000000002</v>
      </c>
      <c r="T28" s="48"/>
      <c r="U28" s="45"/>
      <c r="V28" s="46"/>
      <c r="W28" s="47"/>
      <c r="X28" s="48"/>
      <c r="Y28" s="45"/>
      <c r="Z28" s="46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38" t="s">
        <v>0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40"/>
    </row>
    <row r="32" spans="2:31" ht="15.75">
      <c r="B32" s="23" t="s">
        <v>42</v>
      </c>
      <c r="C32" s="3" t="str">
        <f ca="1">CONCATENATE(INDIRECT(CONCATENATE($C$2,$C$4))," ",$B$4)</f>
        <v>ינואר 2018</v>
      </c>
      <c r="D32" s="4"/>
      <c r="E32" s="25" t="str">
        <f ca="1">CONCATENATE(INDIRECT(CONCATENATE($C$2,$E$4))," ",$B$4)</f>
        <v>פברואר 2018</v>
      </c>
      <c r="F32" s="26"/>
      <c r="G32" s="3" t="str">
        <f ca="1">CONCATENATE(INDIRECT(CONCATENATE($C$2,$G$4))," ",$B$4)</f>
        <v>מרץ 2018</v>
      </c>
      <c r="H32" s="4"/>
      <c r="I32" s="25" t="str">
        <f ca="1">CONCATENATE(INDIRECT(CONCATENATE($C$2,$I$4))," ",$B$4)</f>
        <v>אפריל 2018</v>
      </c>
      <c r="J32" s="26"/>
      <c r="K32" s="3" t="str">
        <f ca="1">CONCATENATE(INDIRECT(CONCATENATE($C$2,$K$4))," ",$B$4)</f>
        <v>מאי 2018</v>
      </c>
      <c r="L32" s="4"/>
      <c r="M32" s="25" t="str">
        <f ca="1">CONCATENATE(INDIRECT(CONCATENATE($C$2,$M$4))," ",$B$4)</f>
        <v>יוני 2018</v>
      </c>
      <c r="N32" s="26"/>
      <c r="O32" s="3" t="str">
        <f ca="1">CONCATENATE(INDIRECT(CONCATENATE($C$2,$O$4))," ",$B$4)</f>
        <v>יולי 2018</v>
      </c>
      <c r="P32" s="4"/>
      <c r="Q32" s="25" t="str">
        <f ca="1">CONCATENATE(INDIRECT(CONCATENATE($C$2,$Q$4))," ",$B$4)</f>
        <v>אוגוסט 2018</v>
      </c>
      <c r="R32" s="26"/>
      <c r="S32" s="3" t="str">
        <f ca="1">CONCATENATE(INDIRECT(CONCATENATE($C$2,$S$4))," ",$B$4)</f>
        <v>ספטמבר 2018</v>
      </c>
      <c r="T32" s="4"/>
      <c r="U32" s="25" t="str">
        <f ca="1">CONCATENATE(INDIRECT(CONCATENATE($C$2,$U$4))," ",$B$4)</f>
        <v>אוקטובר 2018</v>
      </c>
      <c r="V32" s="26"/>
      <c r="W32" s="3" t="str">
        <f ca="1">CONCATENATE(INDIRECT(CONCATENATE($C$2,$W$4))," ",$B$4)</f>
        <v>נובמבר 2018</v>
      </c>
      <c r="X32" s="4"/>
      <c r="Y32" s="25" t="str">
        <f ca="1">CONCATENATE(INDIRECT(CONCATENATE($C$2,$Y$4))," ",$B$4)</f>
        <v>דצמבר 2018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8.2000000000000007E-3</v>
      </c>
      <c r="D34" s="19">
        <v>0.39855714377514101</v>
      </c>
      <c r="E34" s="33">
        <v>-1.8599999999999998E-2</v>
      </c>
      <c r="F34" s="34">
        <v>0.41125190919419202</v>
      </c>
      <c r="G34" s="18">
        <v>-1.8200000000000001E-2</v>
      </c>
      <c r="H34" s="19">
        <v>0.39199109652638098</v>
      </c>
      <c r="I34" s="33">
        <v>-4.5999999999999999E-3</v>
      </c>
      <c r="J34" s="34">
        <v>0.38157526244971302</v>
      </c>
      <c r="K34" s="18">
        <v>1.01E-2</v>
      </c>
      <c r="L34" s="19">
        <v>0.39288421902412202</v>
      </c>
      <c r="M34" s="33">
        <v>-1.2500000000000001E-2</v>
      </c>
      <c r="N34" s="34">
        <v>0.38767196881508198</v>
      </c>
      <c r="O34" s="18">
        <v>7.4000000000000003E-3</v>
      </c>
      <c r="P34" s="19">
        <v>0.39107772285578102</v>
      </c>
      <c r="Q34" s="33">
        <v>2.3300000000000001E-2</v>
      </c>
      <c r="R34" s="34">
        <v>0.40428757229712797</v>
      </c>
      <c r="S34" s="18">
        <v>2.3952236286389639E-3</v>
      </c>
      <c r="T34" s="19">
        <v>0.3681475242115958</v>
      </c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2.46E-2</v>
      </c>
      <c r="D35" s="11">
        <v>0.60144285622486005</v>
      </c>
      <c r="E35" s="29">
        <v>-9.1000000000000004E-3</v>
      </c>
      <c r="F35" s="30">
        <v>0.58874809080580803</v>
      </c>
      <c r="G35" s="10">
        <v>-7.4000000000000003E-3</v>
      </c>
      <c r="H35" s="11">
        <v>0.60800890347361902</v>
      </c>
      <c r="I35" s="29">
        <v>2.3199999999999998E-2</v>
      </c>
      <c r="J35" s="30">
        <v>0.61842473755028704</v>
      </c>
      <c r="K35" s="10">
        <v>1E-3</v>
      </c>
      <c r="L35" s="11">
        <v>0.60711578097587804</v>
      </c>
      <c r="M35" s="29">
        <v>6.1000000000000004E-3</v>
      </c>
      <c r="N35" s="30">
        <v>0.61232803118491796</v>
      </c>
      <c r="O35" s="10">
        <v>2.7E-2</v>
      </c>
      <c r="P35" s="11">
        <v>0.60892227714421898</v>
      </c>
      <c r="Q35" s="29">
        <v>-1.2999999999999999E-3</v>
      </c>
      <c r="R35" s="30">
        <v>0.59571242770287203</v>
      </c>
      <c r="S35" s="10">
        <v>3.4047763713610361E-3</v>
      </c>
      <c r="T35" s="11">
        <v>0.6318524757884042</v>
      </c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3.2800000000000003E-2</v>
      </c>
      <c r="D36" s="15">
        <v>1</v>
      </c>
      <c r="E36" s="31">
        <v>-2.7699999999999999E-2</v>
      </c>
      <c r="F36" s="32">
        <v>1</v>
      </c>
      <c r="G36" s="14">
        <v>-2.5600000000000001E-2</v>
      </c>
      <c r="H36" s="15">
        <v>1</v>
      </c>
      <c r="I36" s="31">
        <v>1.8599999999999998E-2</v>
      </c>
      <c r="J36" s="32">
        <v>1</v>
      </c>
      <c r="K36" s="14">
        <v>1.11E-2</v>
      </c>
      <c r="L36" s="15">
        <v>1</v>
      </c>
      <c r="M36" s="31">
        <v>-6.4000000000000003E-3</v>
      </c>
      <c r="N36" s="32">
        <v>1</v>
      </c>
      <c r="O36" s="14">
        <v>3.44E-2</v>
      </c>
      <c r="P36" s="15">
        <v>1</v>
      </c>
      <c r="Q36" s="31">
        <v>2.1999999999999999E-2</v>
      </c>
      <c r="R36" s="32">
        <v>1</v>
      </c>
      <c r="S36" s="14">
        <v>5.7999999999999996E-3</v>
      </c>
      <c r="T36" s="15">
        <v>0.99999999999999989</v>
      </c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38" t="s">
        <v>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40"/>
    </row>
    <row r="39" spans="2:26" ht="15.75">
      <c r="B39" s="23" t="s">
        <v>42</v>
      </c>
      <c r="C39" s="3" t="str">
        <f ca="1">CONCATENATE(INDIRECT(CONCATENATE($C$2,$C$4))," ",$B$4)</f>
        <v>ינואר 2018</v>
      </c>
      <c r="D39" s="4"/>
      <c r="E39" s="25" t="str">
        <f ca="1">CONCATENATE(INDIRECT(CONCATENATE($C$2,$E$4))," ",$B$4)</f>
        <v>פברואר 2018</v>
      </c>
      <c r="F39" s="26"/>
      <c r="G39" s="3" t="str">
        <f ca="1">CONCATENATE(INDIRECT(CONCATENATE($C$2,$G$4))," ",$B$4)</f>
        <v>מרץ 2018</v>
      </c>
      <c r="H39" s="4"/>
      <c r="I39" s="25" t="str">
        <f ca="1">CONCATENATE(INDIRECT(CONCATENATE($C$2,$I$4))," ",$B$4)</f>
        <v>אפריל 2018</v>
      </c>
      <c r="J39" s="26"/>
      <c r="K39" s="3" t="str">
        <f ca="1">CONCATENATE(INDIRECT(CONCATENATE($C$2,$K$4))," ",$B$4)</f>
        <v>מאי 2018</v>
      </c>
      <c r="L39" s="4"/>
      <c r="M39" s="25" t="str">
        <f ca="1">CONCATENATE(INDIRECT(CONCATENATE($C$2,$M$4))," ",$B$4)</f>
        <v>יוני 2018</v>
      </c>
      <c r="N39" s="26"/>
      <c r="O39" s="3" t="str">
        <f ca="1">CONCATENATE(INDIRECT(CONCATENATE($C$2,$O$4))," ",$B$4)</f>
        <v>יולי 2018</v>
      </c>
      <c r="P39" s="4"/>
      <c r="Q39" s="25" t="str">
        <f ca="1">CONCATENATE(INDIRECT(CONCATENATE($C$2,$Q$4))," ",$B$4)</f>
        <v>אוגוסט 2018</v>
      </c>
      <c r="R39" s="26"/>
      <c r="S39" s="3" t="str">
        <f ca="1">CONCATENATE(INDIRECT(CONCATENATE($C$2,$S$4))," ",$B$4)</f>
        <v>ספטמבר 2018</v>
      </c>
      <c r="T39" s="4"/>
      <c r="U39" s="25" t="str">
        <f ca="1">CONCATENATE(INDIRECT(CONCATENATE($C$2,$U$4))," ",$B$4)</f>
        <v>אוקטובר 2018</v>
      </c>
      <c r="V39" s="26"/>
      <c r="W39" s="3" t="str">
        <f ca="1">CONCATENATE(INDIRECT(CONCATENATE($C$2,$W$4))," ",$B$4)</f>
        <v>נובמבר 2018</v>
      </c>
      <c r="X39" s="4"/>
      <c r="Y39" s="25" t="str">
        <f ca="1">CONCATENATE(INDIRECT(CONCATENATE($C$2,$Y$4))," ",$B$4)</f>
        <v>דצמבר 2018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2.7300000000000001E-2</v>
      </c>
      <c r="D41" s="19">
        <v>0.99172236517785195</v>
      </c>
      <c r="E41" s="33">
        <v>-1.9599999999999999E-2</v>
      </c>
      <c r="F41" s="34">
        <v>0.99959255857858198</v>
      </c>
      <c r="G41" s="18">
        <v>-2.3099999999999999E-2</v>
      </c>
      <c r="H41" s="19">
        <v>1.0039510551387101</v>
      </c>
      <c r="I41" s="33">
        <v>2.6599999999999999E-2</v>
      </c>
      <c r="J41" s="34">
        <v>1.0118237544859501</v>
      </c>
      <c r="K41" s="18">
        <v>8.6999999999999994E-3</v>
      </c>
      <c r="L41" s="19">
        <v>1.00986682874379</v>
      </c>
      <c r="M41" s="33">
        <v>3.5999999999999999E-3</v>
      </c>
      <c r="N41" s="34">
        <v>1.0159136496703001</v>
      </c>
      <c r="O41" s="18">
        <v>3.61E-2</v>
      </c>
      <c r="P41" s="19">
        <v>1.0140291639103001</v>
      </c>
      <c r="Q41" s="33">
        <v>1.72E-2</v>
      </c>
      <c r="R41" s="34">
        <v>1.0041972073132901</v>
      </c>
      <c r="S41" s="18">
        <v>6.0023513858475392E-3</v>
      </c>
      <c r="T41" s="19">
        <v>1.0028624189484838</v>
      </c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5.4999999999999997E-3</v>
      </c>
      <c r="D42" s="11">
        <v>8.2776348221478297E-3</v>
      </c>
      <c r="E42" s="29">
        <v>-8.0999999999999996E-3</v>
      </c>
      <c r="F42" s="30">
        <v>4.0744142141814298E-4</v>
      </c>
      <c r="G42" s="10">
        <v>-2.5000000000000001E-3</v>
      </c>
      <c r="H42" s="11">
        <v>-3.9510551387082898E-3</v>
      </c>
      <c r="I42" s="29">
        <v>-8.0000000000000002E-3</v>
      </c>
      <c r="J42" s="30">
        <v>-1.1823754485951399E-2</v>
      </c>
      <c r="K42" s="10">
        <v>2.3999999999999998E-3</v>
      </c>
      <c r="L42" s="11">
        <v>-9.8668287437900098E-3</v>
      </c>
      <c r="M42" s="29">
        <v>-0.01</v>
      </c>
      <c r="N42" s="30">
        <v>-1.5913649670298E-2</v>
      </c>
      <c r="O42" s="10">
        <v>-1.6999999999999999E-3</v>
      </c>
      <c r="P42" s="11">
        <v>-1.40291639102979E-2</v>
      </c>
      <c r="Q42" s="29">
        <v>4.7999999999999996E-3</v>
      </c>
      <c r="R42" s="30">
        <v>-4.1972073132940596E-3</v>
      </c>
      <c r="S42" s="10">
        <v>-2.0235138584753963E-4</v>
      </c>
      <c r="T42" s="11">
        <v>-2.8624189484837957E-3</v>
      </c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3.2800000000000003E-2</v>
      </c>
      <c r="D43" s="15">
        <v>1</v>
      </c>
      <c r="E43" s="31">
        <v>-2.7699999999999999E-2</v>
      </c>
      <c r="F43" s="32">
        <v>1</v>
      </c>
      <c r="G43" s="14">
        <v>-2.5600000000000001E-2</v>
      </c>
      <c r="H43" s="15">
        <v>1</v>
      </c>
      <c r="I43" s="31">
        <v>1.8599999999999998E-2</v>
      </c>
      <c r="J43" s="32">
        <v>1</v>
      </c>
      <c r="K43" s="14">
        <v>1.11E-2</v>
      </c>
      <c r="L43" s="15">
        <v>1</v>
      </c>
      <c r="M43" s="31">
        <v>-6.4000000000000003E-3</v>
      </c>
      <c r="N43" s="32">
        <v>1</v>
      </c>
      <c r="O43" s="14">
        <v>3.44E-2</v>
      </c>
      <c r="P43" s="15">
        <v>1</v>
      </c>
      <c r="Q43" s="31">
        <v>2.1999999999999999E-2</v>
      </c>
      <c r="R43" s="32">
        <v>1</v>
      </c>
      <c r="S43" s="14">
        <v>5.7999999999999996E-3</v>
      </c>
      <c r="T43" s="15">
        <v>1</v>
      </c>
      <c r="U43" s="31"/>
      <c r="V43" s="32"/>
      <c r="W43" s="14"/>
      <c r="X43" s="15"/>
      <c r="Y43" s="31"/>
      <c r="Z43" s="32"/>
    </row>
    <row r="45" spans="2:26" ht="15.75">
      <c r="C45" s="38" t="s">
        <v>0</v>
      </c>
      <c r="D45" s="39"/>
      <c r="E45" s="39"/>
      <c r="F45" s="39"/>
      <c r="G45" s="39"/>
      <c r="H45" s="39"/>
      <c r="I45" s="39"/>
      <c r="J45" s="40"/>
    </row>
    <row r="46" spans="2:26" ht="15.75">
      <c r="B46" s="23" t="s">
        <v>39</v>
      </c>
      <c r="C46" s="41" t="str">
        <f ca="1">CONCATENATE(INDIRECT(CONCATENATE($C$2,C4))," - ",INDIRECT(CONCATENATE($C$2,G4))," ",$B$4)</f>
        <v>ינואר - מרץ 2018</v>
      </c>
      <c r="D46" s="42"/>
      <c r="E46" s="43" t="str">
        <f ca="1">CONCATENATE(INDIRECT(CONCATENATE($C$2,C4))," - ",INDIRECT(CONCATENATE($C$2,M4))," ",$B$4)</f>
        <v>ינואר - יוני 2018</v>
      </c>
      <c r="F46" s="44"/>
      <c r="G46" s="41" t="str">
        <f ca="1">CONCATENATE(INDIRECT(CONCATENATE($C$2,C4))," - ",INDIRECT(CONCATENATE($C$2,S4))," ",$B$4)</f>
        <v>ינואר - ספטמבר 2018</v>
      </c>
      <c r="H46" s="42"/>
      <c r="I46" s="43" t="str">
        <f ca="1">CONCATENATE(INDIRECT(CONCATENATE($C$2,C4))," - ",INDIRECT(CONCATENATE($C$2,Y4))," ",$B$4)</f>
        <v>ינואר - דצמבר 2018</v>
      </c>
      <c r="J46" s="44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v>-1.0996400359999381E-3</v>
      </c>
      <c r="D48" s="11">
        <v>3.7835990260916802E-2</v>
      </c>
      <c r="E48" s="29">
        <v>-1.798710475903742E-3</v>
      </c>
      <c r="F48" s="30">
        <v>3.9511228536816503E-2</v>
      </c>
      <c r="G48" s="10">
        <v>-2.0982706828899245E-3</v>
      </c>
      <c r="H48" s="11">
        <f>T8</f>
        <v>3.7724320234044262E-2</v>
      </c>
      <c r="I48" s="29"/>
      <c r="J48" s="30"/>
    </row>
    <row r="49" spans="2:10">
      <c r="B49" s="12" t="s">
        <v>7</v>
      </c>
      <c r="C49" s="10">
        <v>0</v>
      </c>
      <c r="D49" s="11">
        <v>0</v>
      </c>
      <c r="E49" s="29">
        <v>0</v>
      </c>
      <c r="F49" s="30">
        <v>0</v>
      </c>
      <c r="G49" s="10">
        <v>0</v>
      </c>
      <c r="H49" s="11">
        <f t="shared" ref="H49:H66" si="0">T9</f>
        <v>0</v>
      </c>
      <c r="I49" s="29"/>
      <c r="J49" s="30"/>
    </row>
    <row r="50" spans="2:10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11">
        <f t="shared" si="0"/>
        <v>0</v>
      </c>
      <c r="I50" s="29"/>
      <c r="J50" s="30"/>
    </row>
    <row r="51" spans="2:10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11">
        <f t="shared" si="0"/>
        <v>0</v>
      </c>
      <c r="I51" s="29"/>
      <c r="J51" s="30"/>
    </row>
    <row r="52" spans="2:10">
      <c r="B52" s="12" t="s">
        <v>13</v>
      </c>
      <c r="C52" s="10">
        <v>0</v>
      </c>
      <c r="D52" s="11">
        <v>0</v>
      </c>
      <c r="E52" s="29">
        <v>0</v>
      </c>
      <c r="F52" s="30">
        <v>0</v>
      </c>
      <c r="G52" s="10">
        <v>0</v>
      </c>
      <c r="H52" s="11">
        <f t="shared" si="0"/>
        <v>0</v>
      </c>
      <c r="I52" s="29"/>
      <c r="J52" s="30"/>
    </row>
    <row r="53" spans="2:10">
      <c r="B53" s="12" t="s">
        <v>15</v>
      </c>
      <c r="C53" s="10">
        <v>4.0002999999999567E-4</v>
      </c>
      <c r="D53" s="11">
        <v>4.3410952696655302E-6</v>
      </c>
      <c r="E53" s="29">
        <v>6.0011000600002085E-4</v>
      </c>
      <c r="F53" s="30">
        <v>0</v>
      </c>
      <c r="G53" s="10">
        <v>6.0011000600002085E-4</v>
      </c>
      <c r="H53" s="11">
        <f t="shared" si="0"/>
        <v>0</v>
      </c>
      <c r="I53" s="29"/>
      <c r="J53" s="30"/>
    </row>
    <row r="54" spans="2:10">
      <c r="B54" s="12" t="s">
        <v>17</v>
      </c>
      <c r="C54" s="10">
        <v>-1.3290002325999927E-2</v>
      </c>
      <c r="D54" s="11">
        <v>0.35441081605173402</v>
      </c>
      <c r="E54" s="29">
        <v>-3.6170034504718895E-3</v>
      </c>
      <c r="F54" s="30">
        <v>0.35101879232720401</v>
      </c>
      <c r="G54" s="10">
        <v>2.7088161091420648E-2</v>
      </c>
      <c r="H54" s="11">
        <f t="shared" si="0"/>
        <v>0.35333041207955657</v>
      </c>
      <c r="I54" s="29"/>
      <c r="J54" s="30"/>
    </row>
    <row r="55" spans="2:10">
      <c r="B55" s="12" t="s">
        <v>19</v>
      </c>
      <c r="C55" s="10">
        <v>-1.970057440000228E-3</v>
      </c>
      <c r="D55" s="11">
        <v>0.61182404198280205</v>
      </c>
      <c r="E55" s="29">
        <v>2.7300000000000001E-2</v>
      </c>
      <c r="F55" s="30">
        <v>0.62550178437972004</v>
      </c>
      <c r="G55" s="10">
        <v>5.7098333056867068E-2</v>
      </c>
      <c r="H55" s="11">
        <f t="shared" si="0"/>
        <v>0.61191407360608241</v>
      </c>
      <c r="I55" s="29"/>
      <c r="J55" s="30"/>
    </row>
    <row r="56" spans="2:10">
      <c r="B56" s="12" t="s">
        <v>21</v>
      </c>
      <c r="C56" s="10">
        <v>0</v>
      </c>
      <c r="D56" s="11">
        <v>0</v>
      </c>
      <c r="E56" s="29">
        <v>0</v>
      </c>
      <c r="F56" s="30">
        <v>0</v>
      </c>
      <c r="G56" s="10">
        <v>0</v>
      </c>
      <c r="H56" s="11">
        <f t="shared" si="0"/>
        <v>0</v>
      </c>
      <c r="I56" s="29"/>
      <c r="J56" s="30"/>
    </row>
    <row r="57" spans="2:10">
      <c r="B57" s="12" t="s">
        <v>23</v>
      </c>
      <c r="C57" s="10">
        <v>0</v>
      </c>
      <c r="D57" s="11">
        <v>0</v>
      </c>
      <c r="E57" s="29">
        <v>0</v>
      </c>
      <c r="F57" s="30">
        <v>0</v>
      </c>
      <c r="G57" s="10">
        <v>0</v>
      </c>
      <c r="H57" s="11">
        <f t="shared" si="0"/>
        <v>0</v>
      </c>
      <c r="I57" s="29"/>
      <c r="J57" s="30"/>
    </row>
    <row r="58" spans="2:10">
      <c r="B58" s="12" t="s">
        <v>25</v>
      </c>
      <c r="C58" s="10">
        <v>4.0002999999999567E-4</v>
      </c>
      <c r="D58" s="11">
        <v>3.8291793993618503E-5</v>
      </c>
      <c r="E58" s="29">
        <v>3.9998998399881636E-4</v>
      </c>
      <c r="F58" s="30">
        <v>3.5517839621389801E-5</v>
      </c>
      <c r="G58" s="10">
        <v>7.9404189318577068E-4</v>
      </c>
      <c r="H58" s="11">
        <f t="shared" si="0"/>
        <v>3.6937203237825301E-5</v>
      </c>
      <c r="I58" s="29"/>
      <c r="J58" s="30"/>
    </row>
    <row r="59" spans="2:10">
      <c r="B59" s="12" t="s">
        <v>26</v>
      </c>
      <c r="C59" s="10">
        <v>-5.9368284849998787E-3</v>
      </c>
      <c r="D59" s="11">
        <v>-4.1698476084843202E-3</v>
      </c>
      <c r="E59" s="29">
        <v>-2.1501516533343201E-2</v>
      </c>
      <c r="F59" s="30">
        <v>-1.62095783676479E-2</v>
      </c>
      <c r="G59" s="10">
        <v>-1.8785233733292106E-2</v>
      </c>
      <c r="H59" s="11">
        <f t="shared" si="0"/>
        <v>-3.0057431229211819E-3</v>
      </c>
      <c r="I59" s="29"/>
      <c r="J59" s="30"/>
    </row>
    <row r="60" spans="2:10">
      <c r="B60" s="12" t="s">
        <v>27</v>
      </c>
      <c r="C60" s="10">
        <v>0</v>
      </c>
      <c r="D60" s="11">
        <v>0</v>
      </c>
      <c r="E60" s="29">
        <v>0</v>
      </c>
      <c r="F60" s="30">
        <v>0</v>
      </c>
      <c r="G60" s="10">
        <v>0</v>
      </c>
      <c r="H60" s="11">
        <f t="shared" si="0"/>
        <v>0</v>
      </c>
      <c r="I60" s="29"/>
      <c r="J60" s="30"/>
    </row>
    <row r="61" spans="2:10">
      <c r="B61" s="12" t="s">
        <v>28</v>
      </c>
      <c r="C61" s="10">
        <v>0</v>
      </c>
      <c r="D61" s="11">
        <v>0</v>
      </c>
      <c r="E61" s="29">
        <v>0</v>
      </c>
      <c r="F61" s="30">
        <v>0</v>
      </c>
      <c r="G61" s="10">
        <v>0</v>
      </c>
      <c r="H61" s="11">
        <f t="shared" si="0"/>
        <v>0</v>
      </c>
      <c r="I61" s="29"/>
      <c r="J61" s="30"/>
    </row>
    <row r="62" spans="2:10">
      <c r="B62" s="12" t="s">
        <v>29</v>
      </c>
      <c r="C62" s="10">
        <v>-1E-4</v>
      </c>
      <c r="D62" s="11">
        <v>0</v>
      </c>
      <c r="E62" s="29">
        <v>-9.9999999999988987E-5</v>
      </c>
      <c r="F62" s="30">
        <v>0</v>
      </c>
      <c r="G62" s="10">
        <v>-9.9999999999988987E-5</v>
      </c>
      <c r="H62" s="11">
        <f t="shared" si="0"/>
        <v>0</v>
      </c>
      <c r="I62" s="29"/>
      <c r="J62" s="30"/>
    </row>
    <row r="63" spans="2:10">
      <c r="B63" s="12" t="s">
        <v>30</v>
      </c>
      <c r="C63" s="10">
        <v>0</v>
      </c>
      <c r="D63" s="11">
        <v>0</v>
      </c>
      <c r="E63" s="29">
        <v>0</v>
      </c>
      <c r="F63" s="30">
        <v>0</v>
      </c>
      <c r="G63" s="10">
        <v>0</v>
      </c>
      <c r="H63" s="11">
        <f t="shared" si="0"/>
        <v>0</v>
      </c>
      <c r="I63" s="29"/>
      <c r="J63" s="30"/>
    </row>
    <row r="64" spans="2:10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>
        <v>0</v>
      </c>
      <c r="H64" s="11">
        <f t="shared" si="0"/>
        <v>0</v>
      </c>
      <c r="I64" s="29"/>
      <c r="J64" s="30"/>
    </row>
    <row r="65" spans="2:12">
      <c r="B65" s="12" t="s">
        <v>32</v>
      </c>
      <c r="C65" s="10">
        <v>0</v>
      </c>
      <c r="D65" s="11">
        <v>0</v>
      </c>
      <c r="E65" s="29">
        <v>0</v>
      </c>
      <c r="F65" s="30">
        <v>0</v>
      </c>
      <c r="G65" s="10">
        <v>0</v>
      </c>
      <c r="H65" s="11">
        <f t="shared" si="0"/>
        <v>0</v>
      </c>
      <c r="I65" s="29"/>
      <c r="J65" s="30"/>
    </row>
    <row r="66" spans="2:12">
      <c r="B66" s="12" t="s">
        <v>33</v>
      </c>
      <c r="C66" s="10">
        <v>0</v>
      </c>
      <c r="D66" s="11">
        <v>5.6366423768658702E-5</v>
      </c>
      <c r="E66" s="29">
        <v>0</v>
      </c>
      <c r="F66" s="30">
        <v>1.4225528428637901E-4</v>
      </c>
      <c r="G66" s="10">
        <v>0</v>
      </c>
      <c r="H66" s="11">
        <f t="shared" si="0"/>
        <v>0</v>
      </c>
      <c r="I66" s="29"/>
      <c r="J66" s="30"/>
    </row>
    <row r="67" spans="2:12">
      <c r="B67" s="13" t="s">
        <v>44</v>
      </c>
      <c r="C67" s="14">
        <v>-2.159646828699998E-2</v>
      </c>
      <c r="D67" s="15">
        <v>1</v>
      </c>
      <c r="E67" s="31">
        <v>1.2828695302800168E-3</v>
      </c>
      <c r="F67" s="31">
        <v>1.0000000000000004</v>
      </c>
      <c r="G67" s="14">
        <v>6.4725934640091909E-2</v>
      </c>
      <c r="H67" s="15">
        <v>1</v>
      </c>
      <c r="I67" s="31"/>
      <c r="J67" s="32"/>
    </row>
    <row r="68" spans="2:12">
      <c r="B68" s="35" t="s">
        <v>40</v>
      </c>
      <c r="C68" s="47">
        <v>-1274.15372000001</v>
      </c>
      <c r="D68" s="48"/>
      <c r="E68" s="45">
        <v>-2.6297300000020414</v>
      </c>
      <c r="F68" s="46"/>
      <c r="G68" s="47">
        <f>3269.60139+S28</f>
        <v>3623.5551599999999</v>
      </c>
      <c r="H68" s="48"/>
      <c r="I68" s="45"/>
      <c r="J68" s="46"/>
    </row>
    <row r="69" spans="2:12">
      <c r="B69" s="16"/>
      <c r="C69" s="17"/>
      <c r="D69" s="17"/>
      <c r="E69" s="17"/>
      <c r="F69" s="17"/>
      <c r="G69" s="17"/>
      <c r="H69" s="17"/>
      <c r="I69" s="17"/>
      <c r="J69" s="17"/>
    </row>
    <row r="70" spans="2:12" ht="15.75">
      <c r="C70" s="38" t="s">
        <v>0</v>
      </c>
      <c r="D70" s="39"/>
      <c r="E70" s="39"/>
      <c r="F70" s="39"/>
      <c r="G70" s="39"/>
      <c r="H70" s="39"/>
      <c r="I70" s="39"/>
      <c r="J70" s="40"/>
    </row>
    <row r="71" spans="2:12" ht="15.75">
      <c r="B71" s="23" t="s">
        <v>39</v>
      </c>
      <c r="C71" s="41" t="str">
        <f ca="1">CONCATENATE(INDIRECT(CONCATENATE($C$2,$C$4))," - ",INDIRECT(CONCATENATE($C$2,$G$4))," ",$B$4)</f>
        <v>ינואר - מרץ 2018</v>
      </c>
      <c r="D71" s="42"/>
      <c r="E71" s="43" t="str">
        <f ca="1">CONCATENATE(INDIRECT(CONCATENATE($C$2,$C$4))," - ",INDIRECT(CONCATENATE($C$2,$M4))," ",$B$4)</f>
        <v>ינואר - יוני 2018</v>
      </c>
      <c r="F71" s="44"/>
      <c r="G71" s="41" t="str">
        <f ca="1">CONCATENATE(INDIRECT(CONCATENATE($C$2,$C$4))," - ",INDIRECT(CONCATENATE($C$2,$S$4))," ",$B$4)</f>
        <v>ינואר - ספטמבר 2018</v>
      </c>
      <c r="H71" s="42"/>
      <c r="I71" s="43" t="str">
        <f ca="1">CONCATENATE(INDIRECT(CONCATENATE($C$2,$C$4))," - ",INDIRECT(CONCATENATE($C$2,$Y4))," ",$B$4)</f>
        <v>ינואר - דצמבר 2018</v>
      </c>
      <c r="J71" s="44"/>
    </row>
    <row r="72" spans="2:12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2">
      <c r="B73" s="9" t="s">
        <v>35</v>
      </c>
      <c r="C73" s="18">
        <v>-2.9360464135999995E-2</v>
      </c>
      <c r="D73" s="19">
        <v>0.39199109652638098</v>
      </c>
      <c r="E73" s="33">
        <v>-3.6266204569064486E-2</v>
      </c>
      <c r="F73" s="34">
        <v>0.38767196881508198</v>
      </c>
      <c r="G73" s="18">
        <v>-4.1337875133862223E-3</v>
      </c>
      <c r="H73" s="19">
        <f>T34</f>
        <v>0.3681475242115958</v>
      </c>
      <c r="I73" s="33"/>
      <c r="J73" s="34"/>
      <c r="L73" s="37"/>
    </row>
    <row r="74" spans="2:12">
      <c r="B74" s="12" t="s">
        <v>36</v>
      </c>
      <c r="C74" s="10">
        <v>7.7630965639998717E-3</v>
      </c>
      <c r="D74" s="11">
        <v>0.60800890347361902</v>
      </c>
      <c r="E74" s="29">
        <v>3.7600000000000001E-2</v>
      </c>
      <c r="F74" s="30">
        <v>0.61232803118491796</v>
      </c>
      <c r="G74" s="10">
        <v>6.875642935676729E-2</v>
      </c>
      <c r="H74" s="19">
        <f>T35</f>
        <v>0.6318524757884042</v>
      </c>
      <c r="I74" s="29"/>
      <c r="J74" s="30"/>
      <c r="L74" s="37"/>
    </row>
    <row r="75" spans="2:12">
      <c r="B75" s="13" t="s">
        <v>44</v>
      </c>
      <c r="C75" s="14">
        <v>-2.1597367572000124E-2</v>
      </c>
      <c r="D75" s="15">
        <v>1</v>
      </c>
      <c r="E75" s="31">
        <v>1.3337954309355152E-3</v>
      </c>
      <c r="F75" s="32">
        <v>1</v>
      </c>
      <c r="G75" s="14">
        <v>6.4656465814669536E-2</v>
      </c>
      <c r="H75" s="15">
        <v>1</v>
      </c>
      <c r="I75" s="31"/>
      <c r="J75" s="32"/>
    </row>
    <row r="76" spans="2:12">
      <c r="B76" s="16"/>
      <c r="C76" s="17"/>
      <c r="D76" s="17"/>
      <c r="E76" s="17"/>
      <c r="F76" s="17"/>
      <c r="G76" s="17"/>
      <c r="H76" s="17"/>
      <c r="I76" s="17"/>
      <c r="J76" s="17"/>
    </row>
    <row r="77" spans="2:12" ht="15.75">
      <c r="C77" s="38" t="s">
        <v>0</v>
      </c>
      <c r="D77" s="39"/>
      <c r="E77" s="39"/>
      <c r="F77" s="39"/>
      <c r="G77" s="39"/>
      <c r="H77" s="39"/>
      <c r="I77" s="39"/>
      <c r="J77" s="40"/>
    </row>
    <row r="78" spans="2:12" ht="15.75">
      <c r="B78" s="23" t="s">
        <v>39</v>
      </c>
      <c r="C78" s="41" t="str">
        <f ca="1">CONCATENATE(INDIRECT(CONCATENATE($C$2,$C$4))," - ",INDIRECT(CONCATENATE($C$2,$G$4))," ",$B$4)</f>
        <v>ינואר - מרץ 2018</v>
      </c>
      <c r="D78" s="42"/>
      <c r="E78" s="43" t="str">
        <f ca="1">CONCATENATE(INDIRECT(CONCATENATE($C$2,$C$4))," - ",INDIRECT(CONCATENATE($C$2,$M$4))," ",$B$4)</f>
        <v>ינואר - יוני 2018</v>
      </c>
      <c r="F78" s="44"/>
      <c r="G78" s="41" t="str">
        <f ca="1">CONCATENATE(INDIRECT(CONCATENATE($C$2,$C$4))," - ",INDIRECT(CONCATENATE($C$2,$S$4))," ",$B$4)</f>
        <v>ינואר - ספטמבר 2018</v>
      </c>
      <c r="H78" s="42"/>
      <c r="I78" s="43" t="str">
        <f ca="1">CONCATENATE(INDIRECT(CONCATENATE($C$2,$C$4))," - ",INDIRECT(CONCATENATE($C$2,$Y$4))," ",$B$4)</f>
        <v>ינואר - דצמבר 2018</v>
      </c>
      <c r="J78" s="44"/>
    </row>
    <row r="79" spans="2:12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2">
      <c r="B80" s="9" t="s">
        <v>37</v>
      </c>
      <c r="C80" s="18">
        <v>-1.6500589651999898E-2</v>
      </c>
      <c r="D80" s="19">
        <v>1.0039510551387101</v>
      </c>
      <c r="E80" s="33">
        <v>2.1899999999999999E-2</v>
      </c>
      <c r="F80" s="34">
        <v>1.0159136496703001</v>
      </c>
      <c r="G80" s="18">
        <v>8.246152944254212E-2</v>
      </c>
      <c r="H80" s="19">
        <f>T41</f>
        <v>1.0028624189484838</v>
      </c>
      <c r="I80" s="33"/>
      <c r="J80" s="34"/>
      <c r="L80" s="37"/>
    </row>
    <row r="81" spans="2:12">
      <c r="B81" s="12" t="s">
        <v>38</v>
      </c>
      <c r="C81" s="10">
        <v>-5.1379386249998937E-3</v>
      </c>
      <c r="D81" s="11">
        <v>-3.9510551387082898E-3</v>
      </c>
      <c r="E81" s="29">
        <v>-2.0620984845075574E-2</v>
      </c>
      <c r="F81" s="30">
        <v>-1.5913649670298E-2</v>
      </c>
      <c r="G81" s="10">
        <v>-1.7791693068680559E-2</v>
      </c>
      <c r="H81" s="19">
        <f>T42</f>
        <v>-2.8624189484837957E-3</v>
      </c>
      <c r="I81" s="29"/>
      <c r="J81" s="30"/>
      <c r="L81" s="37"/>
    </row>
    <row r="82" spans="2:12">
      <c r="B82" s="13" t="s">
        <v>44</v>
      </c>
      <c r="C82" s="14">
        <v>-2.1638528276999792E-2</v>
      </c>
      <c r="D82" s="15">
        <v>1</v>
      </c>
      <c r="E82" s="31">
        <v>1.2790151549244254E-3</v>
      </c>
      <c r="F82" s="32">
        <v>1.000000000000002</v>
      </c>
      <c r="G82" s="14">
        <v>6.4748818058940616E-2</v>
      </c>
      <c r="H82" s="15">
        <v>0.999999999999996</v>
      </c>
      <c r="I82" s="31"/>
      <c r="J82" s="32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68:D68"/>
    <mergeCell ref="E68:F68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2018-11-05T14:29:06+00:00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86C569D-58F9-4E5E-8CE3-BAD53997A94B}"/>
</file>

<file path=customXml/itemProps2.xml><?xml version="1.0" encoding="utf-8"?>
<ds:datastoreItem xmlns:ds="http://schemas.openxmlformats.org/officeDocument/2006/customXml" ds:itemID="{7BBAFAB7-AD6B-4A86-A31A-222B417820AA}"/>
</file>

<file path=customXml/itemProps3.xml><?xml version="1.0" encoding="utf-8"?>
<ds:datastoreItem xmlns:ds="http://schemas.openxmlformats.org/officeDocument/2006/customXml" ds:itemID="{FAEC1A1F-4BCD-450B-8DE4-65D0C4A1582D}"/>
</file>

<file path=customXml/itemProps4.xml><?xml version="1.0" encoding="utf-8"?>
<ds:datastoreItem xmlns:ds="http://schemas.openxmlformats.org/officeDocument/2006/customXml" ds:itemID="{FCC00F96-00BE-4D2B-83FA-2BCEDEA156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2018-11-05T13:45:31Z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e4b5484c9c824b148c38bfcb2bd74c0d">
    <vt:lpwstr/>
  </property>
  <property fmtid="{D5CDD505-2E9C-101B-9397-08002B2CF9AE}" pid="15" name="kb4cc1381c4248d7a2dfa3f1be0c86c0">
    <vt:lpwstr/>
  </property>
  <property fmtid="{D5CDD505-2E9C-101B-9397-08002B2CF9AE}" pid="16" name="o80fb9e8b9d445b0bb174fdcd68ee89c">
    <vt:lpwstr/>
  </property>
  <property fmtid="{D5CDD505-2E9C-101B-9397-08002B2CF9AE}" pid="17" name="j92457fac7d145f98e698f5712f6a6a4">
    <vt:lpwstr/>
  </property>
  <property fmtid="{D5CDD505-2E9C-101B-9397-08002B2CF9AE}" pid="19" name="aa1c885e8039426686f6c49672b09953">
    <vt:lpwstr/>
  </property>
  <property fmtid="{D5CDD505-2E9C-101B-9397-08002B2CF9AE}" pid="20" name="e09eddfac2354f9ab04a226e27f86f1f">
    <vt:lpwstr/>
  </property>
  <property fmtid="{D5CDD505-2E9C-101B-9397-08002B2CF9AE}" pid="21" name="b76e59bb9f5947a781773f53cc6e9460">
    <vt:lpwstr/>
  </property>
  <property fmtid="{D5CDD505-2E9C-101B-9397-08002B2CF9AE}" pid="22" name="n612d9597dc7466f957352ce79be86f3">
    <vt:lpwstr/>
  </property>
  <property fmtid="{D5CDD505-2E9C-101B-9397-08002B2CF9AE}" pid="23" name="l34dc5595392493c8311535275827f74">
    <vt:lpwstr/>
  </property>
  <property fmtid="{D5CDD505-2E9C-101B-9397-08002B2CF9AE}" pid="24" name="o68cd33f8d3a45abb273b6e406faee3d">
    <vt:lpwstr/>
  </property>
  <property fmtid="{D5CDD505-2E9C-101B-9397-08002B2CF9AE}" pid="25" name="ia53b9f18d984e01914f4b79710425b7">
    <vt:lpwstr/>
  </property>
</Properties>
</file>