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D82" i="5" l="1"/>
  <c r="C82" i="5"/>
  <c r="D81" i="5"/>
  <c r="C81" i="5"/>
  <c r="D80" i="5"/>
  <c r="C80" i="5"/>
  <c r="D75" i="5"/>
  <c r="C75" i="5"/>
  <c r="D74" i="5"/>
  <c r="C74" i="5"/>
  <c r="D73" i="5"/>
  <c r="C73" i="5"/>
  <c r="C68" i="5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C6" i="5"/>
  <c r="E4" i="5" l="1"/>
  <c r="C32" i="5"/>
  <c r="E39" i="5"/>
  <c r="C39" i="5"/>
  <c r="G4" i="5" l="1"/>
  <c r="E32" i="5"/>
  <c r="G39" i="5"/>
  <c r="E6" i="5"/>
  <c r="G32" i="5"/>
  <c r="C71" i="5"/>
  <c r="I4" i="5" l="1"/>
  <c r="G6" i="5"/>
  <c r="I39" i="5"/>
  <c r="C78" i="5"/>
  <c r="C46" i="5"/>
  <c r="I6" i="5"/>
  <c r="I32" i="5"/>
  <c r="K4" i="5" l="1"/>
  <c r="K6" i="5"/>
  <c r="K32" i="5"/>
  <c r="K39" i="5"/>
  <c r="M4" i="5" l="1"/>
  <c r="E46" i="5"/>
  <c r="M32" i="5"/>
  <c r="E71" i="5"/>
  <c r="E78" i="5"/>
  <c r="O4" i="5" l="1"/>
  <c r="M39" i="5"/>
  <c r="O6" i="5"/>
  <c r="M6" i="5"/>
  <c r="Q4" i="5" l="1"/>
  <c r="S4" i="5" s="1"/>
  <c r="O32" i="5"/>
  <c r="S39" i="5"/>
  <c r="G71" i="5"/>
  <c r="O39" i="5"/>
  <c r="U4" i="5" l="1"/>
  <c r="Q39" i="5"/>
  <c r="S32" i="5"/>
  <c r="G46" i="5"/>
  <c r="Q6" i="5"/>
  <c r="U39" i="5"/>
  <c r="U32" i="5"/>
  <c r="S6" i="5"/>
  <c r="G78" i="5"/>
  <c r="Q32" i="5"/>
  <c r="W4" i="5" l="1"/>
  <c r="U6" i="5"/>
  <c r="W32" i="5"/>
  <c r="W39" i="5"/>
  <c r="Y4" i="5" l="1"/>
  <c r="I71" i="5"/>
  <c r="Y32" i="5"/>
  <c r="W6" i="5"/>
  <c r="Y39" i="5"/>
  <c r="Y6" i="5"/>
  <c r="I46" i="5"/>
  <c r="I78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<sst xmlns="http://schemas.openxmlformats.org/spreadsheetml/2006/main" count="179" uniqueCount="47">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</sst>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5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  <font>
      <b/>
      <sz val="11"/>
      <color theme="1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8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6" borderId="18" applyNumberFormat="0" applyProtection="0">
      <alignment horizontal="left" vertical="center" indent="1"/>
    </xf>
    <xf numFmtId="4" fontId="23" fillId="6" borderId="18" applyNumberFormat="0" applyProtection="0">
      <alignment horizontal="left" vertical="center" indent="1"/>
    </xf>
    <xf numFmtId="4" fontId="23" fillId="0" borderId="18" applyNumberFormat="0" applyProtection="0">
      <alignment horizontal="right" vertical="center"/>
    </xf>
    <xf numFmtId="4" fontId="23" fillId="7" borderId="18" applyNumberFormat="0" applyProtection="0">
      <alignment horizontal="left" vertical="center" indent="1"/>
    </xf>
  </cellStyleXfs>
  <cellXfs count="57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0" fontId="24" fillId="0" borderId="0" xfId="0" applyFont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8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aggItem" xfId="507"/>
    <cellStyle name="SAPBEXstdData 2" xfId="506"/>
    <cellStyle name="SAPBEXstdItem" xfId="504"/>
    <cellStyle name="SAPBEXstdItem 2" xfId="505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pane xSplit="2" topLeftCell="C1" activePane="topRight" state="frozen"/>
      <selection pane="topRight"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4" t="s"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6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-4.3893327140910008E-4</v>
      </c>
      <c r="D8" s="11">
        <v>4.7380586950165914E-2</v>
      </c>
      <c r="E8" s="29">
        <v>6.710799844842796E-5</v>
      </c>
      <c r="F8" s="30">
        <v>4.8589726408361178E-2</v>
      </c>
      <c r="G8" s="10">
        <v>1.6299513582650088E-4</v>
      </c>
      <c r="H8" s="11">
        <v>5.4630238516555713E-2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1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-2.9750223110957125E-3</v>
      </c>
      <c r="D9" s="11">
        <v>0.11876077927450357</v>
      </c>
      <c r="E9" s="29">
        <v>4.0163486304131137E-4</v>
      </c>
      <c r="F9" s="30">
        <v>0.11590594247940487</v>
      </c>
      <c r="G9" s="10">
        <v>1.4490865401635882E-3</v>
      </c>
      <c r="H9" s="11">
        <v>0.11930594263452442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1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1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1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1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1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1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1.1249038132595127E-2</v>
      </c>
      <c r="D15" s="11">
        <v>0.7632961300994161</v>
      </c>
      <c r="E15" s="29">
        <v>-5.0443482288882577E-4</v>
      </c>
      <c r="F15" s="30">
        <v>0.76382606800696728</v>
      </c>
      <c r="G15" s="10">
        <v>1.3296847786173698E-2</v>
      </c>
      <c r="H15" s="11">
        <v>0.7563758209843483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1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1.8151833676911697E-4</v>
      </c>
      <c r="D16" s="11">
        <v>7.1354449098264883E-2</v>
      </c>
      <c r="E16" s="29">
        <v>7.3240527014033593E-5</v>
      </c>
      <c r="F16" s="30">
        <v>7.1408241503723616E-2</v>
      </c>
      <c r="G16" s="10">
        <v>1.7401869621168089E-3</v>
      </c>
      <c r="H16" s="11">
        <v>6.9633969993729353E-2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1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1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1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3.8339911314056829E-4</v>
      </c>
      <c r="D19" s="11">
        <v>-7.9194542235044591E-4</v>
      </c>
      <c r="E19" s="29">
        <v>6.2451434385052846E-5</v>
      </c>
      <c r="F19" s="30">
        <v>2.70021601542937E-4</v>
      </c>
      <c r="G19" s="10">
        <v>4.7921120743604321E-5</v>
      </c>
      <c r="H19" s="11">
        <v>5.4027870842171462E-5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1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1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1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1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1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1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1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1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8.3999999999999995E-3</v>
      </c>
      <c r="D27" s="15">
        <v>1</v>
      </c>
      <c r="E27" s="31">
        <v>1E-4</v>
      </c>
      <c r="F27" s="32">
        <v>1</v>
      </c>
      <c r="G27" s="14">
        <v>1.6697037545024201E-2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5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46">
        <v>129</v>
      </c>
      <c r="D28" s="47"/>
      <c r="E28" s="48">
        <v>1</v>
      </c>
      <c r="F28" s="49"/>
      <c r="G28" s="46">
        <v>278</v>
      </c>
      <c r="H28" s="47"/>
      <c r="I28" s="48"/>
      <c r="J28" s="49"/>
      <c r="K28" s="46"/>
      <c r="L28" s="47"/>
      <c r="M28" s="48"/>
      <c r="N28" s="49"/>
      <c r="O28" s="46"/>
      <c r="P28" s="47"/>
      <c r="Q28" s="48"/>
      <c r="R28" s="49"/>
      <c r="S28" s="46"/>
      <c r="T28" s="47"/>
      <c r="U28" s="48"/>
      <c r="V28" s="49"/>
      <c r="W28" s="46"/>
      <c r="X28" s="47"/>
      <c r="Y28" s="48"/>
      <c r="Z28" s="49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4" t="s">
        <v>0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6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-5.5534158268531751E-5</v>
      </c>
      <c r="D34" s="19">
        <v>5.0265279315403262E-2</v>
      </c>
      <c r="E34" s="33">
        <v>1.2955943283347922E-4</v>
      </c>
      <c r="F34" s="34">
        <v>5.0642887848497568E-2</v>
      </c>
      <c r="G34" s="18">
        <v>2.1091625657010529E-4</v>
      </c>
      <c r="H34" s="19">
        <v>6.0834003793458311E-2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9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8.4555341582685326E-3</v>
      </c>
      <c r="D35" s="11">
        <v>0.94973472068459674</v>
      </c>
      <c r="E35" s="29">
        <v>-2.9559432833479218E-5</v>
      </c>
      <c r="F35" s="30">
        <v>0.94935711215150242</v>
      </c>
      <c r="G35" s="10">
        <v>1.6486121288454097E-2</v>
      </c>
      <c r="H35" s="11">
        <v>0.93916599620654173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1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8.3999999999999995E-3</v>
      </c>
      <c r="D36" s="15">
        <v>1</v>
      </c>
      <c r="E36" s="31">
        <v>1E-4</v>
      </c>
      <c r="F36" s="32">
        <v>1</v>
      </c>
      <c r="G36" s="14">
        <v>1.6697037545024201E-2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5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4" t="s">
        <v>0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6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8.0166008868594318E-3</v>
      </c>
      <c r="D41" s="19">
        <v>1.0007919454223504</v>
      </c>
      <c r="E41" s="33">
        <v>3.754856561494827E-5</v>
      </c>
      <c r="F41" s="34">
        <v>0.99972997839845701</v>
      </c>
      <c r="G41" s="18">
        <v>1.6649116424280595E-2</v>
      </c>
      <c r="H41" s="19">
        <v>0.99994597212915781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9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3.833991131405684E-4</v>
      </c>
      <c r="D42" s="11">
        <v>-7.9194542235044613E-4</v>
      </c>
      <c r="E42" s="29">
        <v>6.2451434385051721E-5</v>
      </c>
      <c r="F42" s="30">
        <v>2.7002160154293705E-4</v>
      </c>
      <c r="G42" s="10">
        <v>4.7921120743604321E-5</v>
      </c>
      <c r="H42" s="11">
        <v>5.4027870842171462E-5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1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8.3999999999999995E-3</v>
      </c>
      <c r="D43" s="15">
        <v>1</v>
      </c>
      <c r="E43" s="31">
        <v>1E-4</v>
      </c>
      <c r="F43" s="32">
        <v>1</v>
      </c>
      <c r="G43" s="14">
        <v>1.6697037545024201E-2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5"/>
      <c r="T43" s="15"/>
      <c r="U43" s="31"/>
      <c r="V43" s="32"/>
      <c r="W43" s="14"/>
      <c r="X43" s="15"/>
      <c r="Y43" s="31"/>
      <c r="Z43" s="32"/>
    </row>
    <row r="45" spans="2:26" ht="15.75">
      <c r="C45" s="54" t="s">
        <v>0</v>
      </c>
      <c r="D45" s="55"/>
      <c r="E45" s="55"/>
      <c r="F45" s="55"/>
      <c r="G45" s="55"/>
      <c r="H45" s="55"/>
      <c r="I45" s="55"/>
      <c r="J45" s="56"/>
    </row>
    <row r="46" spans="2:26" ht="15.75">
      <c r="B46" s="23" t="s">
        <v>39</v>
      </c>
      <c r="C46" s="52" t="str">
        <f ca="1">CONCATENATE(INDIRECT(CONCATENATE($C$2,C4))," - ",INDIRECT(CONCATENATE($C$2,G4))," ",$B$4)</f>
        <v>ינואר - מרץ 2019</v>
      </c>
      <c r="D46" s="53"/>
      <c r="E46" s="50" t="str">
        <f ca="1">CONCATENATE(INDIRECT(CONCATENATE($C$2,C4))," - ",INDIRECT(CONCATENATE($C$2,M4))," ",$B$4)</f>
        <v>ינואר - יוני 2019</v>
      </c>
      <c r="F46" s="51"/>
      <c r="G46" s="52" t="str">
        <f ca="1">CONCATENATE(INDIRECT(CONCATENATE($C$2,C4))," - ",INDIRECT(CONCATENATE($C$2,S4))," ",$B$4)</f>
        <v>ינואר - ספטמבר 2019</v>
      </c>
      <c r="H46" s="53"/>
      <c r="I46" s="50" t="str">
        <f ca="1">CONCATENATE(INDIRECT(CONCATENATE($C$2,C4))," - ",INDIRECT(CONCATENATE($C$2,Y4))," ",$B$4)</f>
        <v>ינואר - דצמבר 2019</v>
      </c>
      <c r="J46" s="51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f>(C8+1)*(E8+1)*(G8+1)-1</f>
        <v>-2.0892020357954344E-4</v>
      </c>
      <c r="D48" s="11">
        <f>H8</f>
        <v>5.4630238516555713E-2</v>
      </c>
      <c r="E48" s="29"/>
      <c r="F48" s="30"/>
      <c r="G48" s="10"/>
      <c r="H48" s="11"/>
      <c r="I48" s="29"/>
      <c r="J48" s="30"/>
    </row>
    <row r="49" spans="2:10">
      <c r="B49" s="12" t="s">
        <v>7</v>
      </c>
      <c r="C49" s="10">
        <f t="shared" ref="C49:C67" si="0">(C9+1)*(E9+1)*(G9+1)-1</f>
        <v>-1.1292265731568385E-3</v>
      </c>
      <c r="D49" s="11">
        <f t="shared" ref="D49:D67" si="1">H9</f>
        <v>0.11930594263452442</v>
      </c>
      <c r="E49" s="29"/>
      <c r="F49" s="30"/>
      <c r="G49" s="10"/>
      <c r="H49" s="11"/>
      <c r="I49" s="29"/>
      <c r="J49" s="30"/>
    </row>
    <row r="50" spans="2:10">
      <c r="B50" s="12" t="s">
        <v>9</v>
      </c>
      <c r="C50" s="10">
        <f t="shared" si="0"/>
        <v>0</v>
      </c>
      <c r="D50" s="11">
        <f t="shared" si="1"/>
        <v>0</v>
      </c>
      <c r="E50" s="29"/>
      <c r="F50" s="30"/>
      <c r="G50" s="10"/>
      <c r="H50" s="11"/>
      <c r="I50" s="29"/>
      <c r="J50" s="30"/>
    </row>
    <row r="51" spans="2:10">
      <c r="B51" s="12" t="s">
        <v>11</v>
      </c>
      <c r="C51" s="10">
        <f t="shared" si="0"/>
        <v>0</v>
      </c>
      <c r="D51" s="11">
        <f t="shared" si="1"/>
        <v>0</v>
      </c>
      <c r="E51" s="29"/>
      <c r="F51" s="30"/>
      <c r="G51" s="10"/>
      <c r="H51" s="11"/>
      <c r="I51" s="29"/>
      <c r="J51" s="30"/>
    </row>
    <row r="52" spans="2:10">
      <c r="B52" s="12" t="s">
        <v>13</v>
      </c>
      <c r="C52" s="10">
        <f t="shared" si="0"/>
        <v>0</v>
      </c>
      <c r="D52" s="11">
        <f t="shared" si="1"/>
        <v>0</v>
      </c>
      <c r="E52" s="29"/>
      <c r="F52" s="30"/>
      <c r="G52" s="10"/>
      <c r="H52" s="11"/>
      <c r="I52" s="29"/>
      <c r="J52" s="30"/>
    </row>
    <row r="53" spans="2:10">
      <c r="B53" s="12" t="s">
        <v>15</v>
      </c>
      <c r="C53" s="10">
        <f t="shared" si="0"/>
        <v>0</v>
      </c>
      <c r="D53" s="11">
        <f t="shared" si="1"/>
        <v>0</v>
      </c>
      <c r="E53" s="29"/>
      <c r="F53" s="30"/>
      <c r="G53" s="10"/>
      <c r="H53" s="11"/>
      <c r="I53" s="29"/>
      <c r="J53" s="30"/>
    </row>
    <row r="54" spans="2:10">
      <c r="B54" s="12" t="s">
        <v>17</v>
      </c>
      <c r="C54" s="10">
        <f t="shared" si="0"/>
        <v>0</v>
      </c>
      <c r="D54" s="11">
        <f t="shared" si="1"/>
        <v>0</v>
      </c>
      <c r="E54" s="29"/>
      <c r="F54" s="30"/>
      <c r="G54" s="10"/>
      <c r="H54" s="11"/>
      <c r="I54" s="29"/>
      <c r="J54" s="30"/>
    </row>
    <row r="55" spans="2:10">
      <c r="B55" s="12" t="s">
        <v>19</v>
      </c>
      <c r="C55" s="10">
        <f t="shared" si="0"/>
        <v>2.4178570592333415E-2</v>
      </c>
      <c r="D55" s="11">
        <f t="shared" si="1"/>
        <v>0.7563758209843483</v>
      </c>
      <c r="E55" s="29"/>
      <c r="F55" s="30"/>
      <c r="G55" s="10"/>
      <c r="H55" s="11"/>
      <c r="I55" s="29"/>
      <c r="J55" s="30"/>
    </row>
    <row r="56" spans="2:10">
      <c r="B56" s="12" t="s">
        <v>21</v>
      </c>
      <c r="C56" s="10">
        <f t="shared" si="0"/>
        <v>1.9954024715866936E-3</v>
      </c>
      <c r="D56" s="11">
        <f t="shared" si="1"/>
        <v>6.9633969993729353E-2</v>
      </c>
      <c r="E56" s="29"/>
      <c r="F56" s="30"/>
      <c r="G56" s="10"/>
      <c r="H56" s="11"/>
      <c r="I56" s="29"/>
      <c r="J56" s="30"/>
    </row>
    <row r="57" spans="2:10">
      <c r="B57" s="12" t="s">
        <v>23</v>
      </c>
      <c r="C57" s="10">
        <f t="shared" si="0"/>
        <v>0</v>
      </c>
      <c r="D57" s="11">
        <f t="shared" si="1"/>
        <v>0</v>
      </c>
      <c r="E57" s="29"/>
      <c r="F57" s="30"/>
      <c r="G57" s="10"/>
      <c r="H57" s="11"/>
      <c r="I57" s="29"/>
      <c r="J57" s="30"/>
    </row>
    <row r="58" spans="2:10">
      <c r="B58" s="12" t="s">
        <v>25</v>
      </c>
      <c r="C58" s="10">
        <f t="shared" si="0"/>
        <v>0</v>
      </c>
      <c r="D58" s="11">
        <f t="shared" si="1"/>
        <v>0</v>
      </c>
      <c r="E58" s="29"/>
      <c r="F58" s="30"/>
      <c r="G58" s="10"/>
      <c r="H58" s="11"/>
      <c r="I58" s="29"/>
      <c r="J58" s="30"/>
    </row>
    <row r="59" spans="2:10">
      <c r="B59" s="12" t="s">
        <v>26</v>
      </c>
      <c r="C59" s="10">
        <f t="shared" si="0"/>
        <v>4.9381697889905318E-4</v>
      </c>
      <c r="D59" s="11">
        <f t="shared" si="1"/>
        <v>5.4027870842171462E-5</v>
      </c>
      <c r="E59" s="29"/>
      <c r="F59" s="30"/>
      <c r="G59" s="10"/>
      <c r="H59" s="11"/>
      <c r="I59" s="29"/>
      <c r="J59" s="30"/>
    </row>
    <row r="60" spans="2:10">
      <c r="B60" s="12" t="s">
        <v>27</v>
      </c>
      <c r="C60" s="10">
        <f t="shared" si="0"/>
        <v>0</v>
      </c>
      <c r="D60" s="11">
        <f t="shared" si="1"/>
        <v>0</v>
      </c>
      <c r="E60" s="29"/>
      <c r="F60" s="30"/>
      <c r="G60" s="10"/>
      <c r="H60" s="11"/>
      <c r="I60" s="29"/>
      <c r="J60" s="30"/>
    </row>
    <row r="61" spans="2:10">
      <c r="B61" s="12" t="s">
        <v>28</v>
      </c>
      <c r="C61" s="10">
        <f t="shared" si="0"/>
        <v>0</v>
      </c>
      <c r="D61" s="11">
        <f t="shared" si="1"/>
        <v>0</v>
      </c>
      <c r="E61" s="29"/>
      <c r="F61" s="30"/>
      <c r="G61" s="10"/>
      <c r="H61" s="11"/>
      <c r="I61" s="29"/>
      <c r="J61" s="30"/>
    </row>
    <row r="62" spans="2:10">
      <c r="B62" s="12" t="s">
        <v>29</v>
      </c>
      <c r="C62" s="10">
        <f t="shared" si="0"/>
        <v>0</v>
      </c>
      <c r="D62" s="11">
        <f t="shared" si="1"/>
        <v>0</v>
      </c>
      <c r="E62" s="29"/>
      <c r="F62" s="30"/>
      <c r="G62" s="10"/>
      <c r="H62" s="11"/>
      <c r="I62" s="29"/>
      <c r="J62" s="30"/>
    </row>
    <row r="63" spans="2:10">
      <c r="B63" s="12" t="s">
        <v>30</v>
      </c>
      <c r="C63" s="10">
        <f t="shared" si="0"/>
        <v>0</v>
      </c>
      <c r="D63" s="11">
        <f t="shared" si="1"/>
        <v>0</v>
      </c>
      <c r="E63" s="29"/>
      <c r="F63" s="30"/>
      <c r="G63" s="10"/>
      <c r="H63" s="11"/>
      <c r="I63" s="29"/>
      <c r="J63" s="30"/>
    </row>
    <row r="64" spans="2:10">
      <c r="B64" s="12" t="s">
        <v>31</v>
      </c>
      <c r="C64" s="10">
        <f t="shared" si="0"/>
        <v>0</v>
      </c>
      <c r="D64" s="11">
        <f t="shared" si="1"/>
        <v>0</v>
      </c>
      <c r="E64" s="29"/>
      <c r="F64" s="30"/>
      <c r="G64" s="10"/>
      <c r="H64" s="11"/>
      <c r="I64" s="29"/>
      <c r="J64" s="30"/>
    </row>
    <row r="65" spans="2:10">
      <c r="B65" s="12" t="s">
        <v>32</v>
      </c>
      <c r="C65" s="10">
        <f t="shared" si="0"/>
        <v>0</v>
      </c>
      <c r="D65" s="11">
        <f t="shared" si="1"/>
        <v>0</v>
      </c>
      <c r="E65" s="29"/>
      <c r="F65" s="30"/>
      <c r="G65" s="10"/>
      <c r="H65" s="11"/>
      <c r="I65" s="29"/>
      <c r="J65" s="30"/>
    </row>
    <row r="66" spans="2:10">
      <c r="B66" s="12" t="s">
        <v>33</v>
      </c>
      <c r="C66" s="10">
        <f t="shared" si="0"/>
        <v>0</v>
      </c>
      <c r="D66" s="11">
        <f t="shared" si="1"/>
        <v>0</v>
      </c>
      <c r="E66" s="29"/>
      <c r="F66" s="30"/>
      <c r="G66" s="10"/>
      <c r="H66" s="11"/>
      <c r="I66" s="29"/>
      <c r="J66" s="30"/>
    </row>
    <row r="67" spans="2:10" s="43" customFormat="1">
      <c r="B67" s="13" t="s">
        <v>44</v>
      </c>
      <c r="C67" s="41">
        <f t="shared" si="0"/>
        <v>2.5339816389668313E-2</v>
      </c>
      <c r="D67" s="42">
        <f t="shared" si="1"/>
        <v>1</v>
      </c>
      <c r="E67" s="37"/>
      <c r="F67" s="38"/>
      <c r="G67" s="41"/>
      <c r="H67" s="15"/>
      <c r="I67" s="37"/>
      <c r="J67" s="38"/>
    </row>
    <row r="68" spans="2:10">
      <c r="B68" s="35" t="s">
        <v>40</v>
      </c>
      <c r="C68" s="46">
        <f>C28+E28+G28</f>
        <v>408</v>
      </c>
      <c r="D68" s="47"/>
      <c r="E68" s="48"/>
      <c r="F68" s="49"/>
      <c r="G68" s="46"/>
      <c r="H68" s="47"/>
      <c r="I68" s="48"/>
      <c r="J68" s="49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54" t="s">
        <v>0</v>
      </c>
      <c r="D70" s="55"/>
      <c r="E70" s="55"/>
      <c r="F70" s="55"/>
      <c r="G70" s="55"/>
      <c r="H70" s="55"/>
      <c r="I70" s="55"/>
      <c r="J70" s="56"/>
    </row>
    <row r="71" spans="2:10" ht="15.75">
      <c r="B71" s="23" t="s">
        <v>39</v>
      </c>
      <c r="C71" s="52" t="str">
        <f ca="1">CONCATENATE(INDIRECT(CONCATENATE($C$2,$C$4))," - ",INDIRECT(CONCATENATE($C$2,$G$4))," ",$B$4)</f>
        <v>ינואר - מרץ 2019</v>
      </c>
      <c r="D71" s="53"/>
      <c r="E71" s="50" t="str">
        <f ca="1">CONCATENATE(INDIRECT(CONCATENATE($C$2,$C$4))," - ",INDIRECT(CONCATENATE($C$2,$M4))," ",$B$4)</f>
        <v>ינואר - יוני 2019</v>
      </c>
      <c r="F71" s="51"/>
      <c r="G71" s="52" t="str">
        <f ca="1">CONCATENATE(INDIRECT(CONCATENATE($C$2,$C$4))," - ",INDIRECT(CONCATENATE($C$2,$S$4))," ",$B$4)</f>
        <v>ינואר - ספטמבר 2019</v>
      </c>
      <c r="H71" s="53"/>
      <c r="I71" s="50" t="str">
        <f ca="1">CONCATENATE(INDIRECT(CONCATENATE($C$2,$C$4))," - ",INDIRECT(CONCATENATE($C$2,$Y4))," ",$B$4)</f>
        <v>ינואר - דצמבר 2019</v>
      </c>
      <c r="J71" s="51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f>(C34+1)*(E34+1)*(G34+1)-1</f>
        <v>2.8494994777727989E-4</v>
      </c>
      <c r="D73" s="19">
        <f>H34</f>
        <v>6.0834003793458311E-2</v>
      </c>
      <c r="E73" s="33"/>
      <c r="F73" s="34"/>
      <c r="G73" s="18"/>
      <c r="H73" s="19"/>
      <c r="I73" s="33"/>
      <c r="J73" s="34"/>
    </row>
    <row r="74" spans="2:10">
      <c r="B74" s="12" t="s">
        <v>36</v>
      </c>
      <c r="C74" s="18">
        <f t="shared" ref="C74:C75" si="2">(C35+1)*(E35+1)*(G35+1)-1</f>
        <v>2.5050753593838015E-2</v>
      </c>
      <c r="D74" s="19">
        <f t="shared" ref="D74:D75" si="3">H35</f>
        <v>0.93916599620654173</v>
      </c>
      <c r="E74" s="33"/>
      <c r="F74" s="34"/>
      <c r="G74" s="18"/>
      <c r="H74" s="19"/>
      <c r="I74" s="33"/>
      <c r="J74" s="34"/>
    </row>
    <row r="75" spans="2:10" s="43" customFormat="1">
      <c r="B75" s="13" t="s">
        <v>44</v>
      </c>
      <c r="C75" s="44">
        <f t="shared" si="2"/>
        <v>2.5339816389668313E-2</v>
      </c>
      <c r="D75" s="45">
        <f t="shared" si="3"/>
        <v>1</v>
      </c>
      <c r="E75" s="39"/>
      <c r="F75" s="40"/>
      <c r="G75" s="44"/>
      <c r="H75" s="45"/>
      <c r="I75" s="39"/>
      <c r="J75" s="40"/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54" t="s">
        <v>0</v>
      </c>
      <c r="D77" s="55"/>
      <c r="E77" s="55"/>
      <c r="F77" s="55"/>
      <c r="G77" s="55"/>
      <c r="H77" s="55"/>
      <c r="I77" s="55"/>
      <c r="J77" s="56"/>
    </row>
    <row r="78" spans="2:10" ht="15.75">
      <c r="B78" s="23" t="s">
        <v>39</v>
      </c>
      <c r="C78" s="52" t="str">
        <f ca="1">CONCATENATE(INDIRECT(CONCATENATE($C$2,$C$4))," - ",INDIRECT(CONCATENATE($C$2,$G$4))," ",$B$4)</f>
        <v>ינואר - מרץ 2019</v>
      </c>
      <c r="D78" s="53"/>
      <c r="E78" s="50" t="str">
        <f ca="1">CONCATENATE(INDIRECT(CONCATENATE($C$2,$C$4))," - ",INDIRECT(CONCATENATE($C$2,$M$4))," ",$B$4)</f>
        <v>ינואר - יוני 2019</v>
      </c>
      <c r="F78" s="51"/>
      <c r="G78" s="52" t="str">
        <f ca="1">CONCATENATE(INDIRECT(CONCATENATE($C$2,$C$4))," - ",INDIRECT(CONCATENATE($C$2,$S$4))," ",$B$4)</f>
        <v>ינואר - ספטמבר 2019</v>
      </c>
      <c r="H78" s="53"/>
      <c r="I78" s="50" t="str">
        <f ca="1">CONCATENATE(INDIRECT(CONCATENATE($C$2,$C$4))," - ",INDIRECT(CONCATENATE($C$2,$Y$4))," ",$B$4)</f>
        <v>ינואר - דצמבר 2019</v>
      </c>
      <c r="J78" s="51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f>(C41+1)*(E41+1)*(G41+1)-1</f>
        <v>2.4837666372133693E-2</v>
      </c>
      <c r="D80" s="19">
        <f>H41</f>
        <v>0.99994597212915781</v>
      </c>
      <c r="E80" s="33"/>
      <c r="F80" s="34"/>
      <c r="G80" s="18"/>
      <c r="H80" s="19"/>
      <c r="I80" s="33"/>
      <c r="J80" s="34"/>
    </row>
    <row r="81" spans="2:10">
      <c r="B81" s="12" t="s">
        <v>38</v>
      </c>
      <c r="C81" s="18">
        <f t="shared" ref="C81:C82" si="4">(C42+1)*(E42+1)*(G42+1)-1</f>
        <v>4.9381697889905318E-4</v>
      </c>
      <c r="D81" s="19">
        <f t="shared" ref="D81:D82" si="5">H42</f>
        <v>5.4027870842171462E-5</v>
      </c>
      <c r="E81" s="33"/>
      <c r="F81" s="34"/>
      <c r="G81" s="18"/>
      <c r="H81" s="19"/>
      <c r="I81" s="33"/>
      <c r="J81" s="34"/>
    </row>
    <row r="82" spans="2:10" s="43" customFormat="1">
      <c r="B82" s="13" t="s">
        <v>44</v>
      </c>
      <c r="C82" s="44">
        <f t="shared" si="4"/>
        <v>2.5339816389668313E-2</v>
      </c>
      <c r="D82" s="45">
        <f t="shared" si="5"/>
        <v>1</v>
      </c>
      <c r="E82" s="39"/>
      <c r="F82" s="40"/>
      <c r="G82" s="44"/>
      <c r="H82" s="45"/>
      <c r="I82" s="39"/>
      <c r="J82" s="40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2019-04-30T11:04:46+00:00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86C569D-58F9-4E5E-8CE3-BAD53997A94B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7BBAFAB7-AD6B-4A86-A31A-222B417820AA}"/>
</file>

<file path=customXml/itemProps4.xml><?xml version="1.0" encoding="utf-8"?>
<ds:datastoreItem xmlns:ds="http://schemas.openxmlformats.org/officeDocument/2006/customXml" ds:itemID="{00BE646F-173A-41C4-9E1D-9D1D6FB5A8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2019-04-30T08:14:10Z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