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lockStructure="1"/>
  <bookViews>
    <workbookView xWindow="240" yWindow="135" windowWidth="19320" windowHeight="7485"/>
  </bookViews>
  <sheets>
    <sheet name="פרסום מרכיבי תשואה" sheetId="5" r:id="rId1"/>
  </sheets>
  <definedNames>
    <definedName name="_xlnm.Print_Area" localSheetId="0">'פרסום מרכיבי תשואה'!$B$1:$Z$74</definedName>
    <definedName name="Years">#REF!</definedName>
  </definedNames>
  <calcPr calcId="145621"/>
</workbook>
</file>

<file path=xl/calcChain.xml><?xml version="1.0" encoding="utf-8"?>
<calcChain xmlns="http://schemas.openxmlformats.org/spreadsheetml/2006/main">
  <c r="C68" i="5" l="1"/>
  <c r="D67" i="5"/>
  <c r="C67" i="5"/>
  <c r="D66" i="5"/>
  <c r="C66" i="5"/>
  <c r="D65" i="5"/>
  <c r="C65" i="5"/>
  <c r="D64" i="5"/>
  <c r="C64" i="5"/>
  <c r="D63" i="5"/>
  <c r="C63" i="5"/>
  <c r="D62" i="5"/>
  <c r="C62" i="5"/>
  <c r="D61" i="5"/>
  <c r="C61" i="5"/>
  <c r="D60" i="5"/>
  <c r="C60" i="5"/>
  <c r="D59" i="5"/>
  <c r="C59" i="5"/>
  <c r="D58" i="5"/>
  <c r="C58" i="5"/>
  <c r="D57" i="5"/>
  <c r="C57" i="5"/>
  <c r="D56" i="5"/>
  <c r="C56" i="5"/>
  <c r="D55" i="5"/>
  <c r="C55" i="5"/>
  <c r="D54" i="5"/>
  <c r="C54" i="5"/>
  <c r="D53" i="5"/>
  <c r="C53" i="5"/>
  <c r="D52" i="5"/>
  <c r="C52" i="5"/>
  <c r="D51" i="5"/>
  <c r="C51" i="5"/>
  <c r="D50" i="5"/>
  <c r="C50" i="5"/>
  <c r="D49" i="5"/>
  <c r="C49" i="5"/>
  <c r="D48" i="5"/>
  <c r="C48" i="5"/>
  <c r="D75" i="5"/>
  <c r="C75" i="5"/>
  <c r="D74" i="5"/>
  <c r="C74" i="5"/>
  <c r="D73" i="5"/>
  <c r="C73" i="5"/>
  <c r="D82" i="5"/>
  <c r="C82" i="5"/>
  <c r="D81" i="5"/>
  <c r="C81" i="5"/>
  <c r="D80" i="5"/>
  <c r="C80" i="5"/>
  <c r="E4" i="5" l="1"/>
  <c r="C39" i="5"/>
  <c r="E32" i="5"/>
  <c r="E39" i="5"/>
  <c r="C32" i="5"/>
  <c r="C6" i="5"/>
  <c r="G4" i="5" l="1"/>
  <c r="C46" i="5"/>
  <c r="E6" i="5"/>
  <c r="C71" i="5"/>
  <c r="G32" i="5"/>
  <c r="G39" i="5"/>
  <c r="G6" i="5"/>
  <c r="I4" i="5" l="1"/>
  <c r="C78" i="5"/>
  <c r="I6" i="5"/>
  <c r="I39" i="5"/>
  <c r="I32" i="5"/>
  <c r="K4" i="5" l="1"/>
  <c r="K39" i="5"/>
  <c r="K6" i="5"/>
  <c r="K32" i="5"/>
  <c r="M4" i="5" l="1"/>
  <c r="M32" i="5"/>
  <c r="M6" i="5"/>
  <c r="E71" i="5"/>
  <c r="E78" i="5"/>
  <c r="E46" i="5"/>
  <c r="O4" i="5" l="1"/>
  <c r="O32" i="5"/>
  <c r="M39" i="5"/>
  <c r="O6" i="5"/>
  <c r="Q4" i="5" l="1"/>
  <c r="S4" i="5" s="1"/>
  <c r="Q6" i="5"/>
  <c r="S32" i="5"/>
  <c r="Q32" i="5"/>
  <c r="G71" i="5"/>
  <c r="S39" i="5"/>
  <c r="O39" i="5"/>
  <c r="G46" i="5"/>
  <c r="U4" i="5" l="1"/>
  <c r="Q39" i="5"/>
  <c r="G78" i="5"/>
  <c r="S6" i="5"/>
  <c r="U32" i="5"/>
  <c r="U39" i="5"/>
  <c r="W4" i="5" l="1"/>
  <c r="U6" i="5"/>
  <c r="W39" i="5"/>
  <c r="Y4" i="5" l="1"/>
  <c r="I78" i="5"/>
  <c r="W6" i="5"/>
  <c r="Y32" i="5"/>
  <c r="I71" i="5"/>
  <c r="I46" i="5"/>
  <c r="W32" i="5"/>
  <c r="Y6" i="5"/>
  <c r="Y39" i="5"/>
</calcChain>
</file>

<file path=xl/sharedStrings.xml><?xml version="1.0" encoding="utf-8"?>
<sst xmlns="http://schemas.openxmlformats.org/spreadsheetml/2006/main" count="179" uniqueCount="47">
  <si>
    <t>פירוט תרומת אפיקי ההשקעה לתשואה הכוללת</t>
  </si>
  <si>
    <t>התרומה לתשואה</t>
  </si>
  <si>
    <t>שיעור מסך הנכסים</t>
  </si>
  <si>
    <t>מזומנים ושווי מזומנים</t>
  </si>
  <si>
    <t>אג"ח ממשלתיות סחירות ולא סחירות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</si>
  <si>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</si>
  <si>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</si>
  <si>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</si>
  <si>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</si>
  <si>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</si>
  <si>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תעודות סל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</si>
  <si>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</si>
  <si>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</si>
  <si>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</si>
  <si>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</si>
  <si>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</si>
  <si>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</si>
  <si>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</si>
  <si>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</si>
  <si>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</si>
  <si>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</si>
  <si>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</si>
  <si>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</si>
  <si>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</si>
  <si>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</si>
  <si>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</si>
  <si>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</si>
  <si>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</si>
  <si>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</si>
  <si>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</si>
  <si>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נתונים לחודש:</t>
  </si>
  <si>
    <r>
      <rPr>
        <b/>
        <sz val="11"/>
        <rFont val="David"/>
        <family val="2"/>
      </rPr>
      <t xml:space="preserve">הערה: </t>
    </r>
    <r>
      <rPr>
        <sz val="11"/>
        <rFont val="David"/>
        <family val="2"/>
      </rPr>
      <t>מבנה</t>
    </r>
    <r>
      <rPr>
        <b/>
        <sz val="11"/>
        <rFont val="David"/>
        <family val="2"/>
      </rPr>
      <t xml:space="preserve"> </t>
    </r>
    <r>
      <rPr>
        <sz val="11"/>
        <rFont val="David"/>
        <family val="2"/>
      </rPr>
      <t>הדיווח מותאם למבנה הדוח החודשי המדווח על ידי הגופים המוסדיים, על כן יש לסווג את הנכסים לאפיקים השונים בהתאם לסיווגם בדוח החודשי.</t>
    </r>
  </si>
  <si>
    <t>תשואה מצטברת</t>
  </si>
  <si>
    <t/>
  </si>
  <si>
    <t>מגדל חסכון לילד- מסלול חוסכים המעדיפים סיכון מוגבר</t>
  </si>
  <si>
    <t>ינואר</t>
  </si>
  <si>
    <t>פברואר</t>
  </si>
  <si>
    <t>מרץ</t>
  </si>
  <si>
    <t>אפריל</t>
  </si>
  <si>
    <t>מאי</t>
  </si>
  <si>
    <t>יוני</t>
  </si>
  <si>
    <t>יולי</t>
  </si>
  <si>
    <t>אוגוסט</t>
  </si>
  <si>
    <t>ספטמבר</t>
  </si>
  <si>
    <t>אוקטובר</t>
  </si>
  <si>
    <t>נובמבר</t>
  </si>
  <si>
    <t>דצמבר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</si>
</sst>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164" formatCode="_ * #,##0_ ;_ * \-#,##0_ ;_ * &quot;-&quot;_ ;_ @_ "/>
    <numFmt numFmtId="165" formatCode="_ * #,##0.00_ ;_ * \-#,##0.00_ ;_ * &quot;-&quot;??_ ;_ @_ "/>
    <numFmt numFmtId="166" formatCode="[Color43]0.00%;[Color3]\-0.00%"/>
    <numFmt numFmtId="167" formatCode="[Color51]0.0%;[Color3]\-0.0%"/>
    <numFmt numFmtId="168" formatCode="dd\ \בmmmm\ yyyy\ "/>
    <numFmt numFmtId="169" formatCode="dd\.mm\.yy"/>
    <numFmt numFmtId="170" formatCode="dd\.mm\.yyyy"/>
    <numFmt numFmtId="171" formatCode="[Color10]#,##0_);[Color30]#,##0_)"/>
    <numFmt numFmtId="172" formatCode="[Color10]\(#,##0\);[Color30]#,##0_)"/>
    <numFmt numFmtId="173" formatCode="[Color10]#,##0_);[Color30]\(#,##0\)"/>
    <numFmt numFmtId="174" formatCode="&quot;₪&quot;#,##0.00;[Red]&quot;₪&quot;\-#,##0.00"/>
    <numFmt numFmtId="175" formatCode="_-&quot;₪&quot;* #,##0_-;\-&quot;₪&quot;* #,##0_-;_-&quot;₪&quot;* &quot;-&quot;_-;_-@_-"/>
    <numFmt numFmtId="176" formatCode="_ [$€-2]\ * #,##0.00_ ;_ [$€-2]\ * \-#,##0.00_ ;_ [$€-2]\ * &quot;-&quot;??_ "/>
    <numFmt numFmtId="177" formatCode="mmmm\ yyyy"/>
  </numFmts>
  <fonts count="24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b/>
      <sz val="12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</borders>
  <cellStyleXfs count="505">
    <xf numFmtId="0" fontId="0" fillId="0" borderId="0"/>
    <xf numFmtId="166" fontId="7" fillId="0" borderId="0">
      <alignment horizontal="right"/>
      <protection hidden="1"/>
    </xf>
    <xf numFmtId="167" fontId="7" fillId="0" borderId="0">
      <alignment horizontal="right"/>
      <protection hidden="1"/>
    </xf>
    <xf numFmtId="166" fontId="7" fillId="0" borderId="0">
      <alignment horizontal="right"/>
      <protection hidden="1"/>
    </xf>
    <xf numFmtId="0" fontId="1" fillId="0" borderId="0"/>
    <xf numFmtId="168" fontId="7" fillId="0" borderId="0">
      <alignment horizontal="right"/>
      <protection hidden="1"/>
    </xf>
    <xf numFmtId="169" fontId="7" fillId="0" borderId="0">
      <alignment horizontal="right"/>
      <protection locked="0"/>
    </xf>
    <xf numFmtId="170" fontId="7" fillId="0" borderId="0">
      <alignment horizontal="right"/>
      <protection locked="0"/>
    </xf>
    <xf numFmtId="14" fontId="7" fillId="0" borderId="0">
      <alignment horizontal="right"/>
      <protection locked="0"/>
    </xf>
    <xf numFmtId="14" fontId="7" fillId="0" borderId="0">
      <alignment horizontal="right"/>
      <protection locked="0"/>
    </xf>
    <xf numFmtId="171" fontId="7" fillId="0" borderId="0">
      <alignment horizontal="right"/>
      <protection hidden="1"/>
    </xf>
    <xf numFmtId="172" fontId="7" fillId="0" borderId="0">
      <alignment horizontal="right"/>
      <protection hidden="1"/>
    </xf>
    <xf numFmtId="171" fontId="7" fillId="0" borderId="0">
      <alignment horizontal="right"/>
      <protection hidden="1"/>
    </xf>
    <xf numFmtId="173" fontId="7" fillId="0" borderId="0">
      <alignment horizontal="right"/>
      <protection hidden="1"/>
    </xf>
    <xf numFmtId="173" fontId="7" fillId="0" borderId="0">
      <alignment horizontal="right"/>
      <protection locked="0"/>
    </xf>
    <xf numFmtId="37" fontId="7" fillId="0" borderId="0">
      <alignment horizontal="right"/>
      <protection hidden="1"/>
    </xf>
    <xf numFmtId="171" fontId="7" fillId="0" borderId="0">
      <alignment horizontal="right"/>
      <protection hidden="1"/>
    </xf>
    <xf numFmtId="171" fontId="7" fillId="0" borderId="0">
      <alignment horizontal="right"/>
      <protection hidden="1"/>
    </xf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2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165" fontId="1" fillId="0" borderId="0" applyFont="0" applyFill="0" applyBorder="0" applyAlignment="0" applyProtection="0"/>
    <xf numFmtId="174" fontId="8" fillId="0" borderId="0" applyFont="0" applyFill="0" applyBorder="0" applyAlignment="0" applyProtection="0"/>
    <xf numFmtId="165" fontId="11" fillId="0" borderId="0" applyFont="0" applyFill="0" applyBorder="0" applyAlignment="0" applyProtection="0"/>
    <xf numFmtId="175" fontId="4" fillId="0" borderId="0" applyFont="0" applyFill="0" applyBorder="0" applyAlignment="0" applyProtection="0"/>
    <xf numFmtId="176" fontId="7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1" fillId="0" borderId="0"/>
    <xf numFmtId="0" fontId="10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7" fillId="0" borderId="0"/>
    <xf numFmtId="0" fontId="1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37" fontId="7" fillId="0" borderId="0"/>
    <xf numFmtId="0" fontId="7" fillId="0" borderId="0" applyNumberFormat="0" applyBorder="0" applyAlignment="0" applyProtection="0"/>
    <xf numFmtId="17" fontId="7" fillId="0" borderId="0">
      <alignment horizontal="right"/>
      <protection locked="0"/>
    </xf>
    <xf numFmtId="0" fontId="7" fillId="0" borderId="0">
      <alignment horizontal="right"/>
      <protection hidden="1"/>
    </xf>
    <xf numFmtId="0" fontId="7" fillId="0" borderId="0">
      <alignment horizontal="right"/>
      <protection hidden="1"/>
    </xf>
    <xf numFmtId="37" fontId="7" fillId="0" borderId="0"/>
    <xf numFmtId="177" fontId="7" fillId="0" borderId="0">
      <alignment horizontal="right"/>
      <protection hidden="1"/>
    </xf>
    <xf numFmtId="0" fontId="7" fillId="0" borderId="0">
      <alignment horizontal="right" readingOrder="2"/>
    </xf>
    <xf numFmtId="0" fontId="7" fillId="0" borderId="0">
      <alignment horizontal="right" readingOrder="2"/>
      <protection hidden="1"/>
    </xf>
    <xf numFmtId="0" fontId="7" fillId="0" borderId="0">
      <alignment horizontal="right"/>
      <protection hidden="1"/>
    </xf>
    <xf numFmtId="37" fontId="7" fillId="0" borderId="0"/>
    <xf numFmtId="17" fontId="7" fillId="0" borderId="0">
      <alignment horizontal="right"/>
      <protection locked="0"/>
    </xf>
    <xf numFmtId="168" fontId="7" fillId="0" borderId="0">
      <alignment horizontal="right" readingOrder="2"/>
      <protection hidden="1"/>
    </xf>
    <xf numFmtId="0" fontId="19" fillId="0" borderId="0">
      <alignment horizontal="right" wrapText="1"/>
    </xf>
    <xf numFmtId="4" fontId="23" fillId="0" borderId="18" applyNumberFormat="0" applyProtection="0">
      <alignment horizontal="right" vertical="center"/>
    </xf>
  </cellStyleXfs>
  <cellXfs count="56">
    <xf numFmtId="0" fontId="0" fillId="0" borderId="0" xfId="0"/>
    <xf numFmtId="0" fontId="19" fillId="0" borderId="0" xfId="0" applyFont="1"/>
    <xf numFmtId="0" fontId="2" fillId="0" borderId="1" xfId="0" applyFont="1" applyBorder="1"/>
    <xf numFmtId="17" fontId="3" fillId="2" borderId="2" xfId="0" applyNumberFormat="1" applyFont="1" applyFill="1" applyBorder="1" applyAlignment="1">
      <alignment horizontal="centerContinuous"/>
    </xf>
    <xf numFmtId="17" fontId="2" fillId="2" borderId="3" xfId="0" applyNumberFormat="1" applyFont="1" applyFill="1" applyBorder="1" applyAlignment="1">
      <alignment horizontal="centerContinuous"/>
    </xf>
    <xf numFmtId="0" fontId="4" fillId="0" borderId="0" xfId="0" applyFont="1"/>
    <xf numFmtId="0" fontId="2" fillId="0" borderId="4" xfId="0" applyFont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5" fillId="0" borderId="0" xfId="0" applyFont="1" applyAlignment="1">
      <alignment horizontal="right" readingOrder="2"/>
    </xf>
    <xf numFmtId="0" fontId="5" fillId="0" borderId="0" xfId="0" applyFont="1" applyBorder="1"/>
    <xf numFmtId="0" fontId="6" fillId="0" borderId="1" xfId="0" applyFont="1" applyBorder="1"/>
    <xf numFmtId="0" fontId="20" fillId="0" borderId="0" xfId="0" applyFont="1"/>
    <xf numFmtId="17" fontId="3" fillId="4" borderId="2" xfId="0" applyNumberFormat="1" applyFont="1" applyFill="1" applyBorder="1" applyAlignment="1">
      <alignment horizontal="centerContinuous"/>
    </xf>
    <xf numFmtId="17" fontId="2" fillId="4" borderId="3" xfId="0" applyNumberFormat="1" applyFont="1" applyFill="1" applyBorder="1" applyAlignment="1">
      <alignment horizontal="centerContinuous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10" fontId="2" fillId="4" borderId="5" xfId="421" applyNumberFormat="1" applyFont="1" applyFill="1" applyBorder="1"/>
    <xf numFmtId="10" fontId="2" fillId="4" borderId="6" xfId="421" applyNumberFormat="1" applyFont="1" applyFill="1" applyBorder="1"/>
    <xf numFmtId="10" fontId="3" fillId="4" borderId="10" xfId="421" applyNumberFormat="1" applyFont="1" applyFill="1" applyBorder="1"/>
    <xf numFmtId="10" fontId="3" fillId="4" borderId="11" xfId="421" applyNumberFormat="1" applyFont="1" applyFill="1" applyBorder="1"/>
    <xf numFmtId="10" fontId="2" fillId="4" borderId="2" xfId="421" applyNumberFormat="1" applyFont="1" applyFill="1" applyBorder="1"/>
    <xf numFmtId="10" fontId="2" fillId="4" borderId="3" xfId="421" applyNumberFormat="1" applyFont="1" applyFill="1" applyBorder="1"/>
    <xf numFmtId="0" fontId="3" fillId="5" borderId="12" xfId="0" applyFont="1" applyFill="1" applyBorder="1"/>
    <xf numFmtId="0" fontId="22" fillId="0" borderId="0" xfId="0" applyFont="1"/>
    <xf numFmtId="10" fontId="3" fillId="4" borderId="5" xfId="421" applyNumberFormat="1" applyFont="1" applyFill="1" applyBorder="1"/>
    <xf numFmtId="10" fontId="3" fillId="4" borderId="6" xfId="421" applyNumberFormat="1" applyFont="1" applyFill="1" applyBorder="1"/>
    <xf numFmtId="10" fontId="3" fillId="4" borderId="2" xfId="421" applyNumberFormat="1" applyFont="1" applyFill="1" applyBorder="1"/>
    <xf numFmtId="10" fontId="3" fillId="4" borderId="3" xfId="421" applyNumberFormat="1" applyFont="1" applyFill="1" applyBorder="1"/>
    <xf numFmtId="10" fontId="3" fillId="2" borderId="5" xfId="421" applyNumberFormat="1" applyFont="1" applyFill="1" applyBorder="1"/>
    <xf numFmtId="10" fontId="3" fillId="2" borderId="6" xfId="421" applyNumberFormat="1" applyFont="1" applyFill="1" applyBorder="1"/>
    <xf numFmtId="10" fontId="3" fillId="2" borderId="2" xfId="421" applyNumberFormat="1" applyFont="1" applyFill="1" applyBorder="1"/>
    <xf numFmtId="10" fontId="3" fillId="2" borderId="3" xfId="421" applyNumberFormat="1" applyFont="1" applyFill="1" applyBorder="1"/>
    <xf numFmtId="3" fontId="3" fillId="2" borderId="15" xfId="421" applyNumberFormat="1" applyFont="1" applyFill="1" applyBorder="1" applyAlignment="1">
      <alignment horizontal="center"/>
    </xf>
    <xf numFmtId="3" fontId="3" fillId="2" borderId="16" xfId="421" applyNumberFormat="1" applyFont="1" applyFill="1" applyBorder="1" applyAlignment="1">
      <alignment horizontal="center"/>
    </xf>
    <xf numFmtId="3" fontId="3" fillId="4" borderId="15" xfId="421" applyNumberFormat="1" applyFont="1" applyFill="1" applyBorder="1" applyAlignment="1">
      <alignment horizontal="center"/>
    </xf>
    <xf numFmtId="3" fontId="3" fillId="4" borderId="16" xfId="421" applyNumberFormat="1" applyFont="1" applyFill="1" applyBorder="1" applyAlignment="1">
      <alignment horizontal="center"/>
    </xf>
    <xf numFmtId="17" fontId="3" fillId="4" borderId="13" xfId="0" applyNumberFormat="1" applyFont="1" applyFill="1" applyBorder="1" applyAlignment="1">
      <alignment horizontal="center"/>
    </xf>
    <xf numFmtId="17" fontId="3" fillId="4" borderId="14" xfId="0" applyNumberFormat="1" applyFont="1" applyFill="1" applyBorder="1" applyAlignment="1">
      <alignment horizontal="center"/>
    </xf>
    <xf numFmtId="17" fontId="3" fillId="2" borderId="13" xfId="0" applyNumberFormat="1" applyFont="1" applyFill="1" applyBorder="1" applyAlignment="1">
      <alignment horizontal="center"/>
    </xf>
    <xf numFmtId="17" fontId="3" fillId="2" borderId="14" xfId="0" applyNumberFormat="1" applyFont="1" applyFill="1" applyBorder="1" applyAlignment="1">
      <alignment horizontal="center"/>
    </xf>
    <xf numFmtId="17" fontId="6" fillId="2" borderId="15" xfId="0" applyNumberFormat="1" applyFont="1" applyFill="1" applyBorder="1" applyAlignment="1">
      <alignment horizontal="center"/>
    </xf>
    <xf numFmtId="17" fontId="6" fillId="2" borderId="17" xfId="0" applyNumberFormat="1" applyFont="1" applyFill="1" applyBorder="1" applyAlignment="1">
      <alignment horizontal="center"/>
    </xf>
    <xf numFmtId="17" fontId="6" fillId="2" borderId="16" xfId="0" applyNumberFormat="1" applyFont="1" applyFill="1" applyBorder="1" applyAlignment="1">
      <alignment horizontal="center"/>
    </xf>
  </cellXfs>
  <cellStyles count="505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APBEXstdData 2" xfId="504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E10010"/>
  <sheetViews>
    <sheetView rightToLeft="1" tabSelected="1" workbookViewId="0">
      <selection activeCell="B2" sqref="B2"/>
    </sheetView>
  </sheetViews>
  <sheetFormatPr defaultColWidth="9.125" defaultRowHeight="15"/>
  <cols>
    <col min="1" max="1" width="2.125" style="1" customWidth="1"/>
    <col min="2" max="2" width="31.25" style="1" customWidth="1"/>
    <col min="3" max="3" width="9.625" style="1" customWidth="1"/>
    <col min="4" max="4" width="10" style="1" customWidth="1"/>
    <col min="5" max="6" width="9.125" style="1"/>
    <col min="7" max="7" width="7" style="1" bestFit="1" customWidth="1"/>
    <col min="8" max="8" width="9.125" style="1"/>
    <col min="9" max="9" width="7" style="1" bestFit="1" customWidth="1"/>
    <col min="10" max="10" width="9.125" style="1"/>
    <col min="11" max="11" width="7" style="1" bestFit="1" customWidth="1"/>
    <col min="12" max="12" width="9.125" style="1"/>
    <col min="13" max="13" width="7.375" style="1" bestFit="1" customWidth="1"/>
    <col min="14" max="14" width="9.125" style="1"/>
    <col min="15" max="15" width="7.375" style="1" bestFit="1" customWidth="1"/>
    <col min="16" max="16" width="9.125" style="1"/>
    <col min="17" max="17" width="7.375" style="1" bestFit="1" customWidth="1"/>
    <col min="18" max="18" width="9.125" style="1"/>
    <col min="19" max="19" width="7" style="1" bestFit="1" customWidth="1"/>
    <col min="20" max="20" width="9.125" style="1"/>
    <col min="21" max="21" width="11.125" style="1" bestFit="1" customWidth="1"/>
    <col min="22" max="22" width="9.125" style="1"/>
    <col min="23" max="23" width="8.625" style="1" customWidth="1"/>
    <col min="24" max="24" width="9.125" style="1"/>
    <col min="25" max="25" width="8" style="1" customWidth="1"/>
    <col min="26" max="16384" width="9.125" style="1"/>
  </cols>
  <sheetData>
    <row r="1" spans="2:31" ht="18.75">
      <c r="B1" s="20" t="s">
        <v>0</v>
      </c>
    </row>
    <row r="2" spans="2:31" ht="18.75">
      <c r="B2" s="21" t="s">
        <v>33</v>
      </c>
      <c r="C2" s="24" t="s">
        <v>29</v>
      </c>
    </row>
    <row r="3" spans="2:31" ht="18.75">
      <c r="B3" s="22" t="s">
        <v>34</v>
      </c>
    </row>
    <row r="4" spans="2:31">
      <c r="B4" s="2">
        <v>2019</v>
      </c>
      <c r="C4" s="24">
        <v>5</v>
      </c>
      <c r="D4" s="24"/>
      <c r="E4" s="24">
        <f>C4+1</f>
        <v>6</v>
      </c>
      <c r="F4" s="24"/>
      <c r="G4" s="24">
        <f>E4+1</f>
        <v>7</v>
      </c>
      <c r="H4" s="24"/>
      <c r="I4" s="24">
        <f>G4+1</f>
        <v>8</v>
      </c>
      <c r="J4" s="24"/>
      <c r="K4" s="24">
        <f>I4+1</f>
        <v>9</v>
      </c>
      <c r="L4" s="24"/>
      <c r="M4" s="24">
        <f>K4+1</f>
        <v>10</v>
      </c>
      <c r="N4" s="24"/>
      <c r="O4" s="24">
        <f>M4+1</f>
        <v>11</v>
      </c>
      <c r="P4" s="24"/>
      <c r="Q4" s="24">
        <f>O4+1</f>
        <v>12</v>
      </c>
      <c r="R4" s="24"/>
      <c r="S4" s="24">
        <f>Q4+1</f>
        <v>13</v>
      </c>
      <c r="T4" s="24"/>
      <c r="U4" s="24">
        <f>S4+1</f>
        <v>14</v>
      </c>
      <c r="V4" s="24"/>
      <c r="W4" s="24">
        <f>U4+1</f>
        <v>15</v>
      </c>
      <c r="X4" s="24"/>
      <c r="Y4" s="24">
        <f>W4+1</f>
        <v>16</v>
      </c>
      <c r="Z4" s="24"/>
    </row>
    <row r="5" spans="2:31" ht="15.75">
      <c r="B5" s="2"/>
      <c r="C5" s="53" t="s">
        <v>0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5"/>
      <c r="AE5" s="5" t="s">
        <v>35</v>
      </c>
    </row>
    <row r="6" spans="2:31" ht="15.75">
      <c r="B6" s="23" t="s">
        <v>30</v>
      </c>
      <c r="C6" s="3" t="str">
        <f ca="1">CONCATENATE(INDIRECT(CONCATENATE($C$2,C4))," ",$B$4)</f>
        <v>ינואר 2019</v>
      </c>
      <c r="D6" s="4"/>
      <c r="E6" s="25" t="str">
        <f ca="1">CONCATENATE(INDIRECT(CONCATENATE($C$2,E4))," ",$B$4)</f>
        <v>פברואר 2019</v>
      </c>
      <c r="F6" s="26"/>
      <c r="G6" s="3" t="str">
        <f ca="1">CONCATENATE(INDIRECT(CONCATENATE($C$2,G4))," ",$B$4)</f>
        <v>מרץ 2019</v>
      </c>
      <c r="H6" s="4"/>
      <c r="I6" s="25" t="str">
        <f ca="1">CONCATENATE(INDIRECT(CONCATENATE($C$2,I4))," ",$B$4)</f>
        <v>אפריל 2019</v>
      </c>
      <c r="J6" s="26"/>
      <c r="K6" s="3" t="str">
        <f ca="1">CONCATENATE(INDIRECT(CONCATENATE($C$2,K4))," ",$B$4)</f>
        <v>מאי 2019</v>
      </c>
      <c r="L6" s="4"/>
      <c r="M6" s="25" t="str">
        <f ca="1">CONCATENATE(INDIRECT(CONCATENATE($C$2,M4))," ",$B$4)</f>
        <v>יוני 2019</v>
      </c>
      <c r="N6" s="26"/>
      <c r="O6" s="3" t="str">
        <f ca="1">CONCATENATE(INDIRECT(CONCATENATE($C$2,O4))," ",$B$4)</f>
        <v>יולי 2019</v>
      </c>
      <c r="P6" s="4"/>
      <c r="Q6" s="25" t="str">
        <f ca="1">CONCATENATE(INDIRECT(CONCATENATE($C$2,Q4))," ",$B$4)</f>
        <v>אוגוסט 2019</v>
      </c>
      <c r="R6" s="26"/>
      <c r="S6" s="3" t="str">
        <f ca="1">CONCATENATE(INDIRECT(CONCATENATE($C$2,S4))," ",$B$4)</f>
        <v>ספטמבר 2019</v>
      </c>
      <c r="T6" s="4"/>
      <c r="U6" s="25" t="str">
        <f ca="1">CONCATENATE(INDIRECT(CONCATENATE($C$2,U4))," ",$B$4)</f>
        <v>אוקטובר 2019</v>
      </c>
      <c r="V6" s="26"/>
      <c r="W6" s="3" t="str">
        <f ca="1">CONCATENATE(INDIRECT(CONCATENATE($C$2,W4))," ",$B$4)</f>
        <v>נובמבר 2019</v>
      </c>
      <c r="X6" s="4"/>
      <c r="Y6" s="25" t="str">
        <f ca="1">CONCATENATE(INDIRECT(CONCATENATE($C$2,Y4))," ",$B$4)</f>
        <v>דצמבר 2019</v>
      </c>
      <c r="Z6" s="26"/>
      <c r="AE6" s="5" t="s">
        <v>36</v>
      </c>
    </row>
    <row r="7" spans="2:31" ht="30">
      <c r="B7" s="6"/>
      <c r="C7" s="7" t="s">
        <v>1</v>
      </c>
      <c r="D7" s="8" t="s">
        <v>2</v>
      </c>
      <c r="E7" s="27" t="s">
        <v>1</v>
      </c>
      <c r="F7" s="28" t="s">
        <v>2</v>
      </c>
      <c r="G7" s="7" t="s">
        <v>1</v>
      </c>
      <c r="H7" s="8" t="s">
        <v>2</v>
      </c>
      <c r="I7" s="27" t="s">
        <v>1</v>
      </c>
      <c r="J7" s="28" t="s">
        <v>2</v>
      </c>
      <c r="K7" s="7" t="s">
        <v>1</v>
      </c>
      <c r="L7" s="8" t="s">
        <v>2</v>
      </c>
      <c r="M7" s="27" t="s">
        <v>1</v>
      </c>
      <c r="N7" s="28" t="s">
        <v>2</v>
      </c>
      <c r="O7" s="7" t="s">
        <v>1</v>
      </c>
      <c r="P7" s="8" t="s">
        <v>2</v>
      </c>
      <c r="Q7" s="27" t="s">
        <v>1</v>
      </c>
      <c r="R7" s="28" t="s">
        <v>2</v>
      </c>
      <c r="S7" s="7" t="s">
        <v>1</v>
      </c>
      <c r="T7" s="8" t="s">
        <v>2</v>
      </c>
      <c r="U7" s="27" t="s">
        <v>1</v>
      </c>
      <c r="V7" s="28" t="s">
        <v>2</v>
      </c>
      <c r="W7" s="7" t="s">
        <v>1</v>
      </c>
      <c r="X7" s="8" t="s">
        <v>2</v>
      </c>
      <c r="Y7" s="27" t="s">
        <v>1</v>
      </c>
      <c r="Z7" s="28" t="s">
        <v>2</v>
      </c>
      <c r="AE7" s="5" t="s">
        <v>37</v>
      </c>
    </row>
    <row r="8" spans="2:31">
      <c r="B8" s="9" t="s">
        <v>3</v>
      </c>
      <c r="C8" s="10">
        <v>-2.6337551161433281E-4</v>
      </c>
      <c r="D8" s="11">
        <v>8.8256226867645712E-2</v>
      </c>
      <c r="E8" s="29">
        <v>-1.0074815761269318E-4</v>
      </c>
      <c r="F8" s="30">
        <v>8.5648395783417389E-2</v>
      </c>
      <c r="G8" s="10">
        <v>1.0633860201645714E-4</v>
      </c>
      <c r="H8" s="11">
        <v>8.5430968098691773E-2</v>
      </c>
      <c r="I8" s="29"/>
      <c r="J8" s="30"/>
      <c r="K8" s="10"/>
      <c r="L8" s="11"/>
      <c r="M8" s="29"/>
      <c r="N8" s="30"/>
      <c r="O8" s="10"/>
      <c r="P8" s="11"/>
      <c r="Q8" s="29"/>
      <c r="R8" s="30"/>
      <c r="S8" s="10"/>
      <c r="T8" s="11"/>
      <c r="U8" s="29"/>
      <c r="V8" s="30"/>
      <c r="W8" s="10"/>
      <c r="X8" s="11"/>
      <c r="Y8" s="29"/>
      <c r="Z8" s="30"/>
      <c r="AE8" s="5" t="s">
        <v>38</v>
      </c>
    </row>
    <row r="9" spans="2:31">
      <c r="B9" s="12" t="s">
        <v>4</v>
      </c>
      <c r="C9" s="10">
        <v>1.0840079251084305E-3</v>
      </c>
      <c r="D9" s="11">
        <v>7.2714240702230176E-2</v>
      </c>
      <c r="E9" s="29">
        <v>4.9579271948957339E-4</v>
      </c>
      <c r="F9" s="30">
        <v>7.2805524586331591E-2</v>
      </c>
      <c r="G9" s="10">
        <v>6.4024596547715841E-4</v>
      </c>
      <c r="H9" s="11">
        <v>7.344185338647051E-2</v>
      </c>
      <c r="I9" s="29"/>
      <c r="J9" s="30"/>
      <c r="K9" s="10"/>
      <c r="L9" s="11"/>
      <c r="M9" s="29"/>
      <c r="N9" s="30"/>
      <c r="O9" s="10"/>
      <c r="P9" s="11"/>
      <c r="Q9" s="29"/>
      <c r="R9" s="30"/>
      <c r="S9" s="10"/>
      <c r="T9" s="11"/>
      <c r="U9" s="29"/>
      <c r="V9" s="30"/>
      <c r="W9" s="10"/>
      <c r="X9" s="11"/>
      <c r="Y9" s="29"/>
      <c r="Z9" s="30"/>
      <c r="AE9" s="5" t="s">
        <v>39</v>
      </c>
    </row>
    <row r="10" spans="2:31">
      <c r="B10" s="12" t="s">
        <v>5</v>
      </c>
      <c r="C10" s="10">
        <v>0</v>
      </c>
      <c r="D10" s="11">
        <v>0</v>
      </c>
      <c r="E10" s="29">
        <v>0</v>
      </c>
      <c r="F10" s="30">
        <v>0</v>
      </c>
      <c r="G10" s="10">
        <v>0</v>
      </c>
      <c r="H10" s="11">
        <v>0</v>
      </c>
      <c r="I10" s="29"/>
      <c r="J10" s="30"/>
      <c r="K10" s="10"/>
      <c r="L10" s="11"/>
      <c r="M10" s="29"/>
      <c r="N10" s="30"/>
      <c r="O10" s="10"/>
      <c r="P10" s="11"/>
      <c r="Q10" s="29"/>
      <c r="R10" s="30"/>
      <c r="S10" s="10"/>
      <c r="T10" s="11"/>
      <c r="U10" s="29"/>
      <c r="V10" s="30"/>
      <c r="W10" s="10"/>
      <c r="X10" s="11"/>
      <c r="Y10" s="29"/>
      <c r="Z10" s="30"/>
      <c r="AE10" s="5" t="s">
        <v>40</v>
      </c>
    </row>
    <row r="11" spans="2:31">
      <c r="B11" s="12" t="s">
        <v>6</v>
      </c>
      <c r="C11" s="10">
        <v>0</v>
      </c>
      <c r="D11" s="11">
        <v>0</v>
      </c>
      <c r="E11" s="29">
        <v>0</v>
      </c>
      <c r="F11" s="30">
        <v>0</v>
      </c>
      <c r="G11" s="10">
        <v>0</v>
      </c>
      <c r="H11" s="11">
        <v>0</v>
      </c>
      <c r="I11" s="29"/>
      <c r="J11" s="30"/>
      <c r="K11" s="10"/>
      <c r="L11" s="11"/>
      <c r="M11" s="29"/>
      <c r="N11" s="30"/>
      <c r="O11" s="10"/>
      <c r="P11" s="11"/>
      <c r="Q11" s="29"/>
      <c r="R11" s="30"/>
      <c r="S11" s="10"/>
      <c r="T11" s="11"/>
      <c r="U11" s="29"/>
      <c r="V11" s="30"/>
      <c r="W11" s="10"/>
      <c r="X11" s="11"/>
      <c r="Y11" s="29"/>
      <c r="Z11" s="30"/>
      <c r="AE11" s="5" t="s">
        <v>41</v>
      </c>
    </row>
    <row r="12" spans="2:31">
      <c r="B12" s="12" t="s">
        <v>7</v>
      </c>
      <c r="C12" s="10">
        <v>1.6270022076035633E-3</v>
      </c>
      <c r="D12" s="11">
        <v>0.12315903990551201</v>
      </c>
      <c r="E12" s="29">
        <v>1.3614891672929E-3</v>
      </c>
      <c r="F12" s="30">
        <v>0.12333495336190306</v>
      </c>
      <c r="G12" s="10">
        <v>1.1642572600885849E-3</v>
      </c>
      <c r="H12" s="11">
        <v>0.12368924719166564</v>
      </c>
      <c r="I12" s="29"/>
      <c r="J12" s="30"/>
      <c r="K12" s="10"/>
      <c r="L12" s="11"/>
      <c r="M12" s="29"/>
      <c r="N12" s="30"/>
      <c r="O12" s="10"/>
      <c r="P12" s="11"/>
      <c r="Q12" s="29"/>
      <c r="R12" s="30"/>
      <c r="S12" s="10"/>
      <c r="T12" s="11"/>
      <c r="U12" s="29"/>
      <c r="V12" s="30"/>
      <c r="W12" s="10"/>
      <c r="X12" s="11"/>
      <c r="Y12" s="29"/>
      <c r="Z12" s="30"/>
      <c r="AE12" s="5" t="s">
        <v>42</v>
      </c>
    </row>
    <row r="13" spans="2:31">
      <c r="B13" s="12" t="s">
        <v>8</v>
      </c>
      <c r="C13" s="10">
        <v>6.3101101008663603E-6</v>
      </c>
      <c r="D13" s="11">
        <v>2.4520654711184734E-5</v>
      </c>
      <c r="E13" s="29">
        <v>-1.2686319817586204E-6</v>
      </c>
      <c r="F13" s="30">
        <v>3.0145727087852257E-5</v>
      </c>
      <c r="G13" s="10">
        <v>1.1846800459699993E-8</v>
      </c>
      <c r="H13" s="11">
        <v>2.8111491874813184E-5</v>
      </c>
      <c r="I13" s="29"/>
      <c r="J13" s="30"/>
      <c r="K13" s="10"/>
      <c r="L13" s="11"/>
      <c r="M13" s="29"/>
      <c r="N13" s="30"/>
      <c r="O13" s="10"/>
      <c r="P13" s="11"/>
      <c r="Q13" s="29"/>
      <c r="R13" s="30"/>
      <c r="S13" s="10"/>
      <c r="T13" s="11"/>
      <c r="U13" s="29"/>
      <c r="V13" s="30"/>
      <c r="W13" s="10"/>
      <c r="X13" s="11"/>
      <c r="Y13" s="29"/>
      <c r="Z13" s="30"/>
      <c r="AE13" s="5" t="s">
        <v>43</v>
      </c>
    </row>
    <row r="14" spans="2:31">
      <c r="B14" s="12" t="s">
        <v>9</v>
      </c>
      <c r="C14" s="10">
        <v>1.1685514344372224E-2</v>
      </c>
      <c r="D14" s="11">
        <v>0.21660484328865817</v>
      </c>
      <c r="E14" s="29">
        <v>3.6963202514758466E-3</v>
      </c>
      <c r="F14" s="30">
        <v>0.21474728939848028</v>
      </c>
      <c r="G14" s="10">
        <v>-1.5917170505939135E-3</v>
      </c>
      <c r="H14" s="11">
        <v>0.21081986443285672</v>
      </c>
      <c r="I14" s="29"/>
      <c r="J14" s="30"/>
      <c r="K14" s="10"/>
      <c r="L14" s="11"/>
      <c r="M14" s="29"/>
      <c r="N14" s="30"/>
      <c r="O14" s="10"/>
      <c r="P14" s="11"/>
      <c r="Q14" s="29"/>
      <c r="R14" s="30"/>
      <c r="S14" s="10"/>
      <c r="T14" s="11"/>
      <c r="U14" s="29"/>
      <c r="V14" s="30"/>
      <c r="W14" s="10"/>
      <c r="X14" s="11"/>
      <c r="Y14" s="29"/>
      <c r="Z14" s="30"/>
      <c r="AE14" s="5" t="s">
        <v>44</v>
      </c>
    </row>
    <row r="15" spans="2:31">
      <c r="B15" s="12" t="s">
        <v>10</v>
      </c>
      <c r="C15" s="10">
        <v>2.1701060937220212E-2</v>
      </c>
      <c r="D15" s="11">
        <v>0.4997386928341831</v>
      </c>
      <c r="E15" s="29">
        <v>7.6574859355671389E-3</v>
      </c>
      <c r="F15" s="30">
        <v>0.4970002299773752</v>
      </c>
      <c r="G15" s="10">
        <v>1.1229638889183234E-2</v>
      </c>
      <c r="H15" s="11">
        <v>0.4992369977390268</v>
      </c>
      <c r="I15" s="29"/>
      <c r="J15" s="30"/>
      <c r="K15" s="10"/>
      <c r="L15" s="11"/>
      <c r="M15" s="29"/>
      <c r="N15" s="30"/>
      <c r="O15" s="10"/>
      <c r="P15" s="11"/>
      <c r="Q15" s="29"/>
      <c r="R15" s="30"/>
      <c r="S15" s="10"/>
      <c r="T15" s="11"/>
      <c r="U15" s="29"/>
      <c r="V15" s="30"/>
      <c r="W15" s="10"/>
      <c r="X15" s="11"/>
      <c r="Y15" s="29"/>
      <c r="Z15" s="30"/>
      <c r="AE15" s="5" t="s">
        <v>45</v>
      </c>
    </row>
    <row r="16" spans="2:31">
      <c r="B16" s="12" t="s">
        <v>11</v>
      </c>
      <c r="C16" s="10">
        <v>5.8650183195254664E-5</v>
      </c>
      <c r="D16" s="11">
        <v>7.5475937153019626E-3</v>
      </c>
      <c r="E16" s="29">
        <v>-2.2297491091318246E-5</v>
      </c>
      <c r="F16" s="30">
        <v>7.7891348038023429E-3</v>
      </c>
      <c r="G16" s="10">
        <v>2.1610280913546018E-4</v>
      </c>
      <c r="H16" s="11">
        <v>8.0136808146533973E-3</v>
      </c>
      <c r="I16" s="29"/>
      <c r="J16" s="30"/>
      <c r="K16" s="10"/>
      <c r="L16" s="11"/>
      <c r="M16" s="29"/>
      <c r="N16" s="30"/>
      <c r="O16" s="10"/>
      <c r="P16" s="11"/>
      <c r="Q16" s="29"/>
      <c r="R16" s="30"/>
      <c r="S16" s="10"/>
      <c r="T16" s="11"/>
      <c r="U16" s="29"/>
      <c r="V16" s="30"/>
      <c r="W16" s="10"/>
      <c r="X16" s="11"/>
      <c r="Y16" s="29"/>
      <c r="Z16" s="30"/>
      <c r="AE16" s="5" t="s">
        <v>46</v>
      </c>
    </row>
    <row r="17" spans="2:31">
      <c r="B17" s="12" t="s">
        <v>12</v>
      </c>
      <c r="C17" s="10">
        <v>0</v>
      </c>
      <c r="D17" s="11">
        <v>0</v>
      </c>
      <c r="E17" s="29">
        <v>0</v>
      </c>
      <c r="F17" s="30">
        <v>0</v>
      </c>
      <c r="G17" s="10">
        <v>0</v>
      </c>
      <c r="H17" s="11">
        <v>0</v>
      </c>
      <c r="I17" s="29"/>
      <c r="J17" s="30"/>
      <c r="K17" s="10"/>
      <c r="L17" s="11"/>
      <c r="M17" s="29"/>
      <c r="N17" s="30"/>
      <c r="O17" s="10"/>
      <c r="P17" s="11"/>
      <c r="Q17" s="29"/>
      <c r="R17" s="30"/>
      <c r="S17" s="10"/>
      <c r="T17" s="11"/>
      <c r="U17" s="29"/>
      <c r="V17" s="30"/>
      <c r="W17" s="10"/>
      <c r="X17" s="11"/>
      <c r="Y17" s="29"/>
      <c r="Z17" s="30"/>
    </row>
    <row r="18" spans="2:31">
      <c r="B18" s="12" t="s">
        <v>13</v>
      </c>
      <c r="C18" s="10">
        <v>1.8860697757737078E-6</v>
      </c>
      <c r="D18" s="11">
        <v>6.1824021244693409E-6</v>
      </c>
      <c r="E18" s="29">
        <v>-3.3997082718945043E-7</v>
      </c>
      <c r="F18" s="30">
        <v>4.63224570658321E-6</v>
      </c>
      <c r="G18" s="10">
        <v>4.8500927082873658E-7</v>
      </c>
      <c r="H18" s="11">
        <v>6.0791049907112422E-6</v>
      </c>
      <c r="I18" s="29"/>
      <c r="J18" s="30"/>
      <c r="K18" s="10"/>
      <c r="L18" s="11"/>
      <c r="M18" s="29"/>
      <c r="N18" s="30"/>
      <c r="O18" s="10"/>
      <c r="P18" s="11"/>
      <c r="Q18" s="29"/>
      <c r="R18" s="30"/>
      <c r="S18" s="10"/>
      <c r="T18" s="11"/>
      <c r="U18" s="29"/>
      <c r="V18" s="30"/>
      <c r="W18" s="10"/>
      <c r="X18" s="11"/>
      <c r="Y18" s="29"/>
      <c r="Z18" s="30"/>
      <c r="AE18" s="5"/>
    </row>
    <row r="19" spans="2:31">
      <c r="B19" s="12" t="s">
        <v>14</v>
      </c>
      <c r="C19" s="10">
        <v>7.7611162180602922E-3</v>
      </c>
      <c r="D19" s="11">
        <v>-1.1855404210749732E-2</v>
      </c>
      <c r="E19" s="29">
        <v>2.4661016056020321E-3</v>
      </c>
      <c r="F19" s="30">
        <v>-7.0239274415144579E-3</v>
      </c>
      <c r="G19" s="10">
        <v>-2.9464458523084376E-3</v>
      </c>
      <c r="H19" s="11">
        <v>-6.1077962667079868E-3</v>
      </c>
      <c r="I19" s="29"/>
      <c r="J19" s="30"/>
      <c r="K19" s="10"/>
      <c r="L19" s="11"/>
      <c r="M19" s="29"/>
      <c r="N19" s="30"/>
      <c r="O19" s="10"/>
      <c r="P19" s="11"/>
      <c r="Q19" s="29"/>
      <c r="R19" s="30"/>
      <c r="S19" s="10"/>
      <c r="T19" s="11"/>
      <c r="U19" s="29"/>
      <c r="V19" s="30"/>
      <c r="W19" s="10"/>
      <c r="X19" s="11"/>
      <c r="Y19" s="29"/>
      <c r="Z19" s="30"/>
      <c r="AE19" s="5"/>
    </row>
    <row r="20" spans="2:31">
      <c r="B20" s="12" t="s">
        <v>15</v>
      </c>
      <c r="C20" s="10">
        <v>0</v>
      </c>
      <c r="D20" s="11">
        <v>0</v>
      </c>
      <c r="E20" s="29">
        <v>0</v>
      </c>
      <c r="F20" s="30">
        <v>0</v>
      </c>
      <c r="G20" s="10">
        <v>0</v>
      </c>
      <c r="H20" s="11">
        <v>0</v>
      </c>
      <c r="I20" s="29"/>
      <c r="J20" s="30"/>
      <c r="K20" s="10"/>
      <c r="L20" s="11"/>
      <c r="M20" s="29"/>
      <c r="N20" s="30"/>
      <c r="O20" s="10"/>
      <c r="P20" s="11"/>
      <c r="Q20" s="29"/>
      <c r="R20" s="30"/>
      <c r="S20" s="10"/>
      <c r="T20" s="11"/>
      <c r="U20" s="29"/>
      <c r="V20" s="30"/>
      <c r="W20" s="10"/>
      <c r="X20" s="11"/>
      <c r="Y20" s="29"/>
      <c r="Z20" s="30"/>
      <c r="AE20" s="5"/>
    </row>
    <row r="21" spans="2:31">
      <c r="B21" s="12" t="s">
        <v>16</v>
      </c>
      <c r="C21" s="10">
        <v>0</v>
      </c>
      <c r="D21" s="11">
        <v>0</v>
      </c>
      <c r="E21" s="29">
        <v>1.4079115398116151E-5</v>
      </c>
      <c r="F21" s="30">
        <v>1.8082646628492854E-3</v>
      </c>
      <c r="G21" s="10">
        <v>0</v>
      </c>
      <c r="H21" s="11">
        <v>0</v>
      </c>
      <c r="I21" s="29"/>
      <c r="J21" s="30"/>
      <c r="K21" s="10"/>
      <c r="L21" s="11"/>
      <c r="M21" s="29"/>
      <c r="N21" s="30"/>
      <c r="O21" s="10"/>
      <c r="P21" s="11"/>
      <c r="Q21" s="29"/>
      <c r="R21" s="30"/>
      <c r="S21" s="10"/>
      <c r="T21" s="11"/>
      <c r="U21" s="29"/>
      <c r="V21" s="30"/>
      <c r="W21" s="10"/>
      <c r="X21" s="11"/>
      <c r="Y21" s="29"/>
      <c r="Z21" s="30"/>
    </row>
    <row r="22" spans="2:31">
      <c r="B22" s="12" t="s">
        <v>17</v>
      </c>
      <c r="C22" s="10">
        <v>3.7827516177724169E-5</v>
      </c>
      <c r="D22" s="11">
        <v>3.8040638403827329E-3</v>
      </c>
      <c r="E22" s="29">
        <v>3.3385456687353163E-5</v>
      </c>
      <c r="F22" s="30">
        <v>3.8553568945608229E-3</v>
      </c>
      <c r="G22" s="10">
        <v>1.2287803476276939E-5</v>
      </c>
      <c r="H22" s="11">
        <v>5.4409940064777292E-3</v>
      </c>
      <c r="I22" s="29"/>
      <c r="J22" s="30"/>
      <c r="K22" s="10"/>
      <c r="L22" s="11"/>
      <c r="M22" s="29"/>
      <c r="N22" s="30"/>
      <c r="O22" s="10"/>
      <c r="P22" s="11"/>
      <c r="Q22" s="29"/>
      <c r="R22" s="30"/>
      <c r="S22" s="10"/>
      <c r="T22" s="11"/>
      <c r="U22" s="29"/>
      <c r="V22" s="30"/>
      <c r="W22" s="10"/>
      <c r="X22" s="11"/>
      <c r="Y22" s="29"/>
      <c r="Z22" s="30"/>
    </row>
    <row r="23" spans="2:31">
      <c r="B23" s="12" t="s">
        <v>18</v>
      </c>
      <c r="C23" s="10">
        <v>0</v>
      </c>
      <c r="D23" s="11">
        <v>0</v>
      </c>
      <c r="E23" s="29">
        <v>0</v>
      </c>
      <c r="F23" s="30">
        <v>0</v>
      </c>
      <c r="G23" s="10">
        <v>0</v>
      </c>
      <c r="H23" s="11">
        <v>0</v>
      </c>
      <c r="I23" s="29"/>
      <c r="J23" s="30"/>
      <c r="K23" s="10"/>
      <c r="L23" s="11"/>
      <c r="M23" s="29"/>
      <c r="N23" s="30"/>
      <c r="O23" s="10"/>
      <c r="P23" s="11"/>
      <c r="Q23" s="29"/>
      <c r="R23" s="30"/>
      <c r="S23" s="10"/>
      <c r="T23" s="11"/>
      <c r="U23" s="29"/>
      <c r="V23" s="30"/>
      <c r="W23" s="10"/>
      <c r="X23" s="11"/>
      <c r="Y23" s="29"/>
      <c r="Z23" s="30"/>
    </row>
    <row r="24" spans="2:31">
      <c r="B24" s="12" t="s">
        <v>19</v>
      </c>
      <c r="C24" s="10">
        <v>0</v>
      </c>
      <c r="D24" s="11">
        <v>0</v>
      </c>
      <c r="E24" s="29">
        <v>0</v>
      </c>
      <c r="F24" s="30">
        <v>0</v>
      </c>
      <c r="G24" s="10">
        <v>0</v>
      </c>
      <c r="H24" s="11">
        <v>0</v>
      </c>
      <c r="I24" s="29"/>
      <c r="J24" s="30"/>
      <c r="K24" s="10"/>
      <c r="L24" s="11"/>
      <c r="M24" s="29"/>
      <c r="N24" s="30"/>
      <c r="O24" s="10"/>
      <c r="P24" s="11"/>
      <c r="Q24" s="29"/>
      <c r="R24" s="30"/>
      <c r="S24" s="10"/>
      <c r="T24" s="11"/>
      <c r="U24" s="29"/>
      <c r="V24" s="30"/>
      <c r="W24" s="10"/>
      <c r="X24" s="11"/>
      <c r="Y24" s="29"/>
      <c r="Z24" s="30"/>
    </row>
    <row r="25" spans="2:31">
      <c r="B25" s="12" t="s">
        <v>20</v>
      </c>
      <c r="C25" s="10">
        <v>0</v>
      </c>
      <c r="D25" s="11">
        <v>0</v>
      </c>
      <c r="E25" s="29">
        <v>0</v>
      </c>
      <c r="F25" s="30">
        <v>0</v>
      </c>
      <c r="G25" s="10">
        <v>0</v>
      </c>
      <c r="H25" s="11">
        <v>0</v>
      </c>
      <c r="I25" s="29"/>
      <c r="J25" s="30"/>
      <c r="K25" s="10"/>
      <c r="L25" s="11"/>
      <c r="M25" s="29"/>
      <c r="N25" s="30"/>
      <c r="O25" s="10"/>
      <c r="P25" s="11"/>
      <c r="Q25" s="29"/>
      <c r="R25" s="30"/>
      <c r="S25" s="10"/>
      <c r="T25" s="11"/>
      <c r="U25" s="29"/>
      <c r="V25" s="30"/>
      <c r="W25" s="10"/>
      <c r="X25" s="11"/>
      <c r="Y25" s="29"/>
      <c r="Z25" s="30"/>
    </row>
    <row r="26" spans="2:31">
      <c r="B26" s="12" t="s">
        <v>21</v>
      </c>
      <c r="C26" s="10">
        <v>0</v>
      </c>
      <c r="D26" s="11">
        <v>0</v>
      </c>
      <c r="E26" s="29">
        <v>0</v>
      </c>
      <c r="F26" s="30">
        <v>0</v>
      </c>
      <c r="G26" s="10">
        <v>0</v>
      </c>
      <c r="H26" s="11">
        <v>0</v>
      </c>
      <c r="I26" s="29"/>
      <c r="J26" s="30"/>
      <c r="K26" s="10"/>
      <c r="L26" s="11"/>
      <c r="M26" s="29"/>
      <c r="N26" s="30"/>
      <c r="O26" s="10"/>
      <c r="P26" s="11"/>
      <c r="Q26" s="29"/>
      <c r="R26" s="30"/>
      <c r="S26" s="10"/>
      <c r="T26" s="11"/>
      <c r="U26" s="29"/>
      <c r="V26" s="30"/>
      <c r="W26" s="10"/>
      <c r="X26" s="11"/>
      <c r="Y26" s="29"/>
      <c r="Z26" s="30"/>
    </row>
    <row r="27" spans="2:31">
      <c r="B27" s="13" t="s">
        <v>22</v>
      </c>
      <c r="C27" s="14">
        <v>4.3700000000000003E-2</v>
      </c>
      <c r="D27" s="15">
        <v>0.99999999999999989</v>
      </c>
      <c r="E27" s="31">
        <v>1.5600000000000001E-2</v>
      </c>
      <c r="F27" s="32">
        <v>1</v>
      </c>
      <c r="G27" s="14">
        <v>8.8312052825461097E-3</v>
      </c>
      <c r="H27" s="15">
        <v>1</v>
      </c>
      <c r="I27" s="31"/>
      <c r="J27" s="32"/>
      <c r="K27" s="14"/>
      <c r="L27" s="15"/>
      <c r="M27" s="31"/>
      <c r="N27" s="32"/>
      <c r="O27" s="14"/>
      <c r="P27" s="15"/>
      <c r="Q27" s="31"/>
      <c r="R27" s="32"/>
      <c r="S27" s="14"/>
      <c r="T27" s="15"/>
      <c r="U27" s="31"/>
      <c r="V27" s="32"/>
      <c r="W27" s="14"/>
      <c r="X27" s="15"/>
      <c r="Y27" s="31"/>
      <c r="Z27" s="32"/>
    </row>
    <row r="28" spans="2:31">
      <c r="B28" s="35" t="s">
        <v>28</v>
      </c>
      <c r="C28" s="45">
        <v>869</v>
      </c>
      <c r="D28" s="46"/>
      <c r="E28" s="47">
        <v>329</v>
      </c>
      <c r="F28" s="48"/>
      <c r="G28" s="45">
        <v>203</v>
      </c>
      <c r="H28" s="46"/>
      <c r="I28" s="47"/>
      <c r="J28" s="48"/>
      <c r="K28" s="45"/>
      <c r="L28" s="46"/>
      <c r="M28" s="47"/>
      <c r="N28" s="48"/>
      <c r="O28" s="45"/>
      <c r="P28" s="46"/>
      <c r="Q28" s="47"/>
      <c r="R28" s="48"/>
      <c r="S28" s="45"/>
      <c r="T28" s="46"/>
      <c r="U28" s="47"/>
      <c r="V28" s="48"/>
      <c r="W28" s="45"/>
      <c r="X28" s="46"/>
      <c r="Y28" s="47"/>
      <c r="Z28" s="48"/>
    </row>
    <row r="29" spans="2:31">
      <c r="B29" s="36" t="s">
        <v>31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</row>
    <row r="30" spans="2:31"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</row>
    <row r="31" spans="2:31" ht="15.75">
      <c r="B31" s="16"/>
      <c r="C31" s="53" t="s">
        <v>0</v>
      </c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5"/>
    </row>
    <row r="32" spans="2:31" ht="15.75">
      <c r="B32" s="23" t="s">
        <v>30</v>
      </c>
      <c r="C32" s="3" t="str">
        <f ca="1">CONCATENATE(INDIRECT(CONCATENATE($C$2,$C$4))," ",$B$4)</f>
        <v>ינואר 2019</v>
      </c>
      <c r="D32" s="4"/>
      <c r="E32" s="25" t="str">
        <f ca="1">CONCATENATE(INDIRECT(CONCATENATE($C$2,$E$4))," ",$B$4)</f>
        <v>פברואר 2019</v>
      </c>
      <c r="F32" s="26"/>
      <c r="G32" s="3" t="str">
        <f ca="1">CONCATENATE(INDIRECT(CONCATENATE($C$2,$G$4))," ",$B$4)</f>
        <v>מרץ 2019</v>
      </c>
      <c r="H32" s="4"/>
      <c r="I32" s="25" t="str">
        <f ca="1">CONCATENATE(INDIRECT(CONCATENATE($C$2,$I$4))," ",$B$4)</f>
        <v>אפריל 2019</v>
      </c>
      <c r="J32" s="26"/>
      <c r="K32" s="3" t="str">
        <f ca="1">CONCATENATE(INDIRECT(CONCATENATE($C$2,$K$4))," ",$B$4)</f>
        <v>מאי 2019</v>
      </c>
      <c r="L32" s="4"/>
      <c r="M32" s="25" t="str">
        <f ca="1">CONCATENATE(INDIRECT(CONCATENATE($C$2,$M$4))," ",$B$4)</f>
        <v>יוני 2019</v>
      </c>
      <c r="N32" s="26"/>
      <c r="O32" s="3" t="str">
        <f ca="1">CONCATENATE(INDIRECT(CONCATENATE($C$2,$O$4))," ",$B$4)</f>
        <v>יולי 2019</v>
      </c>
      <c r="P32" s="4"/>
      <c r="Q32" s="25" t="str">
        <f ca="1">CONCATENATE(INDIRECT(CONCATENATE($C$2,$Q$4))," ",$B$4)</f>
        <v>אוגוסט 2019</v>
      </c>
      <c r="R32" s="26"/>
      <c r="S32" s="3" t="str">
        <f ca="1">CONCATENATE(INDIRECT(CONCATENATE($C$2,$S$4))," ",$B$4)</f>
        <v>ספטמבר 2019</v>
      </c>
      <c r="T32" s="4"/>
      <c r="U32" s="25" t="str">
        <f ca="1">CONCATENATE(INDIRECT(CONCATENATE($C$2,$U$4))," ",$B$4)</f>
        <v>אוקטובר 2019</v>
      </c>
      <c r="V32" s="26"/>
      <c r="W32" s="3" t="str">
        <f ca="1">CONCATENATE(INDIRECT(CONCATENATE($C$2,$W$4))," ",$B$4)</f>
        <v>נובמבר 2019</v>
      </c>
      <c r="X32" s="4"/>
      <c r="Y32" s="25" t="str">
        <f ca="1">CONCATENATE(INDIRECT(CONCATENATE($C$2,$Y$4))," ",$B$4)</f>
        <v>דצמבר 2019</v>
      </c>
      <c r="Z32" s="26"/>
    </row>
    <row r="33" spans="2:26" ht="30">
      <c r="B33" s="6"/>
      <c r="C33" s="7" t="s">
        <v>1</v>
      </c>
      <c r="D33" s="8" t="s">
        <v>2</v>
      </c>
      <c r="E33" s="27" t="s">
        <v>1</v>
      </c>
      <c r="F33" s="28" t="s">
        <v>2</v>
      </c>
      <c r="G33" s="7" t="s">
        <v>1</v>
      </c>
      <c r="H33" s="8" t="s">
        <v>2</v>
      </c>
      <c r="I33" s="27" t="s">
        <v>1</v>
      </c>
      <c r="J33" s="28" t="s">
        <v>2</v>
      </c>
      <c r="K33" s="7" t="s">
        <v>1</v>
      </c>
      <c r="L33" s="8" t="s">
        <v>2</v>
      </c>
      <c r="M33" s="27" t="s">
        <v>1</v>
      </c>
      <c r="N33" s="28" t="s">
        <v>2</v>
      </c>
      <c r="O33" s="7" t="s">
        <v>1</v>
      </c>
      <c r="P33" s="8" t="s">
        <v>2</v>
      </c>
      <c r="Q33" s="27" t="s">
        <v>1</v>
      </c>
      <c r="R33" s="28" t="s">
        <v>2</v>
      </c>
      <c r="S33" s="7" t="s">
        <v>1</v>
      </c>
      <c r="T33" s="8" t="s">
        <v>2</v>
      </c>
      <c r="U33" s="27" t="s">
        <v>1</v>
      </c>
      <c r="V33" s="28" t="s">
        <v>2</v>
      </c>
      <c r="W33" s="7" t="s">
        <v>1</v>
      </c>
      <c r="X33" s="8" t="s">
        <v>2</v>
      </c>
      <c r="Y33" s="27" t="s">
        <v>1</v>
      </c>
      <c r="Z33" s="28" t="s">
        <v>2</v>
      </c>
    </row>
    <row r="34" spans="2:26">
      <c r="B34" s="9" t="s">
        <v>23</v>
      </c>
      <c r="C34" s="18">
        <v>2.0431464922741598E-2</v>
      </c>
      <c r="D34" s="19">
        <v>0.47197911337968518</v>
      </c>
      <c r="E34" s="33">
        <v>7.8014257756775203E-3</v>
      </c>
      <c r="F34" s="34">
        <v>0.47561653814926697</v>
      </c>
      <c r="G34" s="18">
        <v>-3.3242375021691369E-3</v>
      </c>
      <c r="H34" s="19">
        <v>0.47785202609774091</v>
      </c>
      <c r="I34" s="33"/>
      <c r="J34" s="34"/>
      <c r="K34" s="18"/>
      <c r="L34" s="19"/>
      <c r="M34" s="33"/>
      <c r="N34" s="34"/>
      <c r="O34" s="18"/>
      <c r="P34" s="19"/>
      <c r="Q34" s="33"/>
      <c r="R34" s="34"/>
      <c r="S34" s="18"/>
      <c r="T34" s="19"/>
      <c r="U34" s="33"/>
      <c r="V34" s="34"/>
      <c r="W34" s="18"/>
      <c r="X34" s="19"/>
      <c r="Y34" s="33"/>
      <c r="Z34" s="34"/>
    </row>
    <row r="35" spans="2:26">
      <c r="B35" s="12" t="s">
        <v>24</v>
      </c>
      <c r="C35" s="10">
        <v>2.3268535077258408E-2</v>
      </c>
      <c r="D35" s="11">
        <v>0.52802088662031488</v>
      </c>
      <c r="E35" s="29">
        <v>7.7985742243224824E-3</v>
      </c>
      <c r="F35" s="30">
        <v>0.52438346185073315</v>
      </c>
      <c r="G35" s="10">
        <v>1.2155442784715247E-2</v>
      </c>
      <c r="H35" s="11">
        <v>0.52214797390225909</v>
      </c>
      <c r="I35" s="29"/>
      <c r="J35" s="30"/>
      <c r="K35" s="10"/>
      <c r="L35" s="11"/>
      <c r="M35" s="29"/>
      <c r="N35" s="30"/>
      <c r="O35" s="10"/>
      <c r="P35" s="11"/>
      <c r="Q35" s="29"/>
      <c r="R35" s="30"/>
      <c r="S35" s="10"/>
      <c r="T35" s="11"/>
      <c r="U35" s="29"/>
      <c r="V35" s="30"/>
      <c r="W35" s="10"/>
      <c r="X35" s="11"/>
      <c r="Y35" s="29"/>
      <c r="Z35" s="30"/>
    </row>
    <row r="36" spans="2:26">
      <c r="B36" s="13" t="s">
        <v>22</v>
      </c>
      <c r="C36" s="14">
        <v>4.3700000000000003E-2</v>
      </c>
      <c r="D36" s="15">
        <v>1</v>
      </c>
      <c r="E36" s="31">
        <v>1.5600000000000001E-2</v>
      </c>
      <c r="F36" s="32">
        <v>1</v>
      </c>
      <c r="G36" s="14">
        <v>8.8312052825461097E-3</v>
      </c>
      <c r="H36" s="15">
        <v>1</v>
      </c>
      <c r="I36" s="31"/>
      <c r="J36" s="32"/>
      <c r="K36" s="14"/>
      <c r="L36" s="15"/>
      <c r="M36" s="31"/>
      <c r="N36" s="32"/>
      <c r="O36" s="14"/>
      <c r="P36" s="15"/>
      <c r="Q36" s="31"/>
      <c r="R36" s="32"/>
      <c r="S36" s="14"/>
      <c r="T36" s="15"/>
      <c r="U36" s="31"/>
      <c r="V36" s="32"/>
      <c r="W36" s="14"/>
      <c r="X36" s="15"/>
      <c r="Y36" s="31"/>
      <c r="Z36" s="32"/>
    </row>
    <row r="37" spans="2:26"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</row>
    <row r="38" spans="2:26" ht="15.75">
      <c r="C38" s="53" t="s">
        <v>0</v>
      </c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5"/>
    </row>
    <row r="39" spans="2:26" ht="15.75">
      <c r="B39" s="23" t="s">
        <v>30</v>
      </c>
      <c r="C39" s="3" t="str">
        <f ca="1">CONCATENATE(INDIRECT(CONCATENATE($C$2,$C$4))," ",$B$4)</f>
        <v>ינואר 2019</v>
      </c>
      <c r="D39" s="4"/>
      <c r="E39" s="25" t="str">
        <f ca="1">CONCATENATE(INDIRECT(CONCATENATE($C$2,$E$4))," ",$B$4)</f>
        <v>פברואר 2019</v>
      </c>
      <c r="F39" s="26"/>
      <c r="G39" s="3" t="str">
        <f ca="1">CONCATENATE(INDIRECT(CONCATENATE($C$2,$G$4))," ",$B$4)</f>
        <v>מרץ 2019</v>
      </c>
      <c r="H39" s="4"/>
      <c r="I39" s="25" t="str">
        <f ca="1">CONCATENATE(INDIRECT(CONCATENATE($C$2,$I$4))," ",$B$4)</f>
        <v>אפריל 2019</v>
      </c>
      <c r="J39" s="26"/>
      <c r="K39" s="3" t="str">
        <f ca="1">CONCATENATE(INDIRECT(CONCATENATE($C$2,$K$4))," ",$B$4)</f>
        <v>מאי 2019</v>
      </c>
      <c r="L39" s="4"/>
      <c r="M39" s="25" t="str">
        <f ca="1">CONCATENATE(INDIRECT(CONCATENATE($C$2,$M$4))," ",$B$4)</f>
        <v>יוני 2019</v>
      </c>
      <c r="N39" s="26"/>
      <c r="O39" s="3" t="str">
        <f ca="1">CONCATENATE(INDIRECT(CONCATENATE($C$2,$O$4))," ",$B$4)</f>
        <v>יולי 2019</v>
      </c>
      <c r="P39" s="4"/>
      <c r="Q39" s="25" t="str">
        <f ca="1">CONCATENATE(INDIRECT(CONCATENATE($C$2,$Q$4))," ",$B$4)</f>
        <v>אוגוסט 2019</v>
      </c>
      <c r="R39" s="26"/>
      <c r="S39" s="3" t="str">
        <f ca="1">CONCATENATE(INDIRECT(CONCATENATE($C$2,$S$4))," ",$B$4)</f>
        <v>ספטמבר 2019</v>
      </c>
      <c r="T39" s="4"/>
      <c r="U39" s="25" t="str">
        <f ca="1">CONCATENATE(INDIRECT(CONCATENATE($C$2,$U$4))," ",$B$4)</f>
        <v>אוקטובר 2019</v>
      </c>
      <c r="V39" s="26"/>
      <c r="W39" s="3" t="str">
        <f ca="1">CONCATENATE(INDIRECT(CONCATENATE($C$2,$W$4))," ",$B$4)</f>
        <v>נובמבר 2019</v>
      </c>
      <c r="X39" s="4"/>
      <c r="Y39" s="25" t="str">
        <f ca="1">CONCATENATE(INDIRECT(CONCATENATE($C$2,$Y$4))," ",$B$4)</f>
        <v>דצמבר 2019</v>
      </c>
      <c r="Z39" s="26"/>
    </row>
    <row r="40" spans="2:26" ht="30">
      <c r="B40" s="6"/>
      <c r="C40" s="7" t="s">
        <v>1</v>
      </c>
      <c r="D40" s="8" t="s">
        <v>2</v>
      </c>
      <c r="E40" s="27" t="s">
        <v>1</v>
      </c>
      <c r="F40" s="28" t="s">
        <v>2</v>
      </c>
      <c r="G40" s="7" t="s">
        <v>1</v>
      </c>
      <c r="H40" s="8" t="s">
        <v>2</v>
      </c>
      <c r="I40" s="27" t="s">
        <v>1</v>
      </c>
      <c r="J40" s="28" t="s">
        <v>2</v>
      </c>
      <c r="K40" s="7" t="s">
        <v>1</v>
      </c>
      <c r="L40" s="8" t="s">
        <v>2</v>
      </c>
      <c r="M40" s="27" t="s">
        <v>1</v>
      </c>
      <c r="N40" s="28" t="s">
        <v>2</v>
      </c>
      <c r="O40" s="7" t="s">
        <v>1</v>
      </c>
      <c r="P40" s="8" t="s">
        <v>2</v>
      </c>
      <c r="Q40" s="27" t="s">
        <v>1</v>
      </c>
      <c r="R40" s="28" t="s">
        <v>2</v>
      </c>
      <c r="S40" s="7" t="s">
        <v>1</v>
      </c>
      <c r="T40" s="8" t="s">
        <v>2</v>
      </c>
      <c r="U40" s="27" t="s">
        <v>1</v>
      </c>
      <c r="V40" s="28" t="s">
        <v>2</v>
      </c>
      <c r="W40" s="7" t="s">
        <v>1</v>
      </c>
      <c r="X40" s="8" t="s">
        <v>2</v>
      </c>
      <c r="Y40" s="27" t="s">
        <v>1</v>
      </c>
      <c r="Z40" s="28" t="s">
        <v>2</v>
      </c>
    </row>
    <row r="41" spans="2:26">
      <c r="B41" s="9" t="s">
        <v>25</v>
      </c>
      <c r="C41" s="18">
        <v>3.5894746155661121E-2</v>
      </c>
      <c r="D41" s="19">
        <v>1.01025828960342</v>
      </c>
      <c r="E41" s="33">
        <v>1.3101781569692376E-2</v>
      </c>
      <c r="F41" s="34">
        <v>1.00314309344596</v>
      </c>
      <c r="G41" s="18">
        <v>1.1765351484577809E-2</v>
      </c>
      <c r="H41" s="19">
        <v>1.0006386907683553</v>
      </c>
      <c r="I41" s="33"/>
      <c r="J41" s="34"/>
      <c r="K41" s="18"/>
      <c r="L41" s="19"/>
      <c r="M41" s="33"/>
      <c r="N41" s="34"/>
      <c r="O41" s="18"/>
      <c r="P41" s="19"/>
      <c r="Q41" s="33"/>
      <c r="R41" s="34"/>
      <c r="S41" s="18"/>
      <c r="T41" s="19"/>
      <c r="U41" s="33"/>
      <c r="V41" s="34"/>
      <c r="W41" s="18"/>
      <c r="X41" s="19"/>
      <c r="Y41" s="33"/>
      <c r="Z41" s="34"/>
    </row>
    <row r="42" spans="2:26">
      <c r="B42" s="12" t="s">
        <v>26</v>
      </c>
      <c r="C42" s="10">
        <v>7.8052538443388834E-3</v>
      </c>
      <c r="D42" s="11">
        <v>-1.0258289603420043E-2</v>
      </c>
      <c r="E42" s="29">
        <v>2.4982184303076259E-3</v>
      </c>
      <c r="F42" s="30">
        <v>-3.143093445960012E-3</v>
      </c>
      <c r="G42" s="10">
        <v>-2.9341462020316981E-3</v>
      </c>
      <c r="H42" s="11">
        <v>-6.3869076835544472E-4</v>
      </c>
      <c r="I42" s="29"/>
      <c r="J42" s="30"/>
      <c r="K42" s="10"/>
      <c r="L42" s="11"/>
      <c r="M42" s="29"/>
      <c r="N42" s="30"/>
      <c r="O42" s="10"/>
      <c r="P42" s="11"/>
      <c r="Q42" s="29"/>
      <c r="R42" s="30"/>
      <c r="S42" s="10"/>
      <c r="T42" s="11"/>
      <c r="U42" s="29"/>
      <c r="V42" s="30"/>
      <c r="W42" s="10"/>
      <c r="X42" s="11"/>
      <c r="Y42" s="29"/>
      <c r="Z42" s="30"/>
    </row>
    <row r="43" spans="2:26">
      <c r="B43" s="13" t="s">
        <v>22</v>
      </c>
      <c r="C43" s="14">
        <v>4.3700000000000003E-2</v>
      </c>
      <c r="D43" s="15">
        <v>1</v>
      </c>
      <c r="E43" s="31">
        <v>1.5600000000000001E-2</v>
      </c>
      <c r="F43" s="32">
        <v>1</v>
      </c>
      <c r="G43" s="14">
        <v>8.8312052825461097E-3</v>
      </c>
      <c r="H43" s="15">
        <v>0.99999999999999989</v>
      </c>
      <c r="I43" s="31"/>
      <c r="J43" s="32"/>
      <c r="K43" s="14"/>
      <c r="L43" s="15"/>
      <c r="M43" s="31"/>
      <c r="N43" s="32"/>
      <c r="O43" s="14"/>
      <c r="P43" s="15"/>
      <c r="Q43" s="31"/>
      <c r="R43" s="32"/>
      <c r="S43" s="14"/>
      <c r="T43" s="15"/>
      <c r="U43" s="31"/>
      <c r="V43" s="32"/>
      <c r="W43" s="14"/>
      <c r="X43" s="15"/>
      <c r="Y43" s="31"/>
      <c r="Z43" s="32"/>
    </row>
    <row r="45" spans="2:26" ht="15.75">
      <c r="C45" s="53" t="s">
        <v>0</v>
      </c>
      <c r="D45" s="54"/>
      <c r="E45" s="54"/>
      <c r="F45" s="54"/>
      <c r="G45" s="54"/>
      <c r="H45" s="54"/>
      <c r="I45" s="54"/>
      <c r="J45" s="55"/>
    </row>
    <row r="46" spans="2:26" ht="15.75">
      <c r="B46" s="23" t="s">
        <v>27</v>
      </c>
      <c r="C46" s="51" t="str">
        <f ca="1">CONCATENATE(INDIRECT(CONCATENATE($C$2,C4))," - ",INDIRECT(CONCATENATE($C$2,G4))," ",$B$4)</f>
        <v>ינואר - מרץ 2019</v>
      </c>
      <c r="D46" s="52"/>
      <c r="E46" s="49" t="str">
        <f ca="1">CONCATENATE(INDIRECT(CONCATENATE($C$2,C4))," - ",INDIRECT(CONCATENATE($C$2,M4))," ",$B$4)</f>
        <v>ינואר - יוני 2019</v>
      </c>
      <c r="F46" s="50"/>
      <c r="G46" s="51" t="str">
        <f ca="1">CONCATENATE(INDIRECT(CONCATENATE($C$2,C4))," - ",INDIRECT(CONCATENATE($C$2,S4))," ",$B$4)</f>
        <v>ינואר - ספטמבר 2019</v>
      </c>
      <c r="H46" s="52"/>
      <c r="I46" s="49" t="str">
        <f ca="1">CONCATENATE(INDIRECT(CONCATENATE($C$2,C4))," - ",INDIRECT(CONCATENATE($C$2,Y4))," ",$B$4)</f>
        <v>ינואר - דצמבר 2019</v>
      </c>
      <c r="J46" s="50"/>
    </row>
    <row r="47" spans="2:26" ht="30">
      <c r="B47" s="23"/>
      <c r="C47" s="7" t="s">
        <v>1</v>
      </c>
      <c r="D47" s="8" t="s">
        <v>2</v>
      </c>
      <c r="E47" s="27" t="s">
        <v>1</v>
      </c>
      <c r="F47" s="28" t="s">
        <v>2</v>
      </c>
      <c r="G47" s="7" t="s">
        <v>1</v>
      </c>
      <c r="H47" s="8" t="s">
        <v>2</v>
      </c>
      <c r="I47" s="27" t="s">
        <v>1</v>
      </c>
      <c r="J47" s="28" t="s">
        <v>2</v>
      </c>
    </row>
    <row r="48" spans="2:26">
      <c r="B48" s="9" t="s">
        <v>3</v>
      </c>
      <c r="C48" s="10">
        <f>(C8+1)*(E8+1)*(G8+1)-1</f>
        <v>-2.577972501934811E-4</v>
      </c>
      <c r="D48" s="11">
        <f>H8</f>
        <v>8.5430968098691773E-2</v>
      </c>
      <c r="E48" s="29"/>
      <c r="F48" s="30"/>
      <c r="G48" s="10"/>
      <c r="H48" s="11"/>
      <c r="I48" s="29"/>
      <c r="J48" s="30"/>
    </row>
    <row r="49" spans="2:10">
      <c r="B49" s="12" t="s">
        <v>4</v>
      </c>
      <c r="C49" s="10">
        <f t="shared" ref="C49:C67" si="0">(C9+1)*(E9+1)*(G9+1)-1</f>
        <v>2.2215958583970963E-3</v>
      </c>
      <c r="D49" s="11">
        <f t="shared" ref="D49:D67" si="1">H9</f>
        <v>7.344185338647051E-2</v>
      </c>
      <c r="E49" s="29"/>
      <c r="F49" s="30"/>
      <c r="G49" s="10"/>
      <c r="H49" s="11"/>
      <c r="I49" s="29"/>
      <c r="J49" s="30"/>
    </row>
    <row r="50" spans="2:10">
      <c r="B50" s="12" t="s">
        <v>5</v>
      </c>
      <c r="C50" s="10">
        <f t="shared" si="0"/>
        <v>0</v>
      </c>
      <c r="D50" s="11">
        <f t="shared" si="1"/>
        <v>0</v>
      </c>
      <c r="E50" s="29"/>
      <c r="F50" s="30"/>
      <c r="G50" s="10"/>
      <c r="H50" s="11"/>
      <c r="I50" s="29"/>
      <c r="J50" s="30"/>
    </row>
    <row r="51" spans="2:10">
      <c r="B51" s="12" t="s">
        <v>6</v>
      </c>
      <c r="C51" s="10">
        <f t="shared" si="0"/>
        <v>0</v>
      </c>
      <c r="D51" s="11">
        <f t="shared" si="1"/>
        <v>0</v>
      </c>
      <c r="E51" s="29"/>
      <c r="F51" s="30"/>
      <c r="G51" s="10"/>
      <c r="H51" s="11"/>
      <c r="I51" s="29"/>
      <c r="J51" s="30"/>
    </row>
    <row r="52" spans="2:10">
      <c r="B52" s="12" t="s">
        <v>7</v>
      </c>
      <c r="C52" s="10">
        <f t="shared" si="0"/>
        <v>4.1584457326451219E-3</v>
      </c>
      <c r="D52" s="11">
        <f t="shared" si="1"/>
        <v>0.12368924719166564</v>
      </c>
      <c r="E52" s="29"/>
      <c r="F52" s="30"/>
      <c r="G52" s="10"/>
      <c r="H52" s="11"/>
      <c r="I52" s="29"/>
      <c r="J52" s="30"/>
    </row>
    <row r="53" spans="2:10">
      <c r="B53" s="12" t="s">
        <v>8</v>
      </c>
      <c r="C53" s="10">
        <f t="shared" si="0"/>
        <v>5.0533169739797046E-6</v>
      </c>
      <c r="D53" s="11">
        <f t="shared" si="1"/>
        <v>2.8111491874813184E-5</v>
      </c>
      <c r="E53" s="29"/>
      <c r="F53" s="30"/>
      <c r="G53" s="10"/>
      <c r="H53" s="11"/>
      <c r="I53" s="29"/>
      <c r="J53" s="30"/>
    </row>
    <row r="54" spans="2:10">
      <c r="B54" s="12" t="s">
        <v>9</v>
      </c>
      <c r="C54" s="10">
        <f t="shared" si="0"/>
        <v>1.3808758668502064E-2</v>
      </c>
      <c r="D54" s="11">
        <f t="shared" si="1"/>
        <v>0.21081986443285672</v>
      </c>
      <c r="E54" s="29"/>
      <c r="F54" s="30"/>
      <c r="G54" s="10"/>
      <c r="H54" s="11"/>
      <c r="I54" s="29"/>
      <c r="J54" s="30"/>
    </row>
    <row r="55" spans="2:10">
      <c r="B55" s="12" t="s">
        <v>10</v>
      </c>
      <c r="C55" s="10">
        <f t="shared" si="0"/>
        <v>4.1085913302207899E-2</v>
      </c>
      <c r="D55" s="11">
        <f t="shared" si="1"/>
        <v>0.4992369977390268</v>
      </c>
      <c r="E55" s="29"/>
      <c r="F55" s="30"/>
      <c r="G55" s="10"/>
      <c r="H55" s="11"/>
      <c r="I55" s="29"/>
      <c r="J55" s="30"/>
    </row>
    <row r="56" spans="2:10">
      <c r="B56" s="12" t="s">
        <v>11</v>
      </c>
      <c r="C56" s="10">
        <f t="shared" si="0"/>
        <v>2.5246204912376946E-4</v>
      </c>
      <c r="D56" s="11">
        <f t="shared" si="1"/>
        <v>8.0136808146533973E-3</v>
      </c>
      <c r="E56" s="29"/>
      <c r="F56" s="30"/>
      <c r="G56" s="10"/>
      <c r="H56" s="11"/>
      <c r="I56" s="29"/>
      <c r="J56" s="30"/>
    </row>
    <row r="57" spans="2:10">
      <c r="B57" s="12" t="s">
        <v>12</v>
      </c>
      <c r="C57" s="10">
        <f t="shared" si="0"/>
        <v>0</v>
      </c>
      <c r="D57" s="11">
        <f t="shared" si="1"/>
        <v>0</v>
      </c>
      <c r="E57" s="29"/>
      <c r="F57" s="30"/>
      <c r="G57" s="10"/>
      <c r="H57" s="11"/>
      <c r="I57" s="29"/>
      <c r="J57" s="30"/>
    </row>
    <row r="58" spans="2:10">
      <c r="B58" s="12" t="s">
        <v>13</v>
      </c>
      <c r="C58" s="10">
        <f t="shared" si="0"/>
        <v>2.0311083279711539E-6</v>
      </c>
      <c r="D58" s="11">
        <f t="shared" si="1"/>
        <v>6.0791049907112422E-6</v>
      </c>
      <c r="E58" s="29"/>
      <c r="F58" s="30"/>
      <c r="G58" s="10"/>
      <c r="H58" s="11"/>
      <c r="I58" s="29"/>
      <c r="J58" s="30"/>
    </row>
    <row r="59" spans="2:10">
      <c r="B59" s="12" t="s">
        <v>14</v>
      </c>
      <c r="C59" s="10">
        <f t="shared" si="0"/>
        <v>7.2697213348900114E-3</v>
      </c>
      <c r="D59" s="11">
        <f t="shared" si="1"/>
        <v>-6.1077962667079868E-3</v>
      </c>
      <c r="E59" s="29"/>
      <c r="F59" s="30"/>
      <c r="G59" s="10"/>
      <c r="H59" s="11"/>
      <c r="I59" s="29"/>
      <c r="J59" s="30"/>
    </row>
    <row r="60" spans="2:10">
      <c r="B60" s="12" t="s">
        <v>15</v>
      </c>
      <c r="C60" s="10">
        <f t="shared" si="0"/>
        <v>0</v>
      </c>
      <c r="D60" s="11">
        <f t="shared" si="1"/>
        <v>0</v>
      </c>
      <c r="E60" s="29"/>
      <c r="F60" s="30"/>
      <c r="G60" s="10"/>
      <c r="H60" s="11"/>
      <c r="I60" s="29"/>
      <c r="J60" s="30"/>
    </row>
    <row r="61" spans="2:10">
      <c r="B61" s="12" t="s">
        <v>16</v>
      </c>
      <c r="C61" s="10">
        <f t="shared" si="0"/>
        <v>1.4079115398191178E-5</v>
      </c>
      <c r="D61" s="11">
        <f t="shared" si="1"/>
        <v>0</v>
      </c>
      <c r="E61" s="29"/>
      <c r="F61" s="30"/>
      <c r="G61" s="10"/>
      <c r="H61" s="11"/>
      <c r="I61" s="29"/>
      <c r="J61" s="30"/>
    </row>
    <row r="62" spans="2:10">
      <c r="B62" s="12" t="s">
        <v>17</v>
      </c>
      <c r="C62" s="10">
        <f t="shared" si="0"/>
        <v>8.3502914296706976E-5</v>
      </c>
      <c r="D62" s="11">
        <f t="shared" si="1"/>
        <v>5.4409940064777292E-3</v>
      </c>
      <c r="E62" s="29"/>
      <c r="F62" s="30"/>
      <c r="G62" s="10"/>
      <c r="H62" s="11"/>
      <c r="I62" s="29"/>
      <c r="J62" s="30"/>
    </row>
    <row r="63" spans="2:10">
      <c r="B63" s="12" t="s">
        <v>18</v>
      </c>
      <c r="C63" s="10">
        <f t="shared" si="0"/>
        <v>0</v>
      </c>
      <c r="D63" s="11">
        <f t="shared" si="1"/>
        <v>0</v>
      </c>
      <c r="E63" s="29"/>
      <c r="F63" s="30"/>
      <c r="G63" s="10"/>
      <c r="H63" s="11"/>
      <c r="I63" s="29"/>
      <c r="J63" s="30"/>
    </row>
    <row r="64" spans="2:10">
      <c r="B64" s="12" t="s">
        <v>19</v>
      </c>
      <c r="C64" s="10">
        <f t="shared" si="0"/>
        <v>0</v>
      </c>
      <c r="D64" s="11">
        <f t="shared" si="1"/>
        <v>0</v>
      </c>
      <c r="E64" s="29"/>
      <c r="F64" s="30"/>
      <c r="G64" s="10"/>
      <c r="H64" s="11"/>
      <c r="I64" s="29"/>
      <c r="J64" s="30"/>
    </row>
    <row r="65" spans="2:10">
      <c r="B65" s="12" t="s">
        <v>20</v>
      </c>
      <c r="C65" s="10">
        <f t="shared" si="0"/>
        <v>0</v>
      </c>
      <c r="D65" s="11">
        <f t="shared" si="1"/>
        <v>0</v>
      </c>
      <c r="E65" s="29"/>
      <c r="F65" s="30"/>
      <c r="G65" s="10"/>
      <c r="H65" s="11"/>
      <c r="I65" s="29"/>
      <c r="J65" s="30"/>
    </row>
    <row r="66" spans="2:10">
      <c r="B66" s="12" t="s">
        <v>21</v>
      </c>
      <c r="C66" s="10">
        <f t="shared" si="0"/>
        <v>0</v>
      </c>
      <c r="D66" s="11">
        <f t="shared" si="1"/>
        <v>0</v>
      </c>
      <c r="E66" s="29"/>
      <c r="F66" s="30"/>
      <c r="G66" s="10"/>
      <c r="H66" s="11"/>
      <c r="I66" s="29"/>
      <c r="J66" s="30"/>
    </row>
    <row r="67" spans="2:10">
      <c r="B67" s="13" t="s">
        <v>32</v>
      </c>
      <c r="C67" s="41">
        <f t="shared" si="0"/>
        <v>6.9342636165066418E-2</v>
      </c>
      <c r="D67" s="42">
        <f t="shared" si="1"/>
        <v>1</v>
      </c>
      <c r="E67" s="37"/>
      <c r="F67" s="38"/>
      <c r="G67" s="41"/>
      <c r="H67" s="15"/>
      <c r="I67" s="37"/>
      <c r="J67" s="38"/>
    </row>
    <row r="68" spans="2:10">
      <c r="B68" s="35" t="s">
        <v>28</v>
      </c>
      <c r="C68" s="45">
        <f>C28+E28+G28</f>
        <v>1401</v>
      </c>
      <c r="D68" s="46"/>
      <c r="E68" s="47"/>
      <c r="F68" s="48"/>
      <c r="G68" s="45"/>
      <c r="H68" s="46"/>
      <c r="I68" s="47"/>
      <c r="J68" s="48"/>
    </row>
    <row r="69" spans="2:10">
      <c r="B69" s="16"/>
      <c r="C69" s="17"/>
      <c r="D69" s="17"/>
      <c r="E69" s="17"/>
      <c r="F69" s="17"/>
      <c r="G69" s="17"/>
      <c r="H69" s="17"/>
      <c r="I69" s="17"/>
      <c r="J69" s="17"/>
    </row>
    <row r="70" spans="2:10" ht="15.75">
      <c r="C70" s="53" t="s">
        <v>0</v>
      </c>
      <c r="D70" s="54"/>
      <c r="E70" s="54"/>
      <c r="F70" s="54"/>
      <c r="G70" s="54"/>
      <c r="H70" s="54"/>
      <c r="I70" s="54"/>
      <c r="J70" s="55"/>
    </row>
    <row r="71" spans="2:10" ht="15.75">
      <c r="B71" s="23" t="s">
        <v>27</v>
      </c>
      <c r="C71" s="51" t="str">
        <f ca="1">CONCATENATE(INDIRECT(CONCATENATE($C$2,$C$4))," - ",INDIRECT(CONCATENATE($C$2,$G$4))," ",$B$4)</f>
        <v>ינואר - מרץ 2019</v>
      </c>
      <c r="D71" s="52"/>
      <c r="E71" s="49" t="str">
        <f ca="1">CONCATENATE(INDIRECT(CONCATENATE($C$2,$C$4))," - ",INDIRECT(CONCATENATE($C$2,$M4))," ",$B$4)</f>
        <v>ינואר - יוני 2019</v>
      </c>
      <c r="F71" s="50"/>
      <c r="G71" s="51" t="str">
        <f ca="1">CONCATENATE(INDIRECT(CONCATENATE($C$2,$C$4))," - ",INDIRECT(CONCATENATE($C$2,$S$4))," ",$B$4)</f>
        <v>ינואר - ספטמבר 2019</v>
      </c>
      <c r="H71" s="52"/>
      <c r="I71" s="49" t="str">
        <f ca="1">CONCATENATE(INDIRECT(CONCATENATE($C$2,$C$4))," - ",INDIRECT(CONCATENATE($C$2,$Y4))," ",$B$4)</f>
        <v>ינואר - דצמבר 2019</v>
      </c>
      <c r="J71" s="50"/>
    </row>
    <row r="72" spans="2:10" ht="30">
      <c r="B72" s="23"/>
      <c r="C72" s="7" t="s">
        <v>1</v>
      </c>
      <c r="D72" s="8" t="s">
        <v>2</v>
      </c>
      <c r="E72" s="27" t="s">
        <v>1</v>
      </c>
      <c r="F72" s="28" t="s">
        <v>2</v>
      </c>
      <c r="G72" s="7" t="s">
        <v>1</v>
      </c>
      <c r="H72" s="8" t="s">
        <v>2</v>
      </c>
      <c r="I72" s="27" t="s">
        <v>1</v>
      </c>
      <c r="J72" s="28" t="s">
        <v>2</v>
      </c>
    </row>
    <row r="73" spans="2:10">
      <c r="B73" s="9" t="s">
        <v>23</v>
      </c>
      <c r="C73" s="18">
        <f>(C34+1)*(E34+1)*(G34+1)-1</f>
        <v>2.4973665053914296E-2</v>
      </c>
      <c r="D73" s="19">
        <f>H34</f>
        <v>0.47785202609774091</v>
      </c>
      <c r="E73" s="33"/>
      <c r="F73" s="34"/>
      <c r="G73" s="18"/>
      <c r="H73" s="19"/>
      <c r="I73" s="33"/>
      <c r="J73" s="34"/>
    </row>
    <row r="74" spans="2:10">
      <c r="B74" s="12" t="s">
        <v>24</v>
      </c>
      <c r="C74" s="18">
        <f t="shared" ref="C74:C75" si="2">(C35+1)*(E35+1)*(G35+1)-1</f>
        <v>4.3783853697428876E-2</v>
      </c>
      <c r="D74" s="19">
        <f t="shared" ref="D74:D75" si="3">H35</f>
        <v>0.52214797390225909</v>
      </c>
      <c r="E74" s="33"/>
      <c r="F74" s="34"/>
      <c r="G74" s="18"/>
      <c r="H74" s="19"/>
      <c r="I74" s="33"/>
      <c r="J74" s="34"/>
    </row>
    <row r="75" spans="2:10">
      <c r="B75" s="13" t="s">
        <v>32</v>
      </c>
      <c r="C75" s="43">
        <f t="shared" si="2"/>
        <v>6.9342636165066418E-2</v>
      </c>
      <c r="D75" s="44">
        <f t="shared" si="3"/>
        <v>1</v>
      </c>
      <c r="E75" s="39"/>
      <c r="F75" s="40"/>
      <c r="G75" s="43"/>
      <c r="H75" s="44"/>
      <c r="I75" s="39"/>
      <c r="J75" s="40"/>
    </row>
    <row r="76" spans="2:10">
      <c r="B76" s="16"/>
      <c r="C76" s="17"/>
      <c r="D76" s="17"/>
      <c r="E76" s="17"/>
      <c r="F76" s="17"/>
      <c r="G76" s="17"/>
      <c r="H76" s="17"/>
      <c r="I76" s="17"/>
      <c r="J76" s="17"/>
    </row>
    <row r="77" spans="2:10" ht="15.75">
      <c r="C77" s="53" t="s">
        <v>0</v>
      </c>
      <c r="D77" s="54"/>
      <c r="E77" s="54"/>
      <c r="F77" s="54"/>
      <c r="G77" s="54"/>
      <c r="H77" s="54"/>
      <c r="I77" s="54"/>
      <c r="J77" s="55"/>
    </row>
    <row r="78" spans="2:10" ht="15.75">
      <c r="B78" s="23" t="s">
        <v>27</v>
      </c>
      <c r="C78" s="51" t="str">
        <f ca="1">CONCATENATE(INDIRECT(CONCATENATE($C$2,$C$4))," - ",INDIRECT(CONCATENATE($C$2,$G$4))," ",$B$4)</f>
        <v>ינואר - מרץ 2019</v>
      </c>
      <c r="D78" s="52"/>
      <c r="E78" s="49" t="str">
        <f ca="1">CONCATENATE(INDIRECT(CONCATENATE($C$2,$C$4))," - ",INDIRECT(CONCATENATE($C$2,$M$4))," ",$B$4)</f>
        <v>ינואר - יוני 2019</v>
      </c>
      <c r="F78" s="50"/>
      <c r="G78" s="51" t="str">
        <f ca="1">CONCATENATE(INDIRECT(CONCATENATE($C$2,$C$4))," - ",INDIRECT(CONCATENATE($C$2,$S$4))," ",$B$4)</f>
        <v>ינואר - ספטמבר 2019</v>
      </c>
      <c r="H78" s="52"/>
      <c r="I78" s="49" t="str">
        <f ca="1">CONCATENATE(INDIRECT(CONCATENATE($C$2,$C$4))," - ",INDIRECT(CONCATENATE($C$2,$Y$4))," ",$B$4)</f>
        <v>ינואר - דצמבר 2019</v>
      </c>
      <c r="J78" s="50"/>
    </row>
    <row r="79" spans="2:10" ht="30">
      <c r="B79" s="23"/>
      <c r="C79" s="7" t="s">
        <v>1</v>
      </c>
      <c r="D79" s="8" t="s">
        <v>2</v>
      </c>
      <c r="E79" s="27" t="s">
        <v>1</v>
      </c>
      <c r="F79" s="28" t="s">
        <v>2</v>
      </c>
      <c r="G79" s="7" t="s">
        <v>1</v>
      </c>
      <c r="H79" s="8" t="s">
        <v>2</v>
      </c>
      <c r="I79" s="27" t="s">
        <v>1</v>
      </c>
      <c r="J79" s="28" t="s">
        <v>2</v>
      </c>
    </row>
    <row r="80" spans="2:10">
      <c r="B80" s="9" t="s">
        <v>25</v>
      </c>
      <c r="C80" s="18">
        <f>(C41+1)*(E41+1)*(G41+1)-1</f>
        <v>6.1814158773552563E-2</v>
      </c>
      <c r="D80" s="19">
        <f>H41</f>
        <v>1.0006386907683553</v>
      </c>
      <c r="E80" s="33"/>
      <c r="F80" s="34"/>
      <c r="G80" s="18"/>
      <c r="H80" s="19"/>
      <c r="I80" s="33"/>
      <c r="J80" s="34"/>
    </row>
    <row r="81" spans="2:10">
      <c r="B81" s="12" t="s">
        <v>26</v>
      </c>
      <c r="C81" s="18">
        <f t="shared" ref="C81:C82" si="4">(C42+1)*(E42+1)*(G42+1)-1</f>
        <v>7.3585361939911831E-3</v>
      </c>
      <c r="D81" s="19">
        <f t="shared" ref="D81:D82" si="5">H42</f>
        <v>-6.3869076835544472E-4</v>
      </c>
      <c r="E81" s="33"/>
      <c r="F81" s="34"/>
      <c r="G81" s="18"/>
      <c r="H81" s="19"/>
      <c r="I81" s="33"/>
      <c r="J81" s="34"/>
    </row>
    <row r="82" spans="2:10">
      <c r="B82" s="13" t="s">
        <v>32</v>
      </c>
      <c r="C82" s="43">
        <f t="shared" si="4"/>
        <v>6.9342636165066418E-2</v>
      </c>
      <c r="D82" s="44">
        <f t="shared" si="5"/>
        <v>0.99999999999999989</v>
      </c>
      <c r="E82" s="39"/>
      <c r="F82" s="40"/>
      <c r="G82" s="43"/>
      <c r="H82" s="44"/>
      <c r="I82" s="39"/>
      <c r="J82" s="40"/>
    </row>
    <row r="10009" spans="3:8">
      <c r="C10009">
        <v>0</v>
      </c>
      <c r="D10009">
        <v>0</v>
      </c>
      <c r="E10009">
        <v>0</v>
      </c>
      <c r="F10009">
        <v>0</v>
      </c>
      <c r="G10009">
        <v>0</v>
      </c>
      <c r="H10009">
        <v>0</v>
      </c>
    </row>
    <row r="10010" spans="3:8">
      <c r="C10010">
        <v>0</v>
      </c>
      <c r="D10010">
        <v>0</v>
      </c>
      <c r="E10010">
        <v>0</v>
      </c>
      <c r="F10010">
        <v>0</v>
      </c>
      <c r="G10010">
        <v>0</v>
      </c>
      <c r="H10010">
        <v>0</v>
      </c>
    </row>
  </sheetData>
  <sheetProtection sheet="1" objects="1" scenarios="1"/>
  <mergeCells count="34">
    <mergeCell ref="C77:J77"/>
    <mergeCell ref="C78:D78"/>
    <mergeCell ref="E78:F78"/>
    <mergeCell ref="G78:H78"/>
    <mergeCell ref="I78:J78"/>
    <mergeCell ref="C70:J70"/>
    <mergeCell ref="C71:D71"/>
    <mergeCell ref="E71:F71"/>
    <mergeCell ref="G71:H71"/>
    <mergeCell ref="I71:J71"/>
    <mergeCell ref="C45:J45"/>
    <mergeCell ref="C5:Z5"/>
    <mergeCell ref="C31:Z31"/>
    <mergeCell ref="C38:Z38"/>
    <mergeCell ref="M28:N28"/>
    <mergeCell ref="O28:P28"/>
    <mergeCell ref="Q28:R28"/>
    <mergeCell ref="S28:T28"/>
    <mergeCell ref="I28:J28"/>
    <mergeCell ref="U28:V28"/>
    <mergeCell ref="W28:X28"/>
    <mergeCell ref="Y28:Z28"/>
    <mergeCell ref="C28:D28"/>
    <mergeCell ref="E28:F28"/>
    <mergeCell ref="G28:H28"/>
    <mergeCell ref="K28:L28"/>
    <mergeCell ref="C68:D68"/>
    <mergeCell ref="E68:F68"/>
    <mergeCell ref="G68:H68"/>
    <mergeCell ref="I68:J68"/>
    <mergeCell ref="I46:J46"/>
    <mergeCell ref="E46:F46"/>
    <mergeCell ref="G46:H46"/>
    <mergeCell ref="C46:D46"/>
  </mergeCells>
  <pageMargins left="0" right="0" top="0" bottom="0.55118110236220474" header="0" footer="0.31496062992125984"/>
  <pageSetup paperSize="9" scale="74" orientation="portrait" r:id="rId1"/>
  <headerFooter>
    <oddFooter>&amp;L&amp;Z&amp;F&amp;A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summary xmlns="bfcfe556-96ce-4d01-8fd6-8e85e8b36402" xsi:nil="true"/>
    <product xmlns="bfcfe556-96ce-4d01-8fd6-8e85e8b36402">Yozma</product>
    <_x05ea__x05d0__x05e8__x05d9__x05da_ xmlns="556d651a-f128-4b84-9e10-e5d878421e87">2019-04-30T11:04:43+00:00</_x05ea__x05d0__x05e8__x05d9__x05da_>
    <docType xmlns="bfcfe556-96ce-4d01-8fd6-8e85e8b36402">FinancialReport</docType>
    <MainTitle xmlns="bded8783-a812-46f4-ab1f-f1c65b719ad8" xsi:nil="true"/>
    <Archive xmlns="bfcfe556-96ce-4d01-8fd6-8e85e8b36402">false</Archive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3AD5DD09B7E788449783873D031F677A" ma:contentTypeVersion="7" ma:contentTypeDescription="צור מסמך חדש." ma:contentTypeScope="" ma:versionID="a7a1dbf92c03dd7f39babe65e85362dd">
  <xsd:schema xmlns:xsd="http://www.w3.org/2001/XMLSchema" xmlns:p="http://schemas.microsoft.com/office/2006/metadata/properties" xmlns:ns1="http://schemas.microsoft.com/sharepoint/v3" xmlns:ns2="bfcfe556-96ce-4d01-8fd6-8e85e8b36402" xmlns:ns3="bded8783-a812-46f4-ab1f-f1c65b719ad8" xmlns:ns4="556d651a-f128-4b84-9e10-e5d878421e87" targetNamespace="http://schemas.microsoft.com/office/2006/metadata/properties" ma:root="true" ma:fieldsID="2f195af82c21c6c156da129b43c85250" ns1:_="" ns2:_="" ns3:_="" ns4:_="">
    <xsd:import namespace="http://schemas.microsoft.com/sharepoint/v3"/>
    <xsd:import namespace="bfcfe556-96ce-4d01-8fd6-8e85e8b36402"/>
    <xsd:import namespace="bded8783-a812-46f4-ab1f-f1c65b719ad8"/>
    <xsd:import namespace="556d651a-f128-4b84-9e10-e5d878421e87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ummary" minOccurs="0"/>
                <xsd:element ref="ns2:docType"/>
                <xsd:element ref="ns2:product"/>
                <xsd:element ref="ns2:Archive" minOccurs="0"/>
                <xsd:element ref="ns3:MainTitle" minOccurs="0"/>
                <xsd:element ref="ns4:_x05ea__x05d0__x05e8__x05d9__x05da_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מתזמן תאריך התחלה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מתזמן תאריך סיום" ma:description="" ma:hidden="true" ma:internalName="PublishingExpirationDate">
      <xsd:simpleType>
        <xsd:restriction base="dms:Unknown"/>
      </xsd:simpleType>
    </xsd:element>
  </xsd:schema>
  <xsd:schema xmlns:xsd="http://www.w3.org/2001/XMLSchema" xmlns:dms="http://schemas.microsoft.com/office/2006/documentManagement/types" targetNamespace="bfcfe556-96ce-4d01-8fd6-8e85e8b36402" elementFormDefault="qualified">
    <xsd:import namespace="http://schemas.microsoft.com/office/2006/documentManagement/types"/>
    <xsd:element name="summary" ma:index="10" nillable="true" ma:displayName="summary" ma:internalName="summary">
      <xsd:simpleType>
        <xsd:restriction base="dms:Text">
          <xsd:maxLength value="255"/>
        </xsd:restriction>
      </xsd:simpleType>
    </xsd:element>
    <xsd:element name="docType" ma:index="11" ma:displayName="docType" ma:default="FinancialReport" ma:format="Dropdown" ma:internalName="docType">
      <xsd:simpleType>
        <xsd:restriction base="dms:Choice">
          <xsd:enumeration value="FinancialReport"/>
          <xsd:enumeration value="GeneralMeeting"/>
          <xsd:enumeration value="AssetsList"/>
          <xsd:enumeration value="AssetsFlow"/>
          <xsd:enumeration value="Regulations"/>
          <xsd:enumeration value="ArchiveRegulations"/>
          <xsd:enumeration value="Forms"/>
          <xsd:enumeration value="TiedSides"/>
        </xsd:restriction>
      </xsd:simpleType>
    </xsd:element>
    <xsd:element name="product" ma:index="12" ma:displayName="product" ma:default="Yozma" ma:format="Dropdown" ma:internalName="product">
      <xsd:simpleType>
        <xsd:restriction base="dms:Choice">
          <xsd:enumeration value="Yozma"/>
          <xsd:enumeration value="Ishit"/>
          <xsd:enumeration value="Mashlima"/>
          <xsd:enumeration value="MakefetHonit"/>
          <xsd:enumeration value="MakefetMerkazit"/>
          <xsd:enumeration value="MakefetMahala"/>
          <xsd:enumeration value="MakefetHishtalmut"/>
          <xsd:enumeration value="MigdalTagmulim"/>
          <xsd:enumeration value="MigdalMerkazit"/>
          <xsd:enumeration value="MigdalHishtalmut"/>
          <xsd:enumeration value="MigdalOvdim"/>
          <xsd:enumeration value="NewMakefet"/>
          <xsd:enumeration value="MigdalGemel"/>
          <xsd:enumeration value="MigdalMakefet"/>
          <xsd:enumeration value="Publicity"/>
          <xsd:enumeration value="MakefetTakzivit"/>
        </xsd:restriction>
      </xsd:simpleType>
    </xsd:element>
    <xsd:element name="Archive" ma:index="13" nillable="true" ma:displayName="Archive" ma:default="0" ma:internalName="Archive">
      <xsd:simpleType>
        <xsd:restriction base="dms:Boolean"/>
      </xsd:simpleType>
    </xsd:element>
  </xsd:schema>
  <xsd:schema xmlns:xsd="http://www.w3.org/2001/XMLSchema" xmlns:dms="http://schemas.microsoft.com/office/2006/documentManagement/types" targetNamespace="bded8783-a812-46f4-ab1f-f1c65b719ad8" elementFormDefault="qualified">
    <xsd:import namespace="http://schemas.microsoft.com/office/2006/documentManagement/types"/>
    <xsd:element name="MainTitle" ma:index="14" nillable="true" ma:displayName="MainTitle" ma:internalName="MainTitle">
      <xsd:simpleType>
        <xsd:restriction base="dms:Text">
          <xsd:maxLength value="255"/>
        </xsd:restriction>
      </xsd:simpleType>
    </xsd:element>
  </xsd:schema>
  <xsd:schema xmlns:xsd="http://www.w3.org/2001/XMLSchema" xmlns:dms="http://schemas.microsoft.com/office/2006/documentManagement/types" targetNamespace="556d651a-f128-4b84-9e10-e5d878421e87" elementFormDefault="qualified">
    <xsd:import namespace="http://schemas.microsoft.com/office/2006/documentManagement/types"/>
    <xsd:element name="_x05ea__x05d0__x05e8__x05d9__x05da_" ma:index="15" ma:displayName="תאריך" ma:default="[today]" ma:format="DateTime" ma:internalName="_x05ea__x05d0__x05e8__x05d9__x05da_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FAEC1A1F-4BCD-450B-8DE4-65D0C4A1582D}"/>
</file>

<file path=customXml/itemProps2.xml><?xml version="1.0" encoding="utf-8"?>
<ds:datastoreItem xmlns:ds="http://schemas.openxmlformats.org/officeDocument/2006/customXml" ds:itemID="{7BBAFAB7-AD6B-4A86-A31A-222B417820AA}"/>
</file>

<file path=customXml/itemProps3.xml><?xml version="1.0" encoding="utf-8"?>
<ds:datastoreItem xmlns:ds="http://schemas.openxmlformats.org/officeDocument/2006/customXml" ds:itemID="{C86C569D-58F9-4E5E-8CE3-BAD53997A94B}"/>
</file>

<file path=customXml/itemProps4.xml><?xml version="1.0" encoding="utf-8"?>
<ds:datastoreItem xmlns:ds="http://schemas.openxmlformats.org/officeDocument/2006/customXml" ds:itemID="{00B6C52D-5F3A-4213-A967-4839FBBD047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>MOF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דוגמא לקובץ- פרסום מרכיבי תשואה</dc:title>
  <dc:creator>Joe Sternberg</dc:creator>
  <cp:lastModifiedBy>אופיר שנקר</cp:lastModifiedBy>
  <cp:lastPrinted>2016-08-07T13:00:52Z</cp:lastPrinted>
  <dcterms:created xsi:type="dcterms:W3CDTF">2016-08-07T08:05:35Z</dcterms:created>
  <dcterms:modified xsi:type="dcterms:W3CDTF">2019-04-30T08:18:36Z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0x0101003AD5DD09B7E788449783873D031F677A</vt:lpwstr>
  </property>
  <property fmtid="{D5CDD505-2E9C-101B-9397-08002B2CF9AE}" pid="14" name="e4b5484c9c824b148c38bfcb2bd74c0d">
    <vt:lpwstr/>
  </property>
  <property fmtid="{D5CDD505-2E9C-101B-9397-08002B2CF9AE}" pid="15" name="kb4cc1381c4248d7a2dfa3f1be0c86c0">
    <vt:lpwstr/>
  </property>
  <property fmtid="{D5CDD505-2E9C-101B-9397-08002B2CF9AE}" pid="16" name="o80fb9e8b9d445b0bb174fdcd68ee89c">
    <vt:lpwstr/>
  </property>
  <property fmtid="{D5CDD505-2E9C-101B-9397-08002B2CF9AE}" pid="17" name="j92457fac7d145f98e698f5712f6a6a4">
    <vt:lpwstr/>
  </property>
  <property fmtid="{D5CDD505-2E9C-101B-9397-08002B2CF9AE}" pid="19" name="aa1c885e8039426686f6c49672b09953">
    <vt:lpwstr/>
  </property>
  <property fmtid="{D5CDD505-2E9C-101B-9397-08002B2CF9AE}" pid="20" name="e09eddfac2354f9ab04a226e27f86f1f">
    <vt:lpwstr/>
  </property>
  <property fmtid="{D5CDD505-2E9C-101B-9397-08002B2CF9AE}" pid="21" name="b76e59bb9f5947a781773f53cc6e9460">
    <vt:lpwstr/>
  </property>
  <property fmtid="{D5CDD505-2E9C-101B-9397-08002B2CF9AE}" pid="22" name="n612d9597dc7466f957352ce79be86f3">
    <vt:lpwstr/>
  </property>
  <property fmtid="{D5CDD505-2E9C-101B-9397-08002B2CF9AE}" pid="23" name="l34dc5595392493c8311535275827f74">
    <vt:lpwstr/>
  </property>
  <property fmtid="{D5CDD505-2E9C-101B-9397-08002B2CF9AE}" pid="24" name="o68cd33f8d3a45abb273b6e406faee3d">
    <vt:lpwstr/>
  </property>
  <property fmtid="{D5CDD505-2E9C-101B-9397-08002B2CF9AE}" pid="25" name="ia53b9f18d984e01914f4b79710425b7">
    <vt:lpwstr/>
  </property>
</Properties>
</file>