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E71" i="5"/>
  <c r="C6" i="5"/>
  <c r="I78" i="5"/>
  <c r="I71" i="5"/>
  <c r="G71" i="5"/>
  <c r="E32" i="5"/>
  <c r="E78" i="5"/>
  <c r="C39" i="5"/>
  <c r="G78" i="5"/>
  <c r="E39" i="5"/>
  <c r="C32" i="5"/>
  <c r="C78" i="5"/>
  <c r="C71" i="5"/>
  <c r="G4" i="5" l="1"/>
  <c r="E6" i="5"/>
  <c r="G39" i="5"/>
  <c r="G32" i="5"/>
  <c r="I4" i="5" l="1"/>
  <c r="I39" i="5"/>
  <c r="I6" i="5"/>
  <c r="I32" i="5"/>
  <c r="C46" i="5"/>
  <c r="G6" i="5"/>
  <c r="K4" i="5" l="1"/>
  <c r="K39" i="5"/>
  <c r="M4" i="5" l="1"/>
  <c r="M32" i="5"/>
  <c r="E46" i="5"/>
  <c r="K6" i="5"/>
  <c r="K32" i="5"/>
  <c r="M6" i="5"/>
  <c r="O4" i="5" l="1"/>
  <c r="O6" i="5"/>
  <c r="M39" i="5"/>
  <c r="Q4" i="5" l="1"/>
  <c r="S4" i="5" s="1"/>
  <c r="O32" i="5"/>
  <c r="O39" i="5"/>
  <c r="Q32" i="5"/>
  <c r="Q6" i="5"/>
  <c r="G46" i="5"/>
  <c r="S32" i="5"/>
  <c r="S39" i="5"/>
  <c r="U4" i="5" l="1"/>
  <c r="Q39" i="5"/>
  <c r="S6" i="5"/>
  <c r="U32" i="5"/>
  <c r="U39" i="5"/>
  <c r="W4" i="5" l="1"/>
  <c r="U6" i="5"/>
  <c r="W32" i="5"/>
  <c r="W39" i="5"/>
  <c r="Y4" i="5" l="1"/>
  <c r="Y39" i="5"/>
  <c r="I46" i="5"/>
  <c r="Y32" i="5"/>
  <c r="Y6" i="5"/>
  <c r="W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<sst xmlns="http://schemas.openxmlformats.org/spreadsheetml/2006/main" count="179" uniqueCount="47">
  <si>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</si>
  <si>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</si>
  <si>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</si>
  <si>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</si>
  <si>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</si>
  <si>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</si>
  <si>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</si>
  <si>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</si>
  <si>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</si>
  <si>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</si>
  <si>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</si>
  <si>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</si>
  <si>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</si>
  <si>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</si>
  <si>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</si>
  <si>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</si>
  <si>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</si>
  <si>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</si>
  <si>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</si>
  <si>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</si>
  <si>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</si>
  <si>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</si>
  <si>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</si>
  <si>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</si>
  <si>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</si>
  <si>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</si>
  <si>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</si>
  <si>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</si>
  <si>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</si>
  <si>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</si>
  <si>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</si>
  <si>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</si>
  <si>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</si>
  <si>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</si>
  <si>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לבני 50 ומטה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</si>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</sst>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33</v>
      </c>
      <c r="C2" s="24" t="s">
        <v>29</v>
      </c>
    </row>
    <row r="3" spans="2:31" ht="18.75">
      <c r="B3" s="22" t="s">
        <v>34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</row>
    <row r="5" spans="2:31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35</v>
      </c>
    </row>
    <row r="6" spans="2:31" ht="15.75">
      <c r="B6" s="23" t="s">
        <v>30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36</v>
      </c>
    </row>
    <row r="7" spans="2:31" ht="30">
      <c r="B7" s="6"/>
      <c r="C7" s="7" t="s">
        <v>1</v>
      </c>
      <c r="D7" s="8" t="s">
        <v>2</v>
      </c>
      <c r="E7" s="27" t="s">
        <v>1</v>
      </c>
      <c r="F7" s="28" t="s">
        <v>2</v>
      </c>
      <c r="G7" s="7" t="s">
        <v>1</v>
      </c>
      <c r="H7" s="8" t="s">
        <v>2</v>
      </c>
      <c r="I7" s="27" t="s">
        <v>1</v>
      </c>
      <c r="J7" s="28" t="s">
        <v>2</v>
      </c>
      <c r="K7" s="7" t="s">
        <v>1</v>
      </c>
      <c r="L7" s="8" t="s">
        <v>2</v>
      </c>
      <c r="M7" s="27" t="s">
        <v>1</v>
      </c>
      <c r="N7" s="28" t="s">
        <v>2</v>
      </c>
      <c r="O7" s="7" t="s">
        <v>1</v>
      </c>
      <c r="P7" s="8" t="s">
        <v>2</v>
      </c>
      <c r="Q7" s="27" t="s">
        <v>1</v>
      </c>
      <c r="R7" s="28" t="s">
        <v>2</v>
      </c>
      <c r="S7" s="7" t="s">
        <v>1</v>
      </c>
      <c r="T7" s="8" t="s">
        <v>2</v>
      </c>
      <c r="U7" s="27" t="s">
        <v>1</v>
      </c>
      <c r="V7" s="28" t="s">
        <v>2</v>
      </c>
      <c r="W7" s="7" t="s">
        <v>1</v>
      </c>
      <c r="X7" s="8" t="s">
        <v>2</v>
      </c>
      <c r="Y7" s="27" t="s">
        <v>1</v>
      </c>
      <c r="Z7" s="28" t="s">
        <v>2</v>
      </c>
      <c r="AE7" s="5" t="s">
        <v>37</v>
      </c>
    </row>
    <row r="8" spans="2:31">
      <c r="B8" s="9" t="s">
        <v>3</v>
      </c>
      <c r="C8" s="10">
        <v>-4.944127876297358E-4</v>
      </c>
      <c r="D8" s="11">
        <v>0.14954749589093075</v>
      </c>
      <c r="E8" s="29">
        <v>-1.8351013184012086E-4</v>
      </c>
      <c r="F8" s="30">
        <v>0.14682420733323143</v>
      </c>
      <c r="G8" s="10">
        <v>2.2757984452266875E-4</v>
      </c>
      <c r="H8" s="11">
        <v>0.14898707433072278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38</v>
      </c>
    </row>
    <row r="9" spans="2:31">
      <c r="B9" s="12" t="s">
        <v>4</v>
      </c>
      <c r="C9" s="10">
        <v>2.4209415215418599E-3</v>
      </c>
      <c r="D9" s="11">
        <v>0.16487491960516598</v>
      </c>
      <c r="E9" s="29">
        <v>9.9691695468754477E-4</v>
      </c>
      <c r="F9" s="30">
        <v>0.15741412932571658</v>
      </c>
      <c r="G9" s="10">
        <v>1.2349134560824876E-3</v>
      </c>
      <c r="H9" s="11">
        <v>0.16151973511454901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39</v>
      </c>
    </row>
    <row r="10" spans="2:31">
      <c r="B10" s="12" t="s">
        <v>5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40</v>
      </c>
    </row>
    <row r="11" spans="2:31">
      <c r="B11" s="12" t="s">
        <v>6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41</v>
      </c>
    </row>
    <row r="12" spans="2:31">
      <c r="B12" s="12" t="s">
        <v>7</v>
      </c>
      <c r="C12" s="10">
        <v>3.0680434610142332E-3</v>
      </c>
      <c r="D12" s="11">
        <v>0.24047055864245767</v>
      </c>
      <c r="E12" s="29">
        <v>2.5886181488933772E-3</v>
      </c>
      <c r="F12" s="30">
        <v>0.24062160862044552</v>
      </c>
      <c r="G12" s="10">
        <v>2.1287284246585539E-3</v>
      </c>
      <c r="H12" s="11">
        <v>0.2408155718087478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42</v>
      </c>
    </row>
    <row r="13" spans="2:31">
      <c r="B13" s="12" t="s">
        <v>8</v>
      </c>
      <c r="C13" s="10">
        <v>1.6595316113245668E-4</v>
      </c>
      <c r="D13" s="11">
        <v>3.9609663324781932E-3</v>
      </c>
      <c r="E13" s="29">
        <v>4.8440196795781836E-5</v>
      </c>
      <c r="F13" s="30">
        <v>3.9587159555661772E-3</v>
      </c>
      <c r="G13" s="10">
        <v>5.6548679002227601E-5</v>
      </c>
      <c r="H13" s="11">
        <v>3.8489045036848098E-3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43</v>
      </c>
    </row>
    <row r="14" spans="2:31">
      <c r="B14" s="12" t="s">
        <v>9</v>
      </c>
      <c r="C14" s="10">
        <v>8.7991164260030723E-3</v>
      </c>
      <c r="D14" s="11">
        <v>0.1663655159492218</v>
      </c>
      <c r="E14" s="29">
        <v>2.572089512201039E-3</v>
      </c>
      <c r="F14" s="30">
        <v>0.16320718549534269</v>
      </c>
      <c r="G14" s="10">
        <v>-8.130625137407931E-4</v>
      </c>
      <c r="H14" s="11">
        <v>0.16175437944450849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44</v>
      </c>
    </row>
    <row r="15" spans="2:31">
      <c r="B15" s="12" t="s">
        <v>10</v>
      </c>
      <c r="C15" s="10">
        <v>6.9889879783642788E-3</v>
      </c>
      <c r="D15" s="11">
        <v>0.20867798837576129</v>
      </c>
      <c r="E15" s="29">
        <v>1.2478270376978489E-3</v>
      </c>
      <c r="F15" s="30">
        <v>0.20890882559523546</v>
      </c>
      <c r="G15" s="10">
        <v>2.9883294157651815E-3</v>
      </c>
      <c r="H15" s="11">
        <v>0.2086246152070225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45</v>
      </c>
    </row>
    <row r="16" spans="2:31">
      <c r="B16" s="12" t="s">
        <v>11</v>
      </c>
      <c r="C16" s="10">
        <v>7.3676140663188642E-4</v>
      </c>
      <c r="D16" s="11">
        <v>3.0802447676803586E-2</v>
      </c>
      <c r="E16" s="29">
        <v>8.2492784763840888E-5</v>
      </c>
      <c r="F16" s="30">
        <v>3.1396411282276805E-2</v>
      </c>
      <c r="G16" s="10">
        <v>6.1457825432546754E-4</v>
      </c>
      <c r="H16" s="11">
        <v>3.2301754602456795E-2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46</v>
      </c>
    </row>
    <row r="17" spans="2:31">
      <c r="B17" s="12" t="s">
        <v>12</v>
      </c>
      <c r="C17" s="10">
        <v>-4.8198210937317777E-4</v>
      </c>
      <c r="D17" s="11">
        <v>1.6461251704214874E-2</v>
      </c>
      <c r="E17" s="29">
        <v>-9.7656432358904851E-5</v>
      </c>
      <c r="F17" s="30">
        <v>1.6400419068748687E-2</v>
      </c>
      <c r="G17" s="10">
        <v>1.171776030591727E-4</v>
      </c>
      <c r="H17" s="11">
        <v>1.6523915501947241E-2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13</v>
      </c>
      <c r="C18" s="10">
        <v>1.7951659476299607E-6</v>
      </c>
      <c r="D18" s="11">
        <v>4.0879875138827909E-6</v>
      </c>
      <c r="E18" s="29">
        <v>-8.677779978285672E-7</v>
      </c>
      <c r="F18" s="30">
        <v>3.5994666737966689E-6</v>
      </c>
      <c r="G18" s="10">
        <v>3.2082741406900167E-7</v>
      </c>
      <c r="H18" s="11">
        <v>3.8575649655180682E-6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14</v>
      </c>
      <c r="C19" s="10">
        <v>1.2478039925515112E-2</v>
      </c>
      <c r="D19" s="11">
        <v>-1.692621255763916E-3</v>
      </c>
      <c r="E19" s="29">
        <v>4.6428284483186668E-3</v>
      </c>
      <c r="F19" s="30">
        <v>6.0540544170564498E-3</v>
      </c>
      <c r="G19" s="10">
        <v>1.5401349198536009E-3</v>
      </c>
      <c r="H19" s="11">
        <v>2.9218864418245091E-3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15</v>
      </c>
      <c r="C20" s="10">
        <v>0</v>
      </c>
      <c r="D20" s="11">
        <v>0</v>
      </c>
      <c r="E20" s="29">
        <v>-1.7875948763488008E-4</v>
      </c>
      <c r="F20" s="30">
        <v>3.8398714919804706E-4</v>
      </c>
      <c r="G20" s="10">
        <v>-1.1189552103088281E-4</v>
      </c>
      <c r="H20" s="11">
        <v>4.6872877468910455E-4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16</v>
      </c>
      <c r="C21" s="10">
        <v>0</v>
      </c>
      <c r="D21" s="11">
        <v>0</v>
      </c>
      <c r="E21" s="29">
        <v>2.7633186470740353E-5</v>
      </c>
      <c r="F21" s="30">
        <v>3.635331513149956E-3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17</v>
      </c>
      <c r="C22" s="10">
        <v>-3.3837322392675663E-6</v>
      </c>
      <c r="D22" s="11">
        <v>1.8437648689669111E-2</v>
      </c>
      <c r="E22" s="29">
        <v>4.7081339694918772E-5</v>
      </c>
      <c r="F22" s="30">
        <v>1.9214220109861162E-2</v>
      </c>
      <c r="G22" s="10">
        <v>2.0175180333829179E-4</v>
      </c>
      <c r="H22" s="11">
        <v>2.0323174052425341E-2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18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19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20</v>
      </c>
      <c r="C25" s="10">
        <v>2.0139583091647074E-5</v>
      </c>
      <c r="D25" s="11">
        <v>2.0897404015466892E-3</v>
      </c>
      <c r="E25" s="29">
        <v>6.8662203079754504E-6</v>
      </c>
      <c r="F25" s="30">
        <v>1.977304667497235E-3</v>
      </c>
      <c r="G25" s="10">
        <v>1.078201708954665E-5</v>
      </c>
      <c r="H25" s="11">
        <v>1.9064026524562229E-3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21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22</v>
      </c>
      <c r="C27" s="14">
        <v>3.3700000000000001E-2</v>
      </c>
      <c r="D27" s="15">
        <v>0.99999999999999989</v>
      </c>
      <c r="E27" s="31">
        <v>1.18E-2</v>
      </c>
      <c r="F27" s="32">
        <v>1</v>
      </c>
      <c r="G27" s="14">
        <v>8.1958872103395902E-3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28</v>
      </c>
      <c r="C28" s="54">
        <v>15430</v>
      </c>
      <c r="D28" s="55"/>
      <c r="E28" s="52">
        <v>5798</v>
      </c>
      <c r="F28" s="53"/>
      <c r="G28" s="54">
        <v>4221</v>
      </c>
      <c r="H28" s="55"/>
      <c r="I28" s="52"/>
      <c r="J28" s="53"/>
      <c r="K28" s="54"/>
      <c r="L28" s="55"/>
      <c r="M28" s="52"/>
      <c r="N28" s="53"/>
      <c r="O28" s="54"/>
      <c r="P28" s="55"/>
      <c r="Q28" s="52"/>
      <c r="R28" s="53"/>
      <c r="S28" s="54"/>
      <c r="T28" s="55"/>
      <c r="U28" s="52"/>
      <c r="V28" s="53"/>
      <c r="W28" s="54"/>
      <c r="X28" s="55"/>
      <c r="Y28" s="52"/>
      <c r="Z28" s="53"/>
    </row>
    <row r="29" spans="2:31">
      <c r="B29" s="36" t="s">
        <v>31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>
      <c r="B32" s="23" t="s">
        <v>30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1</v>
      </c>
      <c r="D33" s="8" t="s">
        <v>2</v>
      </c>
      <c r="E33" s="27" t="s">
        <v>1</v>
      </c>
      <c r="F33" s="28" t="s">
        <v>2</v>
      </c>
      <c r="G33" s="7" t="s">
        <v>1</v>
      </c>
      <c r="H33" s="8" t="s">
        <v>2</v>
      </c>
      <c r="I33" s="27" t="s">
        <v>1</v>
      </c>
      <c r="J33" s="28" t="s">
        <v>2</v>
      </c>
      <c r="K33" s="7" t="s">
        <v>1</v>
      </c>
      <c r="L33" s="8" t="s">
        <v>2</v>
      </c>
      <c r="M33" s="27" t="s">
        <v>1</v>
      </c>
      <c r="N33" s="28" t="s">
        <v>2</v>
      </c>
      <c r="O33" s="7" t="s">
        <v>1</v>
      </c>
      <c r="P33" s="8" t="s">
        <v>2</v>
      </c>
      <c r="Q33" s="27" t="s">
        <v>1</v>
      </c>
      <c r="R33" s="28" t="s">
        <v>2</v>
      </c>
      <c r="S33" s="7" t="s">
        <v>1</v>
      </c>
      <c r="T33" s="8" t="s">
        <v>2</v>
      </c>
      <c r="U33" s="27" t="s">
        <v>1</v>
      </c>
      <c r="V33" s="28" t="s">
        <v>2</v>
      </c>
      <c r="W33" s="7" t="s">
        <v>1</v>
      </c>
      <c r="X33" s="8" t="s">
        <v>2</v>
      </c>
      <c r="Y33" s="27" t="s">
        <v>1</v>
      </c>
      <c r="Z33" s="28" t="s">
        <v>2</v>
      </c>
    </row>
    <row r="34" spans="2:26">
      <c r="B34" s="9" t="s">
        <v>23</v>
      </c>
      <c r="C34" s="18">
        <v>1.4026179254878967E-2</v>
      </c>
      <c r="D34" s="19">
        <v>0.70382532180868385</v>
      </c>
      <c r="E34" s="33">
        <v>6.9120188839963343E-3</v>
      </c>
      <c r="F34" s="34">
        <v>0.69594335242989391</v>
      </c>
      <c r="G34" s="18">
        <v>1.9185910668503945E-3</v>
      </c>
      <c r="H34" s="19">
        <v>0.69892062127785681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24</v>
      </c>
      <c r="C35" s="10">
        <v>1.9673820745121032E-2</v>
      </c>
      <c r="D35" s="11">
        <v>0.29617467819131615</v>
      </c>
      <c r="E35" s="29">
        <v>4.8879811160036655E-3</v>
      </c>
      <c r="F35" s="30">
        <v>0.30405664757010614</v>
      </c>
      <c r="G35" s="10">
        <v>6.2772961434891961E-3</v>
      </c>
      <c r="H35" s="11">
        <v>0.30107937872214313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22</v>
      </c>
      <c r="C36" s="14">
        <v>3.3700000000000001E-2</v>
      </c>
      <c r="D36" s="15">
        <v>1</v>
      </c>
      <c r="E36" s="31">
        <v>1.18E-2</v>
      </c>
      <c r="F36" s="32">
        <v>1</v>
      </c>
      <c r="G36" s="14">
        <v>8.1958872103395902E-3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>
      <c r="B39" s="23" t="s">
        <v>30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1</v>
      </c>
      <c r="D40" s="8" t="s">
        <v>2</v>
      </c>
      <c r="E40" s="27" t="s">
        <v>1</v>
      </c>
      <c r="F40" s="28" t="s">
        <v>2</v>
      </c>
      <c r="G40" s="7" t="s">
        <v>1</v>
      </c>
      <c r="H40" s="8" t="s">
        <v>2</v>
      </c>
      <c r="I40" s="27" t="s">
        <v>1</v>
      </c>
      <c r="J40" s="28" t="s">
        <v>2</v>
      </c>
      <c r="K40" s="7" t="s">
        <v>1</v>
      </c>
      <c r="L40" s="8" t="s">
        <v>2</v>
      </c>
      <c r="M40" s="27" t="s">
        <v>1</v>
      </c>
      <c r="N40" s="28" t="s">
        <v>2</v>
      </c>
      <c r="O40" s="7" t="s">
        <v>1</v>
      </c>
      <c r="P40" s="8" t="s">
        <v>2</v>
      </c>
      <c r="Q40" s="27" t="s">
        <v>1</v>
      </c>
      <c r="R40" s="28" t="s">
        <v>2</v>
      </c>
      <c r="S40" s="7" t="s">
        <v>1</v>
      </c>
      <c r="T40" s="8" t="s">
        <v>2</v>
      </c>
      <c r="U40" s="27" t="s">
        <v>1</v>
      </c>
      <c r="V40" s="28" t="s">
        <v>2</v>
      </c>
      <c r="W40" s="7" t="s">
        <v>1</v>
      </c>
      <c r="X40" s="8" t="s">
        <v>2</v>
      </c>
      <c r="Y40" s="27" t="s">
        <v>1</v>
      </c>
      <c r="Z40" s="28" t="s">
        <v>2</v>
      </c>
    </row>
    <row r="41" spans="2:26">
      <c r="B41" s="9" t="s">
        <v>25</v>
      </c>
      <c r="C41" s="18">
        <v>3.1565539492122097E-2</v>
      </c>
      <c r="D41" s="19">
        <v>0.95453127847259067</v>
      </c>
      <c r="E41" s="33">
        <v>1.0696329760413884E-2</v>
      </c>
      <c r="F41" s="34">
        <v>0.9528563978267961</v>
      </c>
      <c r="G41" s="18">
        <v>8.5865649156495836E-3</v>
      </c>
      <c r="H41" s="19">
        <v>0.95220860599671853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26</v>
      </c>
      <c r="C42" s="10">
        <v>2.1344605078778998E-3</v>
      </c>
      <c r="D42" s="11">
        <v>4.5468721527409293E-2</v>
      </c>
      <c r="E42" s="29">
        <v>1.1036702395861165E-3</v>
      </c>
      <c r="F42" s="30">
        <v>4.7143602173203888E-2</v>
      </c>
      <c r="G42" s="10">
        <v>-3.9067770530999289E-4</v>
      </c>
      <c r="H42" s="11">
        <v>4.7791394003281439E-2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22</v>
      </c>
      <c r="C43" s="14">
        <v>3.3700000000000001E-2</v>
      </c>
      <c r="D43" s="15">
        <v>1</v>
      </c>
      <c r="E43" s="31">
        <v>1.18E-2</v>
      </c>
      <c r="F43" s="32">
        <v>1</v>
      </c>
      <c r="G43" s="14">
        <v>8.1958872103395902E-3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>
      <c r="B46" s="23" t="s">
        <v>27</v>
      </c>
      <c r="C46" s="48" t="str">
        <f ca="1">CONCATENATE(INDIRECT(CONCATENATE($C$2,C4))," - ",INDIRECT(CONCATENATE($C$2,G4))," ",$B$4)</f>
        <v>ינואר - מרץ 2019</v>
      </c>
      <c r="D46" s="49"/>
      <c r="E46" s="50" t="str">
        <f ca="1">CONCATENATE(INDIRECT(CONCATENATE($C$2,C4))," - ",INDIRECT(CONCATENATE($C$2,M4))," ",$B$4)</f>
        <v>ינואר - יוני 2019</v>
      </c>
      <c r="F46" s="51"/>
      <c r="G46" s="48" t="str">
        <f ca="1">CONCATENATE(INDIRECT(CONCATENATE($C$2,C4))," - ",INDIRECT(CONCATENATE($C$2,S4))," ",$B$4)</f>
        <v>ינואר - ספטמבר 2019</v>
      </c>
      <c r="H46" s="49"/>
      <c r="I46" s="50" t="str">
        <f ca="1">CONCATENATE(INDIRECT(CONCATENATE($C$2,C4))," - ",INDIRECT(CONCATENATE($C$2,Y4))," ",$B$4)</f>
        <v>ינואר - דצמבר 2019</v>
      </c>
      <c r="J46" s="51"/>
    </row>
    <row r="47" spans="2:26" ht="30">
      <c r="B47" s="23"/>
      <c r="C47" s="7" t="s">
        <v>1</v>
      </c>
      <c r="D47" s="8" t="s">
        <v>2</v>
      </c>
      <c r="E47" s="27" t="s">
        <v>1</v>
      </c>
      <c r="F47" s="28" t="s">
        <v>2</v>
      </c>
      <c r="G47" s="7" t="s">
        <v>1</v>
      </c>
      <c r="H47" s="8" t="s">
        <v>2</v>
      </c>
      <c r="I47" s="27" t="s">
        <v>1</v>
      </c>
      <c r="J47" s="28" t="s">
        <v>2</v>
      </c>
    </row>
    <row r="48" spans="2:26">
      <c r="B48" s="9" t="s">
        <v>3</v>
      </c>
      <c r="C48" s="10">
        <f>(C8+1)*(E8+1)*(G8+1)-1</f>
        <v>-4.5040660613582251E-4</v>
      </c>
      <c r="D48" s="11">
        <f>H8</f>
        <v>0.14898707433072278</v>
      </c>
      <c r="E48" s="29"/>
      <c r="F48" s="30"/>
      <c r="G48" s="10"/>
      <c r="H48" s="11"/>
      <c r="I48" s="29"/>
      <c r="J48" s="30"/>
    </row>
    <row r="49" spans="2:10">
      <c r="B49" s="12" t="s">
        <v>4</v>
      </c>
      <c r="C49" s="10">
        <f t="shared" ref="C49:C67" si="0">(C9+1)*(E9+1)*(G9+1)-1</f>
        <v>4.659409149820215E-3</v>
      </c>
      <c r="D49" s="11">
        <f t="shared" ref="D49:D67" si="1">H9</f>
        <v>0.16151973511454901</v>
      </c>
      <c r="E49" s="29"/>
      <c r="F49" s="30"/>
      <c r="G49" s="10"/>
      <c r="H49" s="11"/>
      <c r="I49" s="29"/>
      <c r="J49" s="30"/>
    </row>
    <row r="50" spans="2:10">
      <c r="B50" s="12" t="s">
        <v>5</v>
      </c>
      <c r="C50" s="10">
        <f t="shared" si="0"/>
        <v>0</v>
      </c>
      <c r="D50" s="11">
        <f t="shared" si="1"/>
        <v>0</v>
      </c>
      <c r="E50" s="29"/>
      <c r="F50" s="30"/>
      <c r="G50" s="10"/>
      <c r="H50" s="11"/>
      <c r="I50" s="29"/>
      <c r="J50" s="30"/>
    </row>
    <row r="51" spans="2:10">
      <c r="B51" s="12" t="s">
        <v>6</v>
      </c>
      <c r="C51" s="10">
        <f t="shared" si="0"/>
        <v>0</v>
      </c>
      <c r="D51" s="11">
        <f t="shared" si="1"/>
        <v>0</v>
      </c>
      <c r="E51" s="29"/>
      <c r="F51" s="30"/>
      <c r="G51" s="10"/>
      <c r="H51" s="11"/>
      <c r="I51" s="29"/>
      <c r="J51" s="30"/>
    </row>
    <row r="52" spans="2:10">
      <c r="B52" s="12" t="s">
        <v>7</v>
      </c>
      <c r="C52" s="10">
        <f t="shared" si="0"/>
        <v>7.8053904302548549E-3</v>
      </c>
      <c r="D52" s="11">
        <f t="shared" si="1"/>
        <v>0.2408155718087478</v>
      </c>
      <c r="E52" s="29"/>
      <c r="F52" s="30"/>
      <c r="G52" s="10"/>
      <c r="H52" s="11"/>
      <c r="I52" s="29"/>
      <c r="J52" s="30"/>
    </row>
    <row r="53" spans="2:10">
      <c r="B53" s="12" t="s">
        <v>8</v>
      </c>
      <c r="C53" s="10">
        <f t="shared" si="0"/>
        <v>2.7096219985001113E-4</v>
      </c>
      <c r="D53" s="11">
        <f t="shared" si="1"/>
        <v>3.8489045036848098E-3</v>
      </c>
      <c r="E53" s="29"/>
      <c r="F53" s="30"/>
      <c r="G53" s="10"/>
      <c r="H53" s="11"/>
      <c r="I53" s="29"/>
      <c r="J53" s="30"/>
    </row>
    <row r="54" spans="2:10">
      <c r="B54" s="12" t="s">
        <v>9</v>
      </c>
      <c r="C54" s="10">
        <f t="shared" si="0"/>
        <v>1.0571511636930486E-2</v>
      </c>
      <c r="D54" s="11">
        <f t="shared" si="1"/>
        <v>0.16175437944450849</v>
      </c>
      <c r="E54" s="29"/>
      <c r="F54" s="30"/>
      <c r="G54" s="10"/>
      <c r="H54" s="11"/>
      <c r="I54" s="29"/>
      <c r="J54" s="30"/>
    </row>
    <row r="55" spans="2:10">
      <c r="B55" s="12" t="s">
        <v>10</v>
      </c>
      <c r="C55" s="10">
        <f t="shared" si="0"/>
        <v>1.1258505857962398E-2</v>
      </c>
      <c r="D55" s="11">
        <f t="shared" si="1"/>
        <v>0.2086246152070225</v>
      </c>
      <c r="E55" s="29"/>
      <c r="F55" s="30"/>
      <c r="G55" s="10"/>
      <c r="H55" s="11"/>
      <c r="I55" s="29"/>
      <c r="J55" s="30"/>
    </row>
    <row r="56" spans="2:10">
      <c r="B56" s="12" t="s">
        <v>11</v>
      </c>
      <c r="C56" s="10">
        <f t="shared" si="0"/>
        <v>1.4343967563845705E-3</v>
      </c>
      <c r="D56" s="11">
        <f t="shared" si="1"/>
        <v>3.2301754602456795E-2</v>
      </c>
      <c r="E56" s="29"/>
      <c r="F56" s="30"/>
      <c r="G56" s="10"/>
      <c r="H56" s="11"/>
      <c r="I56" s="29"/>
      <c r="J56" s="30"/>
    </row>
    <row r="57" spans="2:10">
      <c r="B57" s="12" t="s">
        <v>12</v>
      </c>
      <c r="C57" s="10">
        <f t="shared" si="0"/>
        <v>-4.6248178515939653E-4</v>
      </c>
      <c r="D57" s="11">
        <f t="shared" si="1"/>
        <v>1.6523915501947241E-2</v>
      </c>
      <c r="E57" s="29"/>
      <c r="F57" s="30"/>
      <c r="G57" s="10"/>
      <c r="H57" s="11"/>
      <c r="I57" s="29"/>
      <c r="J57" s="30"/>
    </row>
    <row r="58" spans="2:10">
      <c r="B58" s="12" t="s">
        <v>13</v>
      </c>
      <c r="C58" s="10">
        <f t="shared" si="0"/>
        <v>1.2482141036329608E-6</v>
      </c>
      <c r="D58" s="11">
        <f t="shared" si="1"/>
        <v>3.8575649655180682E-6</v>
      </c>
      <c r="E58" s="29"/>
      <c r="F58" s="30"/>
      <c r="G58" s="10"/>
      <c r="H58" s="11"/>
      <c r="I58" s="29"/>
      <c r="J58" s="30"/>
    </row>
    <row r="59" spans="2:10">
      <c r="B59" s="12" t="s">
        <v>14</v>
      </c>
      <c r="C59" s="10">
        <f t="shared" si="0"/>
        <v>1.874539436492384E-2</v>
      </c>
      <c r="D59" s="11">
        <f t="shared" si="1"/>
        <v>2.9218864418245091E-3</v>
      </c>
      <c r="E59" s="29"/>
      <c r="F59" s="30"/>
      <c r="G59" s="10"/>
      <c r="H59" s="11"/>
      <c r="I59" s="29"/>
      <c r="J59" s="30"/>
    </row>
    <row r="60" spans="2:10">
      <c r="B60" s="12" t="s">
        <v>15</v>
      </c>
      <c r="C60" s="10">
        <f t="shared" si="0"/>
        <v>-2.9063500627979355E-4</v>
      </c>
      <c r="D60" s="11">
        <f t="shared" si="1"/>
        <v>4.6872877468910455E-4</v>
      </c>
      <c r="E60" s="29"/>
      <c r="F60" s="30"/>
      <c r="G60" s="10"/>
      <c r="H60" s="11"/>
      <c r="I60" s="29"/>
      <c r="J60" s="30"/>
    </row>
    <row r="61" spans="2:10">
      <c r="B61" s="12" t="s">
        <v>16</v>
      </c>
      <c r="C61" s="10">
        <f t="shared" si="0"/>
        <v>2.7633186470810145E-5</v>
      </c>
      <c r="D61" s="11">
        <f t="shared" si="1"/>
        <v>0</v>
      </c>
      <c r="E61" s="29"/>
      <c r="F61" s="30"/>
      <c r="G61" s="10"/>
      <c r="H61" s="11"/>
      <c r="I61" s="29"/>
      <c r="J61" s="30"/>
    </row>
    <row r="62" spans="2:10">
      <c r="B62" s="12" t="s">
        <v>17</v>
      </c>
      <c r="C62" s="10">
        <f t="shared" si="0"/>
        <v>2.4545806752240829E-4</v>
      </c>
      <c r="D62" s="11">
        <f t="shared" si="1"/>
        <v>2.0323174052425341E-2</v>
      </c>
      <c r="E62" s="29"/>
      <c r="F62" s="30"/>
      <c r="G62" s="10"/>
      <c r="H62" s="11"/>
      <c r="I62" s="29"/>
      <c r="J62" s="30"/>
    </row>
    <row r="63" spans="2:10">
      <c r="B63" s="12" t="s">
        <v>18</v>
      </c>
      <c r="C63" s="10">
        <f t="shared" si="0"/>
        <v>0</v>
      </c>
      <c r="D63" s="11">
        <f t="shared" si="1"/>
        <v>0</v>
      </c>
      <c r="E63" s="29"/>
      <c r="F63" s="30"/>
      <c r="G63" s="10"/>
      <c r="H63" s="11"/>
      <c r="I63" s="29"/>
      <c r="J63" s="30"/>
    </row>
    <row r="64" spans="2:10">
      <c r="B64" s="12" t="s">
        <v>19</v>
      </c>
      <c r="C64" s="10">
        <f t="shared" si="0"/>
        <v>0</v>
      </c>
      <c r="D64" s="11">
        <f t="shared" si="1"/>
        <v>0</v>
      </c>
      <c r="E64" s="29"/>
      <c r="F64" s="30"/>
      <c r="G64" s="10"/>
      <c r="H64" s="11"/>
      <c r="I64" s="29"/>
      <c r="J64" s="30"/>
    </row>
    <row r="65" spans="2:10">
      <c r="B65" s="12" t="s">
        <v>20</v>
      </c>
      <c r="C65" s="10">
        <f t="shared" si="0"/>
        <v>3.7788249950265751E-5</v>
      </c>
      <c r="D65" s="11">
        <f t="shared" si="1"/>
        <v>1.9064026524562229E-3</v>
      </c>
      <c r="E65" s="29"/>
      <c r="F65" s="30"/>
      <c r="G65" s="10"/>
      <c r="H65" s="11"/>
      <c r="I65" s="29"/>
      <c r="J65" s="30"/>
    </row>
    <row r="66" spans="2:10">
      <c r="B66" s="12" t="s">
        <v>21</v>
      </c>
      <c r="C66" s="10">
        <f t="shared" si="0"/>
        <v>0</v>
      </c>
      <c r="D66" s="11">
        <f t="shared" si="1"/>
        <v>0</v>
      </c>
      <c r="E66" s="29"/>
      <c r="F66" s="30"/>
      <c r="G66" s="10"/>
      <c r="H66" s="11"/>
      <c r="I66" s="29"/>
      <c r="J66" s="30"/>
    </row>
    <row r="67" spans="2:10">
      <c r="B67" s="13" t="s">
        <v>32</v>
      </c>
      <c r="C67" s="43">
        <f t="shared" si="0"/>
        <v>5.446971925491817E-2</v>
      </c>
      <c r="D67" s="44">
        <f t="shared" si="1"/>
        <v>1</v>
      </c>
      <c r="E67" s="37"/>
      <c r="F67" s="38"/>
      <c r="G67" s="43"/>
      <c r="H67" s="15"/>
      <c r="I67" s="37"/>
      <c r="J67" s="38"/>
    </row>
    <row r="68" spans="2:10">
      <c r="B68" s="35" t="s">
        <v>28</v>
      </c>
      <c r="C68" s="54">
        <f>C28+E28+G28</f>
        <v>25449</v>
      </c>
      <c r="D68" s="55"/>
      <c r="E68" s="52"/>
      <c r="F68" s="53"/>
      <c r="G68" s="54"/>
      <c r="H68" s="55"/>
      <c r="I68" s="52"/>
      <c r="J68" s="53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>
      <c r="B71" s="23" t="s">
        <v>27</v>
      </c>
      <c r="C71" s="48" t="str">
        <f ca="1">CONCATENATE(INDIRECT(CONCATENATE($C$2,$C$4))," - ",INDIRECT(CONCATENATE($C$2,$G$4))," ",$B$4)</f>
        <v>ינואר - מרץ 2019</v>
      </c>
      <c r="D71" s="49"/>
      <c r="E71" s="50" t="str">
        <f ca="1">CONCATENATE(INDIRECT(CONCATENATE($C$2,$C$4))," - ",INDIRECT(CONCATENATE($C$2,$M4))," ",$B$4)</f>
        <v>ינואר - יוני 2019</v>
      </c>
      <c r="F71" s="51"/>
      <c r="G71" s="48" t="str">
        <f ca="1">CONCATENATE(INDIRECT(CONCATENATE($C$2,$C$4))," - ",INDIRECT(CONCATENATE($C$2,$S$4))," ",$B$4)</f>
        <v>ינואר - ספטמבר 2019</v>
      </c>
      <c r="H71" s="49"/>
      <c r="I71" s="50" t="str">
        <f ca="1">CONCATENATE(INDIRECT(CONCATENATE($C$2,$C$4))," - ",INDIRECT(CONCATENATE($C$2,$Y4))," ",$B$4)</f>
        <v>ינואר - דצמבר 2019</v>
      </c>
      <c r="J71" s="51"/>
    </row>
    <row r="72" spans="2:10" ht="30">
      <c r="B72" s="23"/>
      <c r="C72" s="7" t="s">
        <v>1</v>
      </c>
      <c r="D72" s="8" t="s">
        <v>2</v>
      </c>
      <c r="E72" s="27" t="s">
        <v>1</v>
      </c>
      <c r="F72" s="28" t="s">
        <v>2</v>
      </c>
      <c r="G72" s="7" t="s">
        <v>1</v>
      </c>
      <c r="H72" s="8" t="s">
        <v>2</v>
      </c>
      <c r="I72" s="27" t="s">
        <v>1</v>
      </c>
      <c r="J72" s="28" t="s">
        <v>2</v>
      </c>
    </row>
    <row r="73" spans="2:10">
      <c r="B73" s="9" t="s">
        <v>23</v>
      </c>
      <c r="C73" s="18">
        <f>(C34+1)*(E34+1)*(G34+1)-1</f>
        <v>2.2994096267410669E-2</v>
      </c>
      <c r="D73" s="19">
        <f>H34</f>
        <v>0.69892062127785681</v>
      </c>
      <c r="E73" s="33"/>
      <c r="F73" s="34"/>
      <c r="G73" s="18"/>
      <c r="H73" s="19"/>
      <c r="I73" s="33"/>
      <c r="J73" s="34"/>
    </row>
    <row r="74" spans="2:10">
      <c r="B74" s="12" t="s">
        <v>24</v>
      </c>
      <c r="C74" s="18">
        <f t="shared" ref="C74:C75" si="2">(C35+1)*(E35+1)*(G35+1)-1</f>
        <v>3.1090048630838085E-2</v>
      </c>
      <c r="D74" s="19">
        <f t="shared" ref="D74:D75" si="3">H35</f>
        <v>0.30107937872214313</v>
      </c>
      <c r="E74" s="33"/>
      <c r="F74" s="34"/>
      <c r="G74" s="18"/>
      <c r="H74" s="19"/>
      <c r="I74" s="33"/>
      <c r="J74" s="34"/>
    </row>
    <row r="75" spans="2:10">
      <c r="B75" s="13" t="s">
        <v>32</v>
      </c>
      <c r="C75" s="41">
        <f t="shared" si="2"/>
        <v>5.446971925491817E-2</v>
      </c>
      <c r="D75" s="42">
        <f t="shared" si="3"/>
        <v>1</v>
      </c>
      <c r="E75" s="39"/>
      <c r="F75" s="40"/>
      <c r="G75" s="41"/>
      <c r="H75" s="42"/>
      <c r="I75" s="39"/>
      <c r="J75" s="40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>
      <c r="B78" s="23" t="s">
        <v>27</v>
      </c>
      <c r="C78" s="48" t="str">
        <f ca="1">CONCATENATE(INDIRECT(CONCATENATE($C$2,$C$4))," - ",INDIRECT(CONCATENATE($C$2,$G$4))," ",$B$4)</f>
        <v>ינואר - מרץ 2019</v>
      </c>
      <c r="D78" s="49"/>
      <c r="E78" s="50" t="str">
        <f ca="1">CONCATENATE(INDIRECT(CONCATENATE($C$2,$C$4))," - ",INDIRECT(CONCATENATE($C$2,$M$4))," ",$B$4)</f>
        <v>ינואר - יוני 2019</v>
      </c>
      <c r="F78" s="51"/>
      <c r="G78" s="48" t="str">
        <f ca="1">CONCATENATE(INDIRECT(CONCATENATE($C$2,$C$4))," - ",INDIRECT(CONCATENATE($C$2,$S$4))," ",$B$4)</f>
        <v>ינואר - ספטמבר 2019</v>
      </c>
      <c r="H78" s="49"/>
      <c r="I78" s="50" t="str">
        <f ca="1">CONCATENATE(INDIRECT(CONCATENATE($C$2,$C$4))," - ",INDIRECT(CONCATENATE($C$2,$Y$4))," ",$B$4)</f>
        <v>ינואר - דצמבר 2019</v>
      </c>
      <c r="J78" s="51"/>
    </row>
    <row r="79" spans="2:10" ht="30">
      <c r="B79" s="23"/>
      <c r="C79" s="7" t="s">
        <v>1</v>
      </c>
      <c r="D79" s="8" t="s">
        <v>2</v>
      </c>
      <c r="E79" s="27" t="s">
        <v>1</v>
      </c>
      <c r="F79" s="28" t="s">
        <v>2</v>
      </c>
      <c r="G79" s="7" t="s">
        <v>1</v>
      </c>
      <c r="H79" s="8" t="s">
        <v>2</v>
      </c>
      <c r="I79" s="27" t="s">
        <v>1</v>
      </c>
      <c r="J79" s="28" t="s">
        <v>2</v>
      </c>
    </row>
    <row r="80" spans="2:10">
      <c r="B80" s="9" t="s">
        <v>25</v>
      </c>
      <c r="C80" s="18">
        <f>(C41+1)*(E41+1)*(G41+1)-1</f>
        <v>5.1551852999899506E-2</v>
      </c>
      <c r="D80" s="19">
        <f>H41</f>
        <v>0.95220860599671853</v>
      </c>
      <c r="E80" s="33"/>
      <c r="F80" s="34"/>
      <c r="G80" s="18"/>
      <c r="H80" s="19"/>
      <c r="I80" s="33"/>
      <c r="J80" s="34"/>
    </row>
    <row r="81" spans="2:10">
      <c r="B81" s="12" t="s">
        <v>26</v>
      </c>
      <c r="C81" s="18">
        <f t="shared" ref="C81:C82" si="4">(C42+1)*(E42+1)*(G42+1)-1</f>
        <v>2.8485427968689692E-3</v>
      </c>
      <c r="D81" s="19">
        <f t="shared" ref="D81:D82" si="5">H42</f>
        <v>4.7791394003281439E-2</v>
      </c>
      <c r="E81" s="33"/>
      <c r="F81" s="34"/>
      <c r="G81" s="18"/>
      <c r="H81" s="19"/>
      <c r="I81" s="33"/>
      <c r="J81" s="34"/>
    </row>
    <row r="82" spans="2:10">
      <c r="B82" s="13" t="s">
        <v>32</v>
      </c>
      <c r="C82" s="41">
        <f t="shared" si="4"/>
        <v>5.446971925491817E-2</v>
      </c>
      <c r="D82" s="42">
        <f t="shared" si="5"/>
        <v>1</v>
      </c>
      <c r="E82" s="39"/>
      <c r="F82" s="40"/>
      <c r="G82" s="41"/>
      <c r="H82" s="42"/>
      <c r="I82" s="39"/>
      <c r="J82" s="40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2019-04-30T11:04:39+00:00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7BBAFAB7-AD6B-4A86-A31A-222B417820AA}"/>
</file>

<file path=customXml/itemProps3.xml><?xml version="1.0" encoding="utf-8"?>
<ds:datastoreItem xmlns:ds="http://schemas.openxmlformats.org/officeDocument/2006/customXml" ds:itemID="{FAEC1A1F-4BCD-450B-8DE4-65D0C4A1582D}"/>
</file>

<file path=customXml/itemProps4.xml><?xml version="1.0" encoding="utf-8"?>
<ds:datastoreItem xmlns:ds="http://schemas.openxmlformats.org/officeDocument/2006/customXml" ds:itemID="{8F712314-3829-4A35-AE8E-8FA7ED9FF5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2019-04-30T08:15:56Z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