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040" windowHeight="9660"/>
  </bookViews>
  <sheets>
    <sheet name="יוזמה נספח 1" sheetId="3" r:id="rId1"/>
    <sheet name="יוזמה נספח 2" sheetId="4" r:id="rId2"/>
    <sheet name="יוזמה נספח 3" sheetId="5" r:id="rId3"/>
    <sheet name="מבוטחים רגילים" sheetId="1" r:id="rId4"/>
    <sheet name="עמיתי הביניים" sheetId="2" r:id="rId5"/>
  </sheets>
  <calcPr calcId="145621"/>
</workbook>
</file>

<file path=xl/calcChain.xml><?xml version="1.0" encoding="utf-8"?>
<calcChain xmlns="http://schemas.openxmlformats.org/spreadsheetml/2006/main">
  <c r="C52" i="5" l="1"/>
  <c r="C39" i="2" l="1"/>
  <c r="C38" i="2"/>
  <c r="C38" i="1"/>
  <c r="C31" i="1"/>
  <c r="C21" i="1"/>
  <c r="C35" i="1" s="1"/>
  <c r="C39" i="1" s="1"/>
  <c r="C16" i="1"/>
  <c r="C12" i="1"/>
  <c r="C8" i="1"/>
  <c r="C56" i="5"/>
  <c r="C37" i="5"/>
  <c r="C54" i="5" s="1"/>
  <c r="D48" i="4"/>
  <c r="D32" i="4"/>
  <c r="D27" i="4"/>
  <c r="D16" i="4"/>
  <c r="D46" i="4" l="1"/>
  <c r="C35" i="3" l="1"/>
  <c r="C39" i="3" s="1"/>
  <c r="C21" i="3"/>
  <c r="C38" i="3" s="1"/>
  <c r="C16" i="3"/>
  <c r="C12" i="3"/>
  <c r="C8" i="3"/>
</calcChain>
</file>

<file path=xl/sharedStrings.xml><?xml version="1.0" encoding="utf-8"?>
<sst xmlns="http://schemas.openxmlformats.org/spreadsheetml/2006/main" count="206" uniqueCount="88">
  <si>
    <t>יוזמה קרן פנסיה לעצמאים בע"מ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</si>
  <si>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</si>
  <si>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</si>
  <si>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</si>
  <si>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</si>
  <si>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</si>
  <si>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</si>
  <si>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</si>
  <si>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</si>
  <si>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</si>
  <si>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</si>
  <si>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</si>
  <si>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</si>
  <si>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</si>
  <si>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</si>
  <si>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</si>
  <si>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</si>
  <si>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</si>
  <si>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</si>
  <si>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</si>
  <si>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</si>
  <si>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</si>
  <si>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</si>
  <si>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</si>
  <si>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</si>
  <si>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</si>
  <si>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</si>
  <si>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</si>
  <si>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</si>
  <si>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</si>
  <si>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</si>
  <si>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</si>
  <si>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עמיתי הביניים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</si>
  <si>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</si>
  <si>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</si>
  <si>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</si>
  <si>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</si>
  <si>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</si>
  <si>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PSAGOT</t>
  </si>
  <si>
    <t>JPMORGAN</t>
  </si>
  <si>
    <t>UBS</t>
  </si>
  <si>
    <t>GOLDMAN</t>
  </si>
  <si>
    <t>סך עמלות ברוקראז'</t>
  </si>
  <si>
    <t>עמלות קסטודיאן</t>
  </si>
  <si>
    <t>יו בנק</t>
  </si>
  <si>
    <t>בנק לאומי</t>
  </si>
  <si>
    <t>בנק הפועלים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</si>
  <si>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</si>
  <si>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</si>
  <si>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</si>
  <si>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</si>
  <si>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</si>
  <si>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</si>
  <si>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</si>
  <si>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</si>
  <si>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</si>
  <si>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</si>
  <si>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</si>
  <si>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סך נכסים לסוף תקופה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</si>
  <si>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</si>
  <si>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</si>
  <si>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</si>
  <si>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</si>
  <si>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</si>
  <si>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</si>
  <si>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</si>
  <si>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</si>
  <si>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</si>
  <si>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</si>
  <si>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</si>
  <si>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VANGUARD FUNDS PLC</t>
  </si>
  <si>
    <t>Aberdeen Asset Management</t>
  </si>
  <si>
    <t>SEB Asset managment</t>
  </si>
  <si>
    <t>TOKIO MARINE ASSET MANAGEMENT</t>
  </si>
  <si>
    <t>IFDC Ltd</t>
  </si>
  <si>
    <t xml:space="preserve">סך תשלומים בגין השקעת בקרנות נאמנות </t>
  </si>
  <si>
    <t>תשלום בגין השקעה בתעודת סל</t>
  </si>
  <si>
    <t>תעודת סל ישראלית</t>
  </si>
  <si>
    <t>תעודת סל זרה</t>
  </si>
  <si>
    <t>BlackRock Inc USA</t>
  </si>
  <si>
    <t>State Street Global Advisors</t>
  </si>
  <si>
    <t>סך תשלומים בגין השקעה בתעודות סל</t>
  </si>
  <si>
    <t>סך הכל עמלות ניהול חיצוני</t>
  </si>
  <si>
    <t>שם הקופה: יוזמה קרן פנסיה לעצמאים (מספר אוצר: 414)</t>
  </si>
  <si>
    <t>נספח 1 - סך התשלומים ששולמו בגין כל סוג הוצאה ישירה לתקופה של חצי שנה המסתיימת ביום 30.06.16</t>
  </si>
  <si>
    <t>נספח 2 - פירוט עמלות והוצאות לתקופה של חצי שנה המסתיימת ביום 30.06.2016</t>
  </si>
  <si>
    <t>נספח 3- פירוט עמלות ניהול חיצוני לתקופה של חצי שנה המסתיימת ביום 30.06.2016</t>
  </si>
  <si>
    <t>עמיתים ותיקים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</si>
</sst>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name val="David"/>
      <family val="2"/>
      <charset val="177"/>
    </font>
    <font>
      <b/>
      <u/>
      <sz val="11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90">
    <xf numFmtId="0" fontId="0" fillId="0" borderId="0" xfId="0"/>
    <xf numFmtId="164" fontId="4" fillId="0" borderId="5" xfId="1" applyNumberFormat="1" applyFont="1" applyBorder="1"/>
    <xf numFmtId="0" fontId="4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164" fontId="4" fillId="0" borderId="0" xfId="1" applyNumberFormat="1" applyFo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4" fillId="3" borderId="7" xfId="1" applyNumberFormat="1" applyFont="1" applyFill="1" applyBorder="1"/>
    <xf numFmtId="164" fontId="4" fillId="4" borderId="7" xfId="1" applyNumberFormat="1" applyFont="1" applyFill="1" applyBorder="1"/>
    <xf numFmtId="164" fontId="4" fillId="2" borderId="7" xfId="1" applyNumberFormat="1" applyFont="1" applyFill="1" applyBorder="1"/>
    <xf numFmtId="164" fontId="4" fillId="4" borderId="14" xfId="1" applyNumberFormat="1" applyFont="1" applyFill="1" applyBorder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164" fontId="4" fillId="0" borderId="0" xfId="1" applyNumberFormat="1" applyFont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8" xfId="0" applyNumberFormat="1" applyFont="1" applyFill="1" applyBorder="1" applyAlignment="1">
      <alignment horizontal="right" readingOrder="2"/>
    </xf>
    <xf numFmtId="0" fontId="7" fillId="2" borderId="9" xfId="0" applyNumberFormat="1" applyFont="1" applyFill="1" applyBorder="1" applyAlignment="1">
      <alignment horizontal="right" readingOrder="2"/>
    </xf>
    <xf numFmtId="0" fontId="7" fillId="2" borderId="5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7" fillId="2" borderId="20" xfId="0" applyNumberFormat="1" applyFont="1" applyFill="1" applyBorder="1" applyAlignment="1">
      <alignment horizontal="right" readingOrder="2"/>
    </xf>
    <xf numFmtId="0" fontId="7" fillId="2" borderId="21" xfId="0" applyNumberFormat="1" applyFont="1" applyFill="1" applyBorder="1" applyAlignment="1">
      <alignment horizontal="right" readingOrder="2"/>
    </xf>
    <xf numFmtId="0" fontId="7" fillId="2" borderId="0" xfId="0" applyFont="1" applyFill="1" applyBorder="1" applyAlignment="1">
      <alignment horizontal="right"/>
    </xf>
    <xf numFmtId="164" fontId="3" fillId="5" borderId="7" xfId="1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9" xfId="0" applyFont="1" applyFill="1" applyBorder="1" applyAlignment="1">
      <alignment wrapText="1"/>
    </xf>
    <xf numFmtId="0" fontId="8" fillId="2" borderId="8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0" fillId="0" borderId="0" xfId="0" applyFont="1"/>
    <xf numFmtId="0" fontId="7" fillId="2" borderId="9" xfId="0" applyFont="1" applyFill="1" applyBorder="1" applyAlignment="1"/>
    <xf numFmtId="164" fontId="6" fillId="3" borderId="7" xfId="1" applyNumberFormat="1" applyFont="1" applyFill="1" applyBorder="1"/>
    <xf numFmtId="10" fontId="6" fillId="4" borderId="7" xfId="2" applyNumberFormat="1" applyFont="1" applyFill="1" applyBorder="1"/>
    <xf numFmtId="164" fontId="6" fillId="2" borderId="7" xfId="1" applyNumberFormat="1" applyFont="1" applyFill="1" applyBorder="1"/>
    <xf numFmtId="164" fontId="6" fillId="4" borderId="7" xfId="1" applyNumberFormat="1" applyFont="1" applyFill="1" applyBorder="1"/>
    <xf numFmtId="164" fontId="4" fillId="4" borderId="14" xfId="1" applyNumberFormat="1" applyFont="1" applyFill="1" applyBorder="1" applyAlignment="1">
      <alignment horizontal="right"/>
    </xf>
    <xf numFmtId="164" fontId="6" fillId="4" borderId="28" xfId="1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7" fillId="2" borderId="19" xfId="0" applyNumberFormat="1" applyFont="1" applyFill="1" applyBorder="1" applyAlignment="1">
      <alignment horizontal="right" readingOrder="2"/>
    </xf>
    <xf numFmtId="0" fontId="3" fillId="2" borderId="26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4" fillId="0" borderId="5" xfId="0" applyFont="1" applyBorder="1"/>
    <xf numFmtId="164" fontId="6" fillId="0" borderId="0" xfId="1" applyNumberFormat="1" applyFont="1"/>
    <xf numFmtId="164" fontId="6" fillId="4" borderId="13" xfId="1" applyNumberFormat="1" applyFont="1" applyFill="1" applyBorder="1"/>
    <xf numFmtId="164" fontId="6" fillId="0" borderId="0" xfId="1" applyNumberFormat="1" applyFont="1" applyAlignment="1">
      <alignment horizontal="center"/>
    </xf>
    <xf numFmtId="0" fontId="7" fillId="2" borderId="9" xfId="0" applyFont="1" applyFill="1" applyBorder="1" applyAlignment="1">
      <alignment wrapText="1"/>
    </xf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4" fillId="2" borderId="5" xfId="0" applyFont="1" applyFill="1" applyBorder="1" applyAlignment="1"/>
    <xf numFmtId="164" fontId="3" fillId="2" borderId="3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tabSelected="1" zoomScaleNormal="100" workbookViewId="0">
      <pane ySplit="7" topLeftCell="A8" activePane="bottomLeft" state="frozen"/>
      <selection sqref="A1:B1"/>
      <selection pane="bottomLeft" sqref="A1:B1"/>
    </sheetView>
  </sheetViews>
  <sheetFormatPr defaultRowHeight="14.25" x14ac:dyDescent="0.2"/>
  <cols>
    <col min="1" max="1" width="1.875" style="52" bestFit="1" customWidth="1"/>
    <col min="2" max="2" width="62.25" style="52" customWidth="1"/>
    <col min="3" max="3" width="9.875" style="52" bestFit="1" customWidth="1"/>
    <col min="4" max="4" width="9" style="52"/>
    <col min="5" max="6" width="10.375" style="52" customWidth="1"/>
    <col min="7" max="7" width="9.625" style="52" customWidth="1"/>
    <col min="8" max="8" width="10.25" style="52" customWidth="1"/>
    <col min="9" max="16384" width="9" style="52"/>
  </cols>
  <sheetData>
    <row r="1" spans="1:3" s="2" customFormat="1" ht="15" x14ac:dyDescent="0.25">
      <c r="A1" s="89" t="s">
        <v>0</v>
      </c>
      <c r="B1" s="89"/>
      <c r="C1" s="1"/>
    </row>
    <row r="2" spans="1:3" s="2" customFormat="1" ht="15" x14ac:dyDescent="0.25">
      <c r="A2" s="3"/>
      <c r="B2" s="4"/>
      <c r="C2" s="4"/>
    </row>
    <row r="3" spans="1:3" s="2" customFormat="1" ht="15" x14ac:dyDescent="0.25">
      <c r="A3" s="6" t="s">
        <v>84</v>
      </c>
      <c r="B3" s="4"/>
      <c r="C3" s="4"/>
    </row>
    <row r="4" spans="1:3" s="2" customFormat="1" ht="15" x14ac:dyDescent="0.25">
      <c r="A4" s="7"/>
      <c r="B4" s="8"/>
      <c r="C4" s="8"/>
    </row>
    <row r="5" spans="1:3" s="2" customFormat="1" ht="15.75" thickBot="1" x14ac:dyDescent="0.3">
      <c r="A5" s="6" t="s">
        <v>83</v>
      </c>
      <c r="B5" s="8"/>
      <c r="C5" s="8"/>
    </row>
    <row r="6" spans="1:3" s="2" customFormat="1" ht="14.25" customHeight="1" x14ac:dyDescent="0.25">
      <c r="A6" s="83"/>
      <c r="B6" s="85"/>
      <c r="C6" s="87" t="s">
        <v>1</v>
      </c>
    </row>
    <row r="7" spans="1:3" s="2" customFormat="1" ht="15" x14ac:dyDescent="0.25">
      <c r="A7" s="84"/>
      <c r="B7" s="86"/>
      <c r="C7" s="88"/>
    </row>
    <row r="8" spans="1:3" s="2" customFormat="1" ht="15" x14ac:dyDescent="0.25">
      <c r="A8" s="9">
        <v>1</v>
      </c>
      <c r="B8" s="10" t="s">
        <v>2</v>
      </c>
      <c r="C8" s="54">
        <f>SUM(C9:C10)</f>
        <v>142.03</v>
      </c>
    </row>
    <row r="9" spans="1:3" s="2" customFormat="1" ht="15" x14ac:dyDescent="0.25">
      <c r="A9" s="45"/>
      <c r="B9" s="53" t="s">
        <v>3</v>
      </c>
      <c r="C9" s="12">
        <v>0.5</v>
      </c>
    </row>
    <row r="10" spans="1:3" s="2" customFormat="1" ht="15" x14ac:dyDescent="0.25">
      <c r="A10" s="45"/>
      <c r="B10" s="53" t="s">
        <v>4</v>
      </c>
      <c r="C10" s="12">
        <v>141.53</v>
      </c>
    </row>
    <row r="11" spans="1:3" s="2" customFormat="1" ht="15" x14ac:dyDescent="0.25">
      <c r="A11" s="45"/>
      <c r="B11" s="46"/>
      <c r="C11" s="13"/>
    </row>
    <row r="12" spans="1:3" s="2" customFormat="1" ht="15" x14ac:dyDescent="0.25">
      <c r="A12" s="9">
        <v>2</v>
      </c>
      <c r="B12" s="10" t="s">
        <v>5</v>
      </c>
      <c r="C12" s="54">
        <f>SUM(C13:C14)</f>
        <v>48.623506026903193</v>
      </c>
    </row>
    <row r="13" spans="1:3" s="2" customFormat="1" ht="15" x14ac:dyDescent="0.25">
      <c r="A13" s="45"/>
      <c r="B13" s="53" t="s">
        <v>6</v>
      </c>
      <c r="C13" s="14">
        <v>0</v>
      </c>
    </row>
    <row r="14" spans="1:3" s="2" customFormat="1" ht="15" x14ac:dyDescent="0.25">
      <c r="A14" s="45"/>
      <c r="B14" s="53" t="s">
        <v>7</v>
      </c>
      <c r="C14" s="14">
        <v>48.623506026903193</v>
      </c>
    </row>
    <row r="15" spans="1:3" s="2" customFormat="1" ht="15" x14ac:dyDescent="0.25">
      <c r="A15" s="15"/>
      <c r="B15" s="16"/>
      <c r="C15" s="13"/>
    </row>
    <row r="16" spans="1:3" s="2" customFormat="1" ht="15" x14ac:dyDescent="0.25">
      <c r="A16" s="9">
        <v>3</v>
      </c>
      <c r="B16" s="10" t="s">
        <v>8</v>
      </c>
      <c r="C16" s="54">
        <f>SUM(C17:C19)</f>
        <v>5.1779900000000003</v>
      </c>
    </row>
    <row r="17" spans="1:3" s="2" customFormat="1" ht="30" x14ac:dyDescent="0.25">
      <c r="A17" s="45" t="s">
        <v>9</v>
      </c>
      <c r="B17" s="82" t="s">
        <v>10</v>
      </c>
      <c r="C17" s="12">
        <v>0</v>
      </c>
    </row>
    <row r="18" spans="1:3" s="2" customFormat="1" ht="15" x14ac:dyDescent="0.25">
      <c r="A18" s="45" t="s">
        <v>11</v>
      </c>
      <c r="B18" s="53" t="s">
        <v>12</v>
      </c>
      <c r="C18" s="12">
        <v>5.1779900000000003</v>
      </c>
    </row>
    <row r="19" spans="1:3" s="2" customFormat="1" ht="15" x14ac:dyDescent="0.25">
      <c r="A19" s="45" t="s">
        <v>13</v>
      </c>
      <c r="B19" s="53" t="s">
        <v>14</v>
      </c>
      <c r="C19" s="12">
        <v>0</v>
      </c>
    </row>
    <row r="20" spans="1:3" s="2" customFormat="1" ht="15" x14ac:dyDescent="0.25">
      <c r="A20" s="17"/>
      <c r="B20" s="18"/>
      <c r="C20" s="13"/>
    </row>
    <row r="21" spans="1:3" s="2" customFormat="1" ht="15" x14ac:dyDescent="0.25">
      <c r="A21" s="49">
        <v>4</v>
      </c>
      <c r="B21" s="10" t="s">
        <v>15</v>
      </c>
      <c r="C21" s="54">
        <f>SUM(C22:C29)</f>
        <v>110.58660999999999</v>
      </c>
    </row>
    <row r="22" spans="1:3" s="2" customFormat="1" ht="15" x14ac:dyDescent="0.25">
      <c r="A22" s="45"/>
      <c r="B22" s="53" t="s">
        <v>16</v>
      </c>
      <c r="C22" s="12">
        <v>0</v>
      </c>
    </row>
    <row r="23" spans="1:3" s="2" customFormat="1" ht="15" x14ac:dyDescent="0.25">
      <c r="A23" s="45"/>
      <c r="B23" s="53" t="s">
        <v>17</v>
      </c>
      <c r="C23" s="12">
        <v>0</v>
      </c>
    </row>
    <row r="24" spans="1:3" s="2" customFormat="1" ht="15" x14ac:dyDescent="0.25">
      <c r="A24" s="45"/>
      <c r="B24" s="53" t="s">
        <v>18</v>
      </c>
      <c r="C24" s="12">
        <v>0</v>
      </c>
    </row>
    <row r="25" spans="1:3" s="2" customFormat="1" ht="15" x14ac:dyDescent="0.25">
      <c r="A25" s="45"/>
      <c r="B25" s="53" t="s">
        <v>19</v>
      </c>
      <c r="C25" s="12">
        <v>0</v>
      </c>
    </row>
    <row r="26" spans="1:3" s="2" customFormat="1" ht="15" x14ac:dyDescent="0.25">
      <c r="A26" s="45"/>
      <c r="B26" s="53" t="s">
        <v>20</v>
      </c>
      <c r="C26" s="12">
        <v>2.0849099999999998</v>
      </c>
    </row>
    <row r="27" spans="1:3" s="2" customFormat="1" ht="15" x14ac:dyDescent="0.25">
      <c r="A27" s="45"/>
      <c r="B27" s="53" t="s">
        <v>21</v>
      </c>
      <c r="C27" s="12">
        <v>56.531169999999996</v>
      </c>
    </row>
    <row r="28" spans="1:3" s="2" customFormat="1" ht="15" x14ac:dyDescent="0.25">
      <c r="A28" s="45"/>
      <c r="B28" s="53" t="s">
        <v>22</v>
      </c>
      <c r="C28" s="12">
        <v>0</v>
      </c>
    </row>
    <row r="29" spans="1:3" s="2" customFormat="1" ht="15" x14ac:dyDescent="0.25">
      <c r="A29" s="45"/>
      <c r="B29" s="53" t="s">
        <v>23</v>
      </c>
      <c r="C29" s="12">
        <v>51.970529999999997</v>
      </c>
    </row>
    <row r="30" spans="1:3" s="2" customFormat="1" ht="15" x14ac:dyDescent="0.25">
      <c r="A30" s="45"/>
      <c r="B30" s="46"/>
      <c r="C30" s="13"/>
    </row>
    <row r="31" spans="1:3" s="2" customFormat="1" ht="15" x14ac:dyDescent="0.25">
      <c r="A31" s="45">
        <v>5</v>
      </c>
      <c r="B31" s="10" t="s">
        <v>24</v>
      </c>
      <c r="C31" s="11">
        <v>0</v>
      </c>
    </row>
    <row r="32" spans="1:3" s="2" customFormat="1" ht="15" x14ac:dyDescent="0.25">
      <c r="A32" s="45" t="s">
        <v>9</v>
      </c>
      <c r="B32" s="53" t="s">
        <v>25</v>
      </c>
      <c r="C32" s="12"/>
    </row>
    <row r="33" spans="1:3" s="2" customFormat="1" ht="15" x14ac:dyDescent="0.25">
      <c r="A33" s="45" t="s">
        <v>11</v>
      </c>
      <c r="B33" s="53" t="s">
        <v>26</v>
      </c>
      <c r="C33" s="12"/>
    </row>
    <row r="34" spans="1:3" s="2" customFormat="1" ht="15" x14ac:dyDescent="0.25">
      <c r="A34" s="45"/>
      <c r="B34" s="46"/>
      <c r="C34" s="13"/>
    </row>
    <row r="35" spans="1:3" s="2" customFormat="1" ht="15" x14ac:dyDescent="0.25">
      <c r="A35" s="45">
        <v>6</v>
      </c>
      <c r="B35" s="10" t="s">
        <v>27</v>
      </c>
      <c r="C35" s="54">
        <f>C8+C12+C16+C21</f>
        <v>306.41810602690316</v>
      </c>
    </row>
    <row r="36" spans="1:3" s="2" customFormat="1" ht="15" x14ac:dyDescent="0.25">
      <c r="A36" s="45"/>
      <c r="B36" s="46"/>
      <c r="C36" s="13"/>
    </row>
    <row r="37" spans="1:3" s="2" customFormat="1" ht="15" x14ac:dyDescent="0.25">
      <c r="A37" s="45">
        <v>7</v>
      </c>
      <c r="B37" s="10" t="s">
        <v>28</v>
      </c>
      <c r="C37" s="13"/>
    </row>
    <row r="38" spans="1:3" s="2" customFormat="1" ht="30" x14ac:dyDescent="0.25">
      <c r="A38" s="45" t="s">
        <v>9</v>
      </c>
      <c r="B38" s="48" t="s">
        <v>29</v>
      </c>
      <c r="C38" s="55">
        <f>(C17+C21+C33)/C41</f>
        <v>6.5110082333601815E-5</v>
      </c>
    </row>
    <row r="39" spans="1:3" s="2" customFormat="1" ht="15" x14ac:dyDescent="0.25">
      <c r="A39" s="45" t="s">
        <v>11</v>
      </c>
      <c r="B39" s="46" t="s">
        <v>30</v>
      </c>
      <c r="C39" s="55">
        <f>C35/C41</f>
        <v>1.8040979926880836E-4</v>
      </c>
    </row>
    <row r="40" spans="1:3" s="2" customFormat="1" ht="15" x14ac:dyDescent="0.25">
      <c r="A40" s="45"/>
      <c r="B40" s="46"/>
      <c r="C40" s="56"/>
    </row>
    <row r="41" spans="1:3" s="2" customFormat="1" ht="15.75" thickBot="1" x14ac:dyDescent="0.3">
      <c r="A41" s="50"/>
      <c r="B41" s="51" t="s">
        <v>31</v>
      </c>
      <c r="C41" s="57">
        <v>1698456</v>
      </c>
    </row>
    <row r="42" spans="1:3" s="2" customFormat="1" ht="15" x14ac:dyDescent="0.25"/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rightToLeft="1" zoomScaleNormal="100" workbookViewId="0">
      <pane ySplit="6" topLeftCell="A7" activePane="bottomLeft" state="frozen"/>
      <selection sqref="A1:B1"/>
      <selection pane="bottomLeft" sqref="A1:D1"/>
    </sheetView>
  </sheetViews>
  <sheetFormatPr defaultRowHeight="15" x14ac:dyDescent="0.25"/>
  <cols>
    <col min="1" max="1" width="5.125" style="2" customWidth="1"/>
    <col min="2" max="2" width="7.875" style="2" customWidth="1"/>
    <col min="3" max="3" width="36.625" style="2" customWidth="1"/>
    <col min="4" max="4" width="11.25" style="2" customWidth="1"/>
    <col min="5" max="16384" width="9" style="2"/>
  </cols>
  <sheetData>
    <row r="1" spans="1:4" x14ac:dyDescent="0.25">
      <c r="A1" s="89" t="s">
        <v>0</v>
      </c>
      <c r="B1" s="89"/>
      <c r="C1" s="89"/>
      <c r="D1" s="89"/>
    </row>
    <row r="2" spans="1:4" x14ac:dyDescent="0.25">
      <c r="A2" s="23"/>
      <c r="B2" s="24"/>
      <c r="C2" s="4"/>
    </row>
    <row r="3" spans="1:4" x14ac:dyDescent="0.25">
      <c r="A3" s="6" t="s">
        <v>85</v>
      </c>
      <c r="B3" s="24"/>
      <c r="C3" s="4"/>
    </row>
    <row r="4" spans="1:4" x14ac:dyDescent="0.25">
      <c r="A4" s="24"/>
      <c r="B4" s="24"/>
      <c r="C4" s="19"/>
    </row>
    <row r="5" spans="1:4" ht="15.75" thickBot="1" x14ac:dyDescent="0.3">
      <c r="A5" s="6" t="s">
        <v>83</v>
      </c>
      <c r="B5" s="24"/>
      <c r="C5" s="19"/>
    </row>
    <row r="6" spans="1:4" x14ac:dyDescent="0.25">
      <c r="A6" s="25" t="s">
        <v>33</v>
      </c>
      <c r="B6" s="26"/>
      <c r="C6" s="27"/>
      <c r="D6" s="28" t="s">
        <v>1</v>
      </c>
    </row>
    <row r="7" spans="1:4" x14ac:dyDescent="0.25">
      <c r="A7" s="29" t="s">
        <v>34</v>
      </c>
      <c r="B7" s="30"/>
      <c r="C7" s="31"/>
      <c r="D7" s="21"/>
    </row>
    <row r="8" spans="1:4" x14ac:dyDescent="0.25">
      <c r="A8" s="32"/>
      <c r="B8" s="33">
        <v>1</v>
      </c>
      <c r="C8" s="34" t="s">
        <v>35</v>
      </c>
      <c r="D8" s="20">
        <v>0.5</v>
      </c>
    </row>
    <row r="9" spans="1:4" x14ac:dyDescent="0.25">
      <c r="A9" s="32"/>
      <c r="B9" s="33">
        <v>2</v>
      </c>
      <c r="C9" s="34" t="s">
        <v>36</v>
      </c>
      <c r="D9" s="20">
        <v>0</v>
      </c>
    </row>
    <row r="10" spans="1:4" x14ac:dyDescent="0.25">
      <c r="A10" s="35" t="s">
        <v>37</v>
      </c>
      <c r="B10" s="36"/>
      <c r="C10" s="31"/>
      <c r="D10" s="21"/>
    </row>
    <row r="11" spans="1:4" x14ac:dyDescent="0.25">
      <c r="A11" s="37"/>
      <c r="B11" s="38">
        <v>1</v>
      </c>
      <c r="C11" s="34" t="s">
        <v>35</v>
      </c>
      <c r="D11" s="20">
        <v>64.960000000000008</v>
      </c>
    </row>
    <row r="12" spans="1:4" x14ac:dyDescent="0.25">
      <c r="A12" s="37"/>
      <c r="B12" s="33">
        <v>2</v>
      </c>
      <c r="C12" s="34" t="s">
        <v>38</v>
      </c>
      <c r="D12" s="20">
        <v>23.95</v>
      </c>
    </row>
    <row r="13" spans="1:4" x14ac:dyDescent="0.25">
      <c r="A13" s="37"/>
      <c r="B13" s="38">
        <v>3</v>
      </c>
      <c r="C13" s="34" t="s">
        <v>39</v>
      </c>
      <c r="D13" s="20">
        <v>20.38</v>
      </c>
    </row>
    <row r="14" spans="1:4" x14ac:dyDescent="0.25">
      <c r="A14" s="37"/>
      <c r="B14" s="33">
        <v>4</v>
      </c>
      <c r="C14" s="34" t="s">
        <v>40</v>
      </c>
      <c r="D14" s="20">
        <v>16.84</v>
      </c>
    </row>
    <row r="15" spans="1:4" x14ac:dyDescent="0.25">
      <c r="A15" s="37"/>
      <c r="B15" s="38">
        <v>5</v>
      </c>
      <c r="C15" s="34" t="s">
        <v>41</v>
      </c>
      <c r="D15" s="20">
        <v>15.4</v>
      </c>
    </row>
    <row r="16" spans="1:4" x14ac:dyDescent="0.25">
      <c r="A16" s="29" t="s">
        <v>42</v>
      </c>
      <c r="B16" s="36"/>
      <c r="C16" s="39"/>
      <c r="D16" s="40">
        <f>SUM(D8:D15)</f>
        <v>142.03</v>
      </c>
    </row>
    <row r="17" spans="1:4" x14ac:dyDescent="0.25">
      <c r="A17" s="29"/>
      <c r="B17" s="30"/>
      <c r="C17" s="30"/>
      <c r="D17" s="21"/>
    </row>
    <row r="18" spans="1:4" x14ac:dyDescent="0.25">
      <c r="A18" s="29" t="s">
        <v>43</v>
      </c>
      <c r="B18" s="30"/>
      <c r="C18" s="31"/>
      <c r="D18" s="21"/>
    </row>
    <row r="19" spans="1:4" x14ac:dyDescent="0.25">
      <c r="A19" s="29" t="s">
        <v>34</v>
      </c>
      <c r="B19" s="30"/>
      <c r="C19" s="31"/>
      <c r="D19" s="21"/>
    </row>
    <row r="20" spans="1:4" x14ac:dyDescent="0.25">
      <c r="A20" s="41"/>
      <c r="B20" s="34">
        <v>1</v>
      </c>
      <c r="C20" s="34" t="s">
        <v>36</v>
      </c>
      <c r="D20" s="20">
        <v>0</v>
      </c>
    </row>
    <row r="21" spans="1:4" x14ac:dyDescent="0.25">
      <c r="A21" s="41"/>
      <c r="B21" s="34">
        <v>2</v>
      </c>
      <c r="C21" s="34" t="s">
        <v>36</v>
      </c>
      <c r="D21" s="20">
        <v>0</v>
      </c>
    </row>
    <row r="22" spans="1:4" x14ac:dyDescent="0.25">
      <c r="A22" s="29" t="s">
        <v>37</v>
      </c>
      <c r="B22" s="30"/>
      <c r="C22" s="31"/>
      <c r="D22" s="21"/>
    </row>
    <row r="23" spans="1:4" x14ac:dyDescent="0.25">
      <c r="A23" s="41"/>
      <c r="B23" s="34">
        <v>1</v>
      </c>
      <c r="C23" s="34" t="s">
        <v>44</v>
      </c>
      <c r="D23" s="20">
        <v>20.890270000000001</v>
      </c>
    </row>
    <row r="24" spans="1:4" x14ac:dyDescent="0.25">
      <c r="A24" s="41"/>
      <c r="B24" s="34">
        <v>2</v>
      </c>
      <c r="C24" s="34" t="s">
        <v>40</v>
      </c>
      <c r="D24" s="20">
        <v>12.314166026903195</v>
      </c>
    </row>
    <row r="25" spans="1:4" x14ac:dyDescent="0.25">
      <c r="A25" s="41"/>
      <c r="B25" s="34">
        <v>3</v>
      </c>
      <c r="C25" s="34" t="s">
        <v>45</v>
      </c>
      <c r="D25" s="20">
        <v>9.8857700000000008</v>
      </c>
    </row>
    <row r="26" spans="1:4" x14ac:dyDescent="0.25">
      <c r="A26" s="41"/>
      <c r="B26" s="34">
        <v>4</v>
      </c>
      <c r="C26" s="34" t="s">
        <v>46</v>
      </c>
      <c r="D26" s="20">
        <v>5.5333000000000006</v>
      </c>
    </row>
    <row r="27" spans="1:4" x14ac:dyDescent="0.25">
      <c r="A27" s="29" t="s">
        <v>47</v>
      </c>
      <c r="B27" s="36"/>
      <c r="C27" s="39"/>
      <c r="D27" s="40">
        <f>SUM(D20:D26)</f>
        <v>48.6235060269032</v>
      </c>
    </row>
    <row r="28" spans="1:4" x14ac:dyDescent="0.25">
      <c r="A28" s="29"/>
      <c r="B28" s="30"/>
      <c r="C28" s="30"/>
      <c r="D28" s="21"/>
    </row>
    <row r="29" spans="1:4" x14ac:dyDescent="0.25">
      <c r="A29" s="29" t="s">
        <v>48</v>
      </c>
      <c r="B29" s="36"/>
      <c r="C29" s="39"/>
      <c r="D29" s="21"/>
    </row>
    <row r="30" spans="1:4" x14ac:dyDescent="0.25">
      <c r="A30" s="37"/>
      <c r="B30" s="38">
        <v>1</v>
      </c>
      <c r="C30" s="42" t="s">
        <v>49</v>
      </c>
      <c r="D30" s="20">
        <v>5.1048600000000004</v>
      </c>
    </row>
    <row r="31" spans="1:4" x14ac:dyDescent="0.25">
      <c r="A31" s="37"/>
      <c r="B31" s="38">
        <v>2</v>
      </c>
      <c r="C31" s="42" t="s">
        <v>50</v>
      </c>
      <c r="D31" s="20">
        <v>7.3130000000000001E-2</v>
      </c>
    </row>
    <row r="32" spans="1:4" x14ac:dyDescent="0.25">
      <c r="A32" s="29" t="s">
        <v>51</v>
      </c>
      <c r="B32" s="36"/>
      <c r="C32" s="39"/>
      <c r="D32" s="40">
        <f>SUM(D30:D31)</f>
        <v>5.1779900000000003</v>
      </c>
    </row>
    <row r="33" spans="1:4" x14ac:dyDescent="0.25">
      <c r="A33" s="29"/>
      <c r="B33" s="30"/>
      <c r="C33" s="30"/>
      <c r="D33" s="21"/>
    </row>
    <row r="34" spans="1:4" x14ac:dyDescent="0.25">
      <c r="A34" s="29" t="s">
        <v>52</v>
      </c>
      <c r="B34" s="36"/>
      <c r="C34" s="39"/>
      <c r="D34" s="21"/>
    </row>
    <row r="35" spans="1:4" x14ac:dyDescent="0.25">
      <c r="A35" s="37"/>
      <c r="B35" s="38">
        <v>1</v>
      </c>
      <c r="C35" s="42" t="s">
        <v>36</v>
      </c>
      <c r="D35" s="20">
        <v>0</v>
      </c>
    </row>
    <row r="36" spans="1:4" x14ac:dyDescent="0.25">
      <c r="A36" s="29" t="s">
        <v>14</v>
      </c>
      <c r="B36" s="30"/>
      <c r="C36" s="30"/>
      <c r="D36" s="40">
        <v>0</v>
      </c>
    </row>
    <row r="37" spans="1:4" x14ac:dyDescent="0.25">
      <c r="A37" s="29"/>
      <c r="B37" s="30"/>
      <c r="C37" s="30"/>
      <c r="D37" s="21"/>
    </row>
    <row r="38" spans="1:4" x14ac:dyDescent="0.25">
      <c r="A38" s="29" t="s">
        <v>53</v>
      </c>
      <c r="B38" s="30"/>
      <c r="C38" s="30"/>
      <c r="D38" s="21"/>
    </row>
    <row r="39" spans="1:4" x14ac:dyDescent="0.25">
      <c r="A39" s="37"/>
      <c r="B39" s="38">
        <v>1</v>
      </c>
      <c r="C39" s="42" t="s">
        <v>35</v>
      </c>
      <c r="D39" s="20"/>
    </row>
    <row r="40" spans="1:4" x14ac:dyDescent="0.25">
      <c r="A40" s="37"/>
      <c r="B40" s="38"/>
      <c r="C40" s="30" t="s">
        <v>54</v>
      </c>
      <c r="D40" s="40"/>
    </row>
    <row r="41" spans="1:4" x14ac:dyDescent="0.25">
      <c r="A41" s="29"/>
      <c r="B41" s="30"/>
      <c r="C41" s="42"/>
      <c r="D41" s="21"/>
    </row>
    <row r="42" spans="1:4" x14ac:dyDescent="0.25">
      <c r="A42" s="29" t="s">
        <v>55</v>
      </c>
      <c r="B42" s="30"/>
      <c r="C42" s="30"/>
      <c r="D42" s="21"/>
    </row>
    <row r="43" spans="1:4" x14ac:dyDescent="0.25">
      <c r="A43" s="37"/>
      <c r="B43" s="38">
        <v>1</v>
      </c>
      <c r="C43" s="42" t="s">
        <v>56</v>
      </c>
      <c r="D43" s="20"/>
    </row>
    <row r="44" spans="1:4" x14ac:dyDescent="0.25">
      <c r="A44" s="37"/>
      <c r="B44" s="38"/>
      <c r="C44" s="30" t="s">
        <v>26</v>
      </c>
      <c r="D44" s="40"/>
    </row>
    <row r="45" spans="1:4" x14ac:dyDescent="0.25">
      <c r="A45" s="37"/>
      <c r="B45" s="38"/>
      <c r="C45" s="30"/>
      <c r="D45" s="21"/>
    </row>
    <row r="46" spans="1:4" x14ac:dyDescent="0.25">
      <c r="A46" s="29"/>
      <c r="B46" s="30"/>
      <c r="C46" s="30" t="s">
        <v>57</v>
      </c>
      <c r="D46" s="40">
        <f>D16+D27+D32+D40+D44</f>
        <v>195.83149602690318</v>
      </c>
    </row>
    <row r="47" spans="1:4" x14ac:dyDescent="0.25">
      <c r="A47" s="29"/>
      <c r="B47" s="30"/>
      <c r="C47" s="30"/>
      <c r="D47" s="21"/>
    </row>
    <row r="48" spans="1:4" ht="15.75" thickBot="1" x14ac:dyDescent="0.3">
      <c r="A48" s="43"/>
      <c r="B48" s="44"/>
      <c r="C48" s="44" t="s">
        <v>58</v>
      </c>
      <c r="D48" s="22">
        <f>'יוזמה נספח 1'!C41</f>
        <v>1698456</v>
      </c>
    </row>
  </sheetData>
  <sheetProtection password="CC1F" sheet="1" objects="1" scenarios="1"/>
  <mergeCells count="1">
    <mergeCell ref="A1:D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rightToLeft="1" zoomScaleNormal="100" workbookViewId="0">
      <pane ySplit="6" topLeftCell="A7" activePane="bottomLeft" state="frozen"/>
      <selection sqref="A1:B1"/>
      <selection pane="bottomLeft" sqref="A1:C1"/>
    </sheetView>
  </sheetViews>
  <sheetFormatPr defaultRowHeight="15" x14ac:dyDescent="0.25"/>
  <cols>
    <col min="1" max="1" width="4.5" style="2" customWidth="1"/>
    <col min="2" max="2" width="50.375" style="2" customWidth="1"/>
    <col min="3" max="3" width="12.5" style="2" customWidth="1"/>
    <col min="4" max="16384" width="9" style="2"/>
  </cols>
  <sheetData>
    <row r="1" spans="1:3" x14ac:dyDescent="0.25">
      <c r="A1" s="89" t="s">
        <v>0</v>
      </c>
      <c r="B1" s="89"/>
      <c r="C1" s="89"/>
    </row>
    <row r="2" spans="1:3" x14ac:dyDescent="0.25">
      <c r="A2" s="23"/>
      <c r="B2" s="24"/>
      <c r="C2" s="76"/>
    </row>
    <row r="3" spans="1:3" x14ac:dyDescent="0.25">
      <c r="A3" s="6" t="s">
        <v>86</v>
      </c>
      <c r="B3" s="24"/>
      <c r="C3" s="76"/>
    </row>
    <row r="4" spans="1:3" x14ac:dyDescent="0.25">
      <c r="A4" s="24"/>
      <c r="B4" s="24"/>
      <c r="C4" s="24"/>
    </row>
    <row r="5" spans="1:3" ht="15.75" thickBot="1" x14ac:dyDescent="0.3">
      <c r="A5" s="6" t="s">
        <v>83</v>
      </c>
      <c r="B5" s="24"/>
      <c r="C5" s="24"/>
    </row>
    <row r="6" spans="1:3" x14ac:dyDescent="0.25">
      <c r="A6" s="60"/>
      <c r="B6" s="61"/>
      <c r="C6" s="62" t="s">
        <v>1</v>
      </c>
    </row>
    <row r="7" spans="1:3" x14ac:dyDescent="0.25">
      <c r="A7" s="29" t="s">
        <v>59</v>
      </c>
      <c r="B7" s="31"/>
      <c r="C7" s="63"/>
    </row>
    <row r="8" spans="1:3" x14ac:dyDescent="0.25">
      <c r="A8" s="37">
        <v>1</v>
      </c>
      <c r="B8" s="64" t="s">
        <v>36</v>
      </c>
      <c r="C8" s="58">
        <v>0</v>
      </c>
    </row>
    <row r="9" spans="1:3" x14ac:dyDescent="0.25">
      <c r="A9" s="37">
        <v>2</v>
      </c>
      <c r="B9" s="64" t="s">
        <v>36</v>
      </c>
      <c r="C9" s="58">
        <v>0</v>
      </c>
    </row>
    <row r="10" spans="1:3" x14ac:dyDescent="0.25">
      <c r="A10" s="37">
        <v>3</v>
      </c>
      <c r="B10" s="64" t="s">
        <v>36</v>
      </c>
      <c r="C10" s="58">
        <v>0</v>
      </c>
    </row>
    <row r="11" spans="1:3" x14ac:dyDescent="0.25">
      <c r="A11" s="37">
        <v>4</v>
      </c>
      <c r="B11" s="64" t="s">
        <v>36</v>
      </c>
      <c r="C11" s="58">
        <v>0</v>
      </c>
    </row>
    <row r="12" spans="1:3" x14ac:dyDescent="0.25">
      <c r="A12" s="37">
        <v>5</v>
      </c>
      <c r="B12" s="64" t="s">
        <v>36</v>
      </c>
      <c r="C12" s="58">
        <v>0</v>
      </c>
    </row>
    <row r="13" spans="1:3" x14ac:dyDescent="0.25">
      <c r="A13" s="37">
        <v>6</v>
      </c>
      <c r="B13" s="64" t="s">
        <v>36</v>
      </c>
      <c r="C13" s="58">
        <v>0</v>
      </c>
    </row>
    <row r="14" spans="1:3" x14ac:dyDescent="0.25">
      <c r="A14" s="37">
        <v>7</v>
      </c>
      <c r="B14" s="64" t="s">
        <v>36</v>
      </c>
      <c r="C14" s="58">
        <v>0</v>
      </c>
    </row>
    <row r="15" spans="1:3" x14ac:dyDescent="0.25">
      <c r="A15" s="37">
        <v>8</v>
      </c>
      <c r="B15" s="64" t="s">
        <v>36</v>
      </c>
      <c r="C15" s="58">
        <v>0</v>
      </c>
    </row>
    <row r="16" spans="1:3" x14ac:dyDescent="0.25">
      <c r="A16" s="65" t="s">
        <v>60</v>
      </c>
      <c r="B16" s="64"/>
      <c r="C16" s="66">
        <v>0</v>
      </c>
    </row>
    <row r="17" spans="1:3" x14ac:dyDescent="0.25">
      <c r="A17" s="67"/>
      <c r="B17" s="68"/>
      <c r="C17" s="69"/>
    </row>
    <row r="18" spans="1:3" x14ac:dyDescent="0.25">
      <c r="A18" s="65" t="s">
        <v>61</v>
      </c>
      <c r="B18" s="64"/>
      <c r="C18" s="69"/>
    </row>
    <row r="19" spans="1:3" x14ac:dyDescent="0.25">
      <c r="A19" s="37">
        <v>1</v>
      </c>
      <c r="B19" s="64" t="s">
        <v>35</v>
      </c>
      <c r="C19" s="58"/>
    </row>
    <row r="20" spans="1:3" x14ac:dyDescent="0.25">
      <c r="A20" s="29" t="s">
        <v>62</v>
      </c>
      <c r="B20" s="31"/>
      <c r="C20" s="66"/>
    </row>
    <row r="21" spans="1:3" x14ac:dyDescent="0.25">
      <c r="A21" s="41"/>
      <c r="B21" s="70"/>
      <c r="C21" s="69"/>
    </row>
    <row r="22" spans="1:3" x14ac:dyDescent="0.25">
      <c r="A22" s="35" t="s">
        <v>63</v>
      </c>
      <c r="B22" s="71"/>
      <c r="C22" s="69"/>
    </row>
    <row r="23" spans="1:3" x14ac:dyDescent="0.25">
      <c r="A23" s="37">
        <v>1</v>
      </c>
      <c r="B23" s="64" t="s">
        <v>35</v>
      </c>
      <c r="C23" s="58"/>
    </row>
    <row r="24" spans="1:3" x14ac:dyDescent="0.25">
      <c r="A24" s="65" t="s">
        <v>19</v>
      </c>
      <c r="B24" s="64"/>
      <c r="C24" s="66"/>
    </row>
    <row r="25" spans="1:3" x14ac:dyDescent="0.25">
      <c r="A25" s="67"/>
      <c r="B25" s="64"/>
      <c r="C25" s="69"/>
    </row>
    <row r="26" spans="1:3" x14ac:dyDescent="0.25">
      <c r="A26" s="65" t="s">
        <v>64</v>
      </c>
      <c r="B26" s="64"/>
      <c r="C26" s="69"/>
    </row>
    <row r="27" spans="1:3" x14ac:dyDescent="0.25">
      <c r="A27" s="65" t="s">
        <v>65</v>
      </c>
      <c r="B27" s="68" t="s">
        <v>66</v>
      </c>
      <c r="C27" s="69"/>
    </row>
    <row r="28" spans="1:3" x14ac:dyDescent="0.25">
      <c r="A28" s="37">
        <v>1</v>
      </c>
      <c r="B28" s="64"/>
      <c r="C28" s="58"/>
    </row>
    <row r="29" spans="1:3" x14ac:dyDescent="0.25">
      <c r="A29" s="37">
        <v>2</v>
      </c>
      <c r="B29" s="64"/>
      <c r="C29" s="58"/>
    </row>
    <row r="30" spans="1:3" x14ac:dyDescent="0.25">
      <c r="A30" s="29" t="s">
        <v>67</v>
      </c>
      <c r="B30" s="72" t="s">
        <v>68</v>
      </c>
      <c r="C30" s="69"/>
    </row>
    <row r="31" spans="1:3" x14ac:dyDescent="0.25">
      <c r="A31" s="73">
        <v>1</v>
      </c>
      <c r="B31" s="71" t="s">
        <v>69</v>
      </c>
      <c r="C31" s="58">
        <v>15.87</v>
      </c>
    </row>
    <row r="32" spans="1:3" x14ac:dyDescent="0.25">
      <c r="A32" s="73">
        <v>2</v>
      </c>
      <c r="B32" s="71" t="s">
        <v>70</v>
      </c>
      <c r="C32" s="58">
        <v>11.580540000000001</v>
      </c>
    </row>
    <row r="33" spans="1:3" x14ac:dyDescent="0.25">
      <c r="A33" s="73">
        <v>3</v>
      </c>
      <c r="B33" s="71" t="s">
        <v>71</v>
      </c>
      <c r="C33" s="58">
        <v>6.9139799999999996</v>
      </c>
    </row>
    <row r="34" spans="1:3" x14ac:dyDescent="0.25">
      <c r="A34" s="73">
        <v>4</v>
      </c>
      <c r="B34" s="71" t="s">
        <v>72</v>
      </c>
      <c r="C34" s="58">
        <v>6.5152000000000001</v>
      </c>
    </row>
    <row r="35" spans="1:3" x14ac:dyDescent="0.25">
      <c r="A35" s="73">
        <v>5</v>
      </c>
      <c r="B35" s="71" t="s">
        <v>73</v>
      </c>
      <c r="C35" s="58">
        <v>5.79481</v>
      </c>
    </row>
    <row r="36" spans="1:3" x14ac:dyDescent="0.25">
      <c r="A36" s="73">
        <v>6</v>
      </c>
      <c r="B36" s="71" t="s">
        <v>74</v>
      </c>
      <c r="C36" s="58">
        <v>5.2751374919999998</v>
      </c>
    </row>
    <row r="37" spans="1:3" x14ac:dyDescent="0.25">
      <c r="A37" s="35" t="s">
        <v>75</v>
      </c>
      <c r="B37" s="70"/>
      <c r="C37" s="66">
        <f>SUM(C31:C36)</f>
        <v>51.949667491999996</v>
      </c>
    </row>
    <row r="38" spans="1:3" x14ac:dyDescent="0.25">
      <c r="A38" s="35"/>
      <c r="B38" s="71"/>
      <c r="C38" s="69"/>
    </row>
    <row r="39" spans="1:3" x14ac:dyDescent="0.25">
      <c r="A39" s="65" t="s">
        <v>76</v>
      </c>
      <c r="B39" s="64"/>
      <c r="C39" s="69"/>
    </row>
    <row r="40" spans="1:3" x14ac:dyDescent="0.25">
      <c r="A40" s="65" t="s">
        <v>65</v>
      </c>
      <c r="B40" s="68" t="s">
        <v>77</v>
      </c>
      <c r="C40" s="69"/>
    </row>
    <row r="41" spans="1:3" x14ac:dyDescent="0.25">
      <c r="A41" s="37">
        <v>1</v>
      </c>
      <c r="B41" s="31" t="s">
        <v>35</v>
      </c>
      <c r="C41" s="58">
        <v>2.0849100000000003</v>
      </c>
    </row>
    <row r="42" spans="1:3" x14ac:dyDescent="0.25">
      <c r="A42" s="37">
        <v>2</v>
      </c>
      <c r="B42" s="31" t="s">
        <v>36</v>
      </c>
      <c r="C42" s="58">
        <v>0</v>
      </c>
    </row>
    <row r="43" spans="1:3" x14ac:dyDescent="0.25">
      <c r="A43" s="37">
        <v>3</v>
      </c>
      <c r="B43" s="31" t="s">
        <v>36</v>
      </c>
      <c r="C43" s="58">
        <v>0</v>
      </c>
    </row>
    <row r="44" spans="1:3" x14ac:dyDescent="0.25">
      <c r="A44" s="37">
        <v>4</v>
      </c>
      <c r="B44" s="31" t="s">
        <v>36</v>
      </c>
      <c r="C44" s="58">
        <v>0</v>
      </c>
    </row>
    <row r="45" spans="1:3" x14ac:dyDescent="0.25">
      <c r="A45" s="29" t="s">
        <v>67</v>
      </c>
      <c r="B45" s="68" t="s">
        <v>78</v>
      </c>
      <c r="C45" s="69"/>
    </row>
    <row r="46" spans="1:3" x14ac:dyDescent="0.25">
      <c r="A46" s="73">
        <v>1</v>
      </c>
      <c r="B46" s="31" t="s">
        <v>35</v>
      </c>
      <c r="C46" s="58">
        <v>31.654539999999997</v>
      </c>
    </row>
    <row r="47" spans="1:3" x14ac:dyDescent="0.25">
      <c r="A47" s="73">
        <v>2</v>
      </c>
      <c r="B47" s="31" t="s">
        <v>79</v>
      </c>
      <c r="C47" s="58">
        <v>15.688039999999997</v>
      </c>
    </row>
    <row r="48" spans="1:3" x14ac:dyDescent="0.25">
      <c r="A48" s="73">
        <v>3</v>
      </c>
      <c r="B48" s="31" t="s">
        <v>80</v>
      </c>
      <c r="C48" s="58">
        <v>9.1885899999999996</v>
      </c>
    </row>
    <row r="49" spans="1:3" x14ac:dyDescent="0.25">
      <c r="A49" s="73">
        <v>4</v>
      </c>
      <c r="B49" s="31" t="s">
        <v>36</v>
      </c>
      <c r="C49" s="58">
        <v>0</v>
      </c>
    </row>
    <row r="50" spans="1:3" x14ac:dyDescent="0.25">
      <c r="A50" s="73">
        <v>5</v>
      </c>
      <c r="B50" s="31" t="s">
        <v>36</v>
      </c>
      <c r="C50" s="58">
        <v>0</v>
      </c>
    </row>
    <row r="51" spans="1:3" x14ac:dyDescent="0.25">
      <c r="A51" s="73">
        <v>6</v>
      </c>
      <c r="B51" s="31" t="s">
        <v>36</v>
      </c>
      <c r="C51" s="58">
        <v>0</v>
      </c>
    </row>
    <row r="52" spans="1:3" x14ac:dyDescent="0.25">
      <c r="A52" s="29" t="s">
        <v>81</v>
      </c>
      <c r="B52" s="70"/>
      <c r="C52" s="66">
        <f>SUM(C41:C51)</f>
        <v>58.61607999999999</v>
      </c>
    </row>
    <row r="53" spans="1:3" x14ac:dyDescent="0.25">
      <c r="A53" s="41"/>
      <c r="B53" s="70"/>
      <c r="C53" s="66"/>
    </row>
    <row r="54" spans="1:3" x14ac:dyDescent="0.25">
      <c r="A54" s="35" t="s">
        <v>82</v>
      </c>
      <c r="B54" s="71"/>
      <c r="C54" s="66">
        <f>C16+C37+C52</f>
        <v>110.56574749199999</v>
      </c>
    </row>
    <row r="55" spans="1:3" x14ac:dyDescent="0.25">
      <c r="A55" s="41"/>
      <c r="B55" s="70"/>
      <c r="C55" s="69"/>
    </row>
    <row r="56" spans="1:3" ht="15.75" thickBot="1" x14ac:dyDescent="0.3">
      <c r="A56" s="74" t="s">
        <v>58</v>
      </c>
      <c r="B56" s="75"/>
      <c r="C56" s="59">
        <f>'יוזמה נספח 1'!C41</f>
        <v>1698456</v>
      </c>
    </row>
  </sheetData>
  <sheetProtection password="CC1F" sheet="1" objects="1" scenarios="1"/>
  <mergeCells count="1">
    <mergeCell ref="A1:C1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rightToLeft="1" zoomScaleNormal="100" workbookViewId="0">
      <pane xSplit="3" ySplit="5" topLeftCell="D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5" x14ac:dyDescent="0.25"/>
  <cols>
    <col min="1" max="1" width="1.875" style="2" bestFit="1" customWidth="1"/>
    <col min="2" max="2" width="61.5" style="2" customWidth="1"/>
    <col min="3" max="3" width="12.375" style="2" bestFit="1" customWidth="1"/>
    <col min="4" max="4" width="9" style="2"/>
    <col min="5" max="5" width="9.875" style="2" customWidth="1"/>
    <col min="6" max="6" width="9.875" style="2" bestFit="1" customWidth="1"/>
    <col min="7" max="7" width="10" style="2" customWidth="1"/>
    <col min="8" max="8" width="10.25" style="2" customWidth="1"/>
    <col min="9" max="16384" width="9" style="2"/>
  </cols>
  <sheetData>
    <row r="1" spans="1:5" x14ac:dyDescent="0.25">
      <c r="A1" s="89" t="s">
        <v>0</v>
      </c>
      <c r="B1" s="89"/>
      <c r="C1" s="78"/>
    </row>
    <row r="2" spans="1:5" x14ac:dyDescent="0.25">
      <c r="A2" s="3"/>
      <c r="B2" s="4"/>
      <c r="C2" s="8"/>
    </row>
    <row r="3" spans="1:5" x14ac:dyDescent="0.25">
      <c r="A3" s="6" t="s">
        <v>84</v>
      </c>
      <c r="B3" s="4"/>
      <c r="C3" s="5"/>
    </row>
    <row r="4" spans="1:5" x14ac:dyDescent="0.25">
      <c r="A4" s="7"/>
      <c r="B4" s="8"/>
      <c r="C4" s="8"/>
    </row>
    <row r="5" spans="1:5" ht="15.75" thickBot="1" x14ac:dyDescent="0.3">
      <c r="A5" s="6" t="s">
        <v>83</v>
      </c>
      <c r="B5" s="8"/>
      <c r="C5" s="79" t="s">
        <v>87</v>
      </c>
    </row>
    <row r="6" spans="1:5" ht="14.25" customHeight="1" x14ac:dyDescent="0.25">
      <c r="A6" s="83"/>
      <c r="B6" s="85"/>
      <c r="C6" s="87" t="s">
        <v>1</v>
      </c>
      <c r="E6" s="77"/>
    </row>
    <row r="7" spans="1:5" x14ac:dyDescent="0.25">
      <c r="A7" s="84"/>
      <c r="B7" s="86"/>
      <c r="C7" s="88"/>
      <c r="E7" s="77"/>
    </row>
    <row r="8" spans="1:5" x14ac:dyDescent="0.25">
      <c r="A8" s="9">
        <v>1</v>
      </c>
      <c r="B8" s="10" t="s">
        <v>2</v>
      </c>
      <c r="C8" s="54">
        <f>SUM(C9:C10)</f>
        <v>139.16999999999999</v>
      </c>
      <c r="E8" s="77"/>
    </row>
    <row r="9" spans="1:5" x14ac:dyDescent="0.25">
      <c r="A9" s="45"/>
      <c r="B9" s="46" t="s">
        <v>3</v>
      </c>
      <c r="C9" s="12">
        <v>0.5</v>
      </c>
      <c r="E9" s="77"/>
    </row>
    <row r="10" spans="1:5" x14ac:dyDescent="0.25">
      <c r="A10" s="45"/>
      <c r="B10" s="46" t="s">
        <v>4</v>
      </c>
      <c r="C10" s="12">
        <v>138.66999999999999</v>
      </c>
      <c r="E10" s="77"/>
    </row>
    <row r="11" spans="1:5" x14ac:dyDescent="0.25">
      <c r="A11" s="45"/>
      <c r="B11" s="46"/>
      <c r="C11" s="13"/>
      <c r="E11" s="77"/>
    </row>
    <row r="12" spans="1:5" x14ac:dyDescent="0.25">
      <c r="A12" s="9">
        <v>2</v>
      </c>
      <c r="B12" s="10" t="s">
        <v>5</v>
      </c>
      <c r="C12" s="54">
        <f>SUM(C13:C14)</f>
        <v>44.577206026903198</v>
      </c>
      <c r="E12" s="77"/>
    </row>
    <row r="13" spans="1:5" x14ac:dyDescent="0.25">
      <c r="A13" s="45"/>
      <c r="B13" s="47" t="s">
        <v>6</v>
      </c>
      <c r="C13" s="12">
        <v>0</v>
      </c>
      <c r="E13" s="77"/>
    </row>
    <row r="14" spans="1:5" x14ac:dyDescent="0.25">
      <c r="A14" s="45"/>
      <c r="B14" s="47" t="s">
        <v>7</v>
      </c>
      <c r="C14" s="12">
        <v>44.577206026903198</v>
      </c>
      <c r="E14" s="77"/>
    </row>
    <row r="15" spans="1:5" x14ac:dyDescent="0.25">
      <c r="A15" s="15"/>
      <c r="B15" s="16"/>
      <c r="C15" s="13"/>
      <c r="E15" s="77"/>
    </row>
    <row r="16" spans="1:5" x14ac:dyDescent="0.25">
      <c r="A16" s="9">
        <v>3</v>
      </c>
      <c r="B16" s="10" t="s">
        <v>8</v>
      </c>
      <c r="C16" s="54">
        <f>SUM(C17:C19)</f>
        <v>5.0744100000000003</v>
      </c>
      <c r="E16" s="77"/>
    </row>
    <row r="17" spans="1:5" ht="30" x14ac:dyDescent="0.25">
      <c r="A17" s="45" t="s">
        <v>9</v>
      </c>
      <c r="B17" s="48" t="s">
        <v>10</v>
      </c>
      <c r="C17" s="12">
        <v>0</v>
      </c>
      <c r="E17" s="77"/>
    </row>
    <row r="18" spans="1:5" x14ac:dyDescent="0.25">
      <c r="A18" s="45" t="s">
        <v>11</v>
      </c>
      <c r="B18" s="48" t="s">
        <v>12</v>
      </c>
      <c r="C18" s="12">
        <v>5.0744100000000003</v>
      </c>
      <c r="E18" s="77"/>
    </row>
    <row r="19" spans="1:5" x14ac:dyDescent="0.25">
      <c r="A19" s="45" t="s">
        <v>13</v>
      </c>
      <c r="B19" s="46" t="s">
        <v>14</v>
      </c>
      <c r="C19" s="12">
        <v>0</v>
      </c>
      <c r="E19" s="77"/>
    </row>
    <row r="20" spans="1:5" x14ac:dyDescent="0.25">
      <c r="A20" s="17"/>
      <c r="B20" s="18"/>
      <c r="C20" s="13"/>
      <c r="E20" s="77"/>
    </row>
    <row r="21" spans="1:5" x14ac:dyDescent="0.25">
      <c r="A21" s="49">
        <v>4</v>
      </c>
      <c r="B21" s="10" t="s">
        <v>15</v>
      </c>
      <c r="C21" s="54">
        <f>SUM(C22:C29)</f>
        <v>108.24881999999999</v>
      </c>
      <c r="E21" s="77"/>
    </row>
    <row r="22" spans="1:5" x14ac:dyDescent="0.25">
      <c r="A22" s="45"/>
      <c r="B22" s="46" t="s">
        <v>16</v>
      </c>
      <c r="C22" s="12">
        <v>0</v>
      </c>
      <c r="E22" s="77"/>
    </row>
    <row r="23" spans="1:5" x14ac:dyDescent="0.25">
      <c r="A23" s="45"/>
      <c r="B23" s="46" t="s">
        <v>17</v>
      </c>
      <c r="C23" s="12">
        <v>0</v>
      </c>
      <c r="E23" s="77"/>
    </row>
    <row r="24" spans="1:5" x14ac:dyDescent="0.25">
      <c r="A24" s="45"/>
      <c r="B24" s="46" t="s">
        <v>18</v>
      </c>
      <c r="C24" s="12"/>
      <c r="E24" s="77"/>
    </row>
    <row r="25" spans="1:5" x14ac:dyDescent="0.25">
      <c r="A25" s="45"/>
      <c r="B25" s="46" t="s">
        <v>19</v>
      </c>
      <c r="C25" s="12"/>
      <c r="E25" s="77"/>
    </row>
    <row r="26" spans="1:5" x14ac:dyDescent="0.25">
      <c r="A26" s="45"/>
      <c r="B26" s="46" t="s">
        <v>20</v>
      </c>
      <c r="C26" s="12">
        <v>1.9862599999999999</v>
      </c>
      <c r="E26" s="77"/>
    </row>
    <row r="27" spans="1:5" x14ac:dyDescent="0.25">
      <c r="A27" s="45"/>
      <c r="B27" s="46" t="s">
        <v>21</v>
      </c>
      <c r="C27" s="12">
        <v>54.292029999999997</v>
      </c>
      <c r="E27" s="77"/>
    </row>
    <row r="28" spans="1:5" x14ac:dyDescent="0.25">
      <c r="A28" s="45"/>
      <c r="B28" s="46" t="s">
        <v>22</v>
      </c>
      <c r="C28" s="12">
        <v>0</v>
      </c>
      <c r="E28" s="77"/>
    </row>
    <row r="29" spans="1:5" x14ac:dyDescent="0.25">
      <c r="A29" s="45"/>
      <c r="B29" s="46" t="s">
        <v>23</v>
      </c>
      <c r="C29" s="12">
        <v>51.970529999999997</v>
      </c>
      <c r="E29" s="77"/>
    </row>
    <row r="30" spans="1:5" x14ac:dyDescent="0.25">
      <c r="A30" s="45"/>
      <c r="B30" s="46"/>
      <c r="C30" s="13"/>
      <c r="E30" s="77"/>
    </row>
    <row r="31" spans="1:5" x14ac:dyDescent="0.25">
      <c r="A31" s="45">
        <v>5</v>
      </c>
      <c r="B31" s="10" t="s">
        <v>24</v>
      </c>
      <c r="C31" s="54">
        <f>SUM(C32:C33)</f>
        <v>0</v>
      </c>
      <c r="E31" s="77"/>
    </row>
    <row r="32" spans="1:5" x14ac:dyDescent="0.25">
      <c r="A32" s="45" t="s">
        <v>9</v>
      </c>
      <c r="B32" s="46" t="s">
        <v>25</v>
      </c>
      <c r="C32" s="12"/>
      <c r="E32" s="77"/>
    </row>
    <row r="33" spans="1:9" x14ac:dyDescent="0.25">
      <c r="A33" s="45" t="s">
        <v>11</v>
      </c>
      <c r="B33" s="46" t="s">
        <v>26</v>
      </c>
      <c r="C33" s="12"/>
      <c r="E33" s="77"/>
    </row>
    <row r="34" spans="1:9" x14ac:dyDescent="0.25">
      <c r="A34" s="45"/>
      <c r="B34" s="46"/>
      <c r="C34" s="13"/>
      <c r="E34" s="77"/>
    </row>
    <row r="35" spans="1:9" x14ac:dyDescent="0.25">
      <c r="A35" s="45">
        <v>6</v>
      </c>
      <c r="B35" s="10" t="s">
        <v>27</v>
      </c>
      <c r="C35" s="54">
        <f>C8+C12+C16+C21+C31</f>
        <v>297.07043602690317</v>
      </c>
      <c r="E35" s="77"/>
    </row>
    <row r="36" spans="1:9" x14ac:dyDescent="0.25">
      <c r="A36" s="45"/>
      <c r="B36" s="46"/>
      <c r="C36" s="13"/>
      <c r="E36" s="77"/>
    </row>
    <row r="37" spans="1:9" x14ac:dyDescent="0.25">
      <c r="A37" s="45">
        <v>7</v>
      </c>
      <c r="B37" s="10" t="s">
        <v>28</v>
      </c>
      <c r="C37" s="13"/>
      <c r="E37" s="77"/>
    </row>
    <row r="38" spans="1:9" ht="30" x14ac:dyDescent="0.25">
      <c r="A38" s="45" t="s">
        <v>9</v>
      </c>
      <c r="B38" s="48" t="s">
        <v>29</v>
      </c>
      <c r="C38" s="55">
        <f>(C17+C21+C33)/C41</f>
        <v>6.5069331903495569E-5</v>
      </c>
      <c r="E38" s="77"/>
    </row>
    <row r="39" spans="1:9" x14ac:dyDescent="0.25">
      <c r="A39" s="45" t="s">
        <v>11</v>
      </c>
      <c r="B39" s="46" t="s">
        <v>30</v>
      </c>
      <c r="C39" s="55">
        <f>C35/C41</f>
        <v>1.7857169067109194E-4</v>
      </c>
      <c r="E39" s="77"/>
    </row>
    <row r="40" spans="1:9" x14ac:dyDescent="0.25">
      <c r="A40" s="45"/>
      <c r="B40" s="46"/>
      <c r="C40" s="56"/>
      <c r="E40" s="77"/>
    </row>
    <row r="41" spans="1:9" ht="15.75" thickBot="1" x14ac:dyDescent="0.3">
      <c r="A41" s="50"/>
      <c r="B41" s="51" t="s">
        <v>31</v>
      </c>
      <c r="C41" s="80">
        <v>1663592</v>
      </c>
      <c r="E41" s="77"/>
    </row>
    <row r="42" spans="1:9" x14ac:dyDescent="0.25">
      <c r="E42" s="77"/>
    </row>
    <row r="43" spans="1:9" x14ac:dyDescent="0.25">
      <c r="E43" s="77"/>
    </row>
    <row r="44" spans="1:9" x14ac:dyDescent="0.25">
      <c r="E44" s="77"/>
    </row>
    <row r="45" spans="1:9" x14ac:dyDescent="0.25">
      <c r="E45" s="77"/>
      <c r="I45" s="77"/>
    </row>
    <row r="46" spans="1:9" x14ac:dyDescent="0.25">
      <c r="E46" s="77"/>
      <c r="I46" s="77"/>
    </row>
    <row r="47" spans="1:9" x14ac:dyDescent="0.25">
      <c r="E47" s="77"/>
      <c r="I47" s="77"/>
    </row>
    <row r="48" spans="1:9" x14ac:dyDescent="0.25">
      <c r="E48" s="77"/>
      <c r="I48" s="77"/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rightToLeft="1" zoomScaleNormal="100" workbookViewId="0">
      <selection sqref="A1:B1"/>
    </sheetView>
  </sheetViews>
  <sheetFormatPr defaultRowHeight="15" x14ac:dyDescent="0.25"/>
  <cols>
    <col min="1" max="1" width="1.875" style="2" bestFit="1" customWidth="1"/>
    <col min="2" max="2" width="63.25" style="2" customWidth="1"/>
    <col min="3" max="3" width="11.875" style="2" customWidth="1"/>
    <col min="4" max="5" width="9" style="2"/>
    <col min="6" max="7" width="9.625" style="2" customWidth="1"/>
    <col min="8" max="16384" width="9" style="2"/>
  </cols>
  <sheetData>
    <row r="1" spans="1:3" x14ac:dyDescent="0.25">
      <c r="A1" s="89" t="s">
        <v>0</v>
      </c>
      <c r="B1" s="89"/>
      <c r="C1" s="78"/>
    </row>
    <row r="2" spans="1:3" x14ac:dyDescent="0.25">
      <c r="A2" s="3"/>
      <c r="B2" s="4"/>
      <c r="C2" s="8"/>
    </row>
    <row r="3" spans="1:3" x14ac:dyDescent="0.25">
      <c r="A3" s="6" t="s">
        <v>84</v>
      </c>
      <c r="B3" s="4"/>
      <c r="C3" s="5"/>
    </row>
    <row r="4" spans="1:3" x14ac:dyDescent="0.25">
      <c r="A4" s="7"/>
      <c r="B4" s="8"/>
      <c r="C4" s="8"/>
    </row>
    <row r="5" spans="1:3" ht="15.75" thickBot="1" x14ac:dyDescent="0.3">
      <c r="A5" s="6" t="s">
        <v>83</v>
      </c>
      <c r="B5" s="8"/>
      <c r="C5" s="81" t="s">
        <v>32</v>
      </c>
    </row>
    <row r="6" spans="1:3" ht="14.25" customHeight="1" x14ac:dyDescent="0.25">
      <c r="A6" s="83"/>
      <c r="B6" s="85"/>
      <c r="C6" s="87" t="s">
        <v>1</v>
      </c>
    </row>
    <row r="7" spans="1:3" x14ac:dyDescent="0.25">
      <c r="A7" s="84"/>
      <c r="B7" s="86"/>
      <c r="C7" s="88"/>
    </row>
    <row r="8" spans="1:3" x14ac:dyDescent="0.25">
      <c r="A8" s="9">
        <v>1</v>
      </c>
      <c r="B8" s="10" t="s">
        <v>2</v>
      </c>
      <c r="C8" s="54">
        <v>2.8600000000000003</v>
      </c>
    </row>
    <row r="9" spans="1:3" x14ac:dyDescent="0.25">
      <c r="A9" s="45"/>
      <c r="B9" s="46" t="s">
        <v>3</v>
      </c>
      <c r="C9" s="12">
        <v>0</v>
      </c>
    </row>
    <row r="10" spans="1:3" x14ac:dyDescent="0.25">
      <c r="A10" s="45"/>
      <c r="B10" s="46" t="s">
        <v>4</v>
      </c>
      <c r="C10" s="12">
        <v>2.8600000000000003</v>
      </c>
    </row>
    <row r="11" spans="1:3" x14ac:dyDescent="0.25">
      <c r="A11" s="45"/>
      <c r="B11" s="46"/>
      <c r="C11" s="13"/>
    </row>
    <row r="12" spans="1:3" x14ac:dyDescent="0.25">
      <c r="A12" s="9">
        <v>2</v>
      </c>
      <c r="B12" s="10" t="s">
        <v>5</v>
      </c>
      <c r="C12" s="54">
        <v>4.0463000000000005</v>
      </c>
    </row>
    <row r="13" spans="1:3" x14ac:dyDescent="0.25">
      <c r="A13" s="45"/>
      <c r="B13" s="47" t="s">
        <v>6</v>
      </c>
      <c r="C13" s="12">
        <v>0</v>
      </c>
    </row>
    <row r="14" spans="1:3" x14ac:dyDescent="0.25">
      <c r="A14" s="45"/>
      <c r="B14" s="47" t="s">
        <v>7</v>
      </c>
      <c r="C14" s="12">
        <v>4.0463000000000005</v>
      </c>
    </row>
    <row r="15" spans="1:3" x14ac:dyDescent="0.25">
      <c r="A15" s="15"/>
      <c r="B15" s="16"/>
      <c r="C15" s="13"/>
    </row>
    <row r="16" spans="1:3" x14ac:dyDescent="0.25">
      <c r="A16" s="9">
        <v>3</v>
      </c>
      <c r="B16" s="10" t="s">
        <v>8</v>
      </c>
      <c r="C16" s="54">
        <v>0.10358000000000001</v>
      </c>
    </row>
    <row r="17" spans="1:3" ht="30" x14ac:dyDescent="0.25">
      <c r="A17" s="45" t="s">
        <v>9</v>
      </c>
      <c r="B17" s="48" t="s">
        <v>10</v>
      </c>
      <c r="C17" s="12">
        <v>0</v>
      </c>
    </row>
    <row r="18" spans="1:3" x14ac:dyDescent="0.25">
      <c r="A18" s="45" t="s">
        <v>11</v>
      </c>
      <c r="B18" s="48" t="s">
        <v>12</v>
      </c>
      <c r="C18" s="12">
        <v>0.10358000000000001</v>
      </c>
    </row>
    <row r="19" spans="1:3" x14ac:dyDescent="0.25">
      <c r="A19" s="45" t="s">
        <v>13</v>
      </c>
      <c r="B19" s="46" t="s">
        <v>14</v>
      </c>
      <c r="C19" s="12">
        <v>0</v>
      </c>
    </row>
    <row r="20" spans="1:3" x14ac:dyDescent="0.25">
      <c r="A20" s="17"/>
      <c r="B20" s="18"/>
      <c r="C20" s="13"/>
    </row>
    <row r="21" spans="1:3" x14ac:dyDescent="0.25">
      <c r="A21" s="49">
        <v>4</v>
      </c>
      <c r="B21" s="10" t="s">
        <v>15</v>
      </c>
      <c r="C21" s="54">
        <v>2.3377900000000005</v>
      </c>
    </row>
    <row r="22" spans="1:3" x14ac:dyDescent="0.25">
      <c r="A22" s="45"/>
      <c r="B22" s="46" t="s">
        <v>16</v>
      </c>
      <c r="C22" s="12">
        <v>0</v>
      </c>
    </row>
    <row r="23" spans="1:3" x14ac:dyDescent="0.25">
      <c r="A23" s="45"/>
      <c r="B23" s="46" t="s">
        <v>17</v>
      </c>
      <c r="C23" s="12">
        <v>0</v>
      </c>
    </row>
    <row r="24" spans="1:3" x14ac:dyDescent="0.25">
      <c r="A24" s="45"/>
      <c r="B24" s="46" t="s">
        <v>18</v>
      </c>
      <c r="C24" s="12"/>
    </row>
    <row r="25" spans="1:3" x14ac:dyDescent="0.25">
      <c r="A25" s="45"/>
      <c r="B25" s="46" t="s">
        <v>19</v>
      </c>
      <c r="C25" s="12"/>
    </row>
    <row r="26" spans="1:3" x14ac:dyDescent="0.25">
      <c r="A26" s="45"/>
      <c r="B26" s="46" t="s">
        <v>20</v>
      </c>
      <c r="C26" s="12">
        <v>9.8650000000000002E-2</v>
      </c>
    </row>
    <row r="27" spans="1:3" x14ac:dyDescent="0.25">
      <c r="A27" s="45"/>
      <c r="B27" s="46" t="s">
        <v>21</v>
      </c>
      <c r="C27" s="12">
        <v>2.2391400000000004</v>
      </c>
    </row>
    <row r="28" spans="1:3" x14ac:dyDescent="0.25">
      <c r="A28" s="45"/>
      <c r="B28" s="46" t="s">
        <v>22</v>
      </c>
      <c r="C28" s="12">
        <v>0</v>
      </c>
    </row>
    <row r="29" spans="1:3" x14ac:dyDescent="0.25">
      <c r="A29" s="45"/>
      <c r="B29" s="46" t="s">
        <v>23</v>
      </c>
      <c r="C29" s="12">
        <v>0</v>
      </c>
    </row>
    <row r="30" spans="1:3" x14ac:dyDescent="0.25">
      <c r="A30" s="45"/>
      <c r="B30" s="46"/>
      <c r="C30" s="13"/>
    </row>
    <row r="31" spans="1:3" x14ac:dyDescent="0.25">
      <c r="A31" s="45">
        <v>5</v>
      </c>
      <c r="B31" s="10" t="s">
        <v>24</v>
      </c>
      <c r="C31" s="11">
        <v>0</v>
      </c>
    </row>
    <row r="32" spans="1:3" x14ac:dyDescent="0.25">
      <c r="A32" s="45" t="s">
        <v>9</v>
      </c>
      <c r="B32" s="46" t="s">
        <v>25</v>
      </c>
      <c r="C32" s="12"/>
    </row>
    <row r="33" spans="1:3" x14ac:dyDescent="0.25">
      <c r="A33" s="45" t="s">
        <v>11</v>
      </c>
      <c r="B33" s="46" t="s">
        <v>26</v>
      </c>
      <c r="C33" s="12"/>
    </row>
    <row r="34" spans="1:3" x14ac:dyDescent="0.25">
      <c r="A34" s="45"/>
      <c r="B34" s="46"/>
      <c r="C34" s="13"/>
    </row>
    <row r="35" spans="1:3" x14ac:dyDescent="0.25">
      <c r="A35" s="45">
        <v>6</v>
      </c>
      <c r="B35" s="10" t="s">
        <v>27</v>
      </c>
      <c r="C35" s="54">
        <v>9.3476700000000008</v>
      </c>
    </row>
    <row r="36" spans="1:3" x14ac:dyDescent="0.25">
      <c r="A36" s="45"/>
      <c r="B36" s="46"/>
      <c r="C36" s="13"/>
    </row>
    <row r="37" spans="1:3" x14ac:dyDescent="0.25">
      <c r="A37" s="45">
        <v>7</v>
      </c>
      <c r="B37" s="10" t="s">
        <v>28</v>
      </c>
      <c r="C37" s="13"/>
    </row>
    <row r="38" spans="1:3" ht="30" x14ac:dyDescent="0.25">
      <c r="A38" s="45" t="s">
        <v>9</v>
      </c>
      <c r="B38" s="48" t="s">
        <v>29</v>
      </c>
      <c r="C38" s="55">
        <f>(C17+C21+C33)/C41</f>
        <v>6.7054554841670504E-5</v>
      </c>
    </row>
    <row r="39" spans="1:3" x14ac:dyDescent="0.25">
      <c r="A39" s="45" t="s">
        <v>11</v>
      </c>
      <c r="B39" s="46" t="s">
        <v>30</v>
      </c>
      <c r="C39" s="55">
        <f>C35/C41</f>
        <v>2.6811811610830659E-4</v>
      </c>
    </row>
    <row r="40" spans="1:3" x14ac:dyDescent="0.25">
      <c r="A40" s="45"/>
      <c r="B40" s="46"/>
      <c r="C40" s="56"/>
    </row>
    <row r="41" spans="1:3" ht="15.75" thickBot="1" x14ac:dyDescent="0.3">
      <c r="A41" s="50"/>
      <c r="B41" s="51" t="s">
        <v>31</v>
      </c>
      <c r="C41" s="80">
        <v>34864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2016-08-31T12:39:59+00:00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CFE434-8328-48C0-9915-A0747DA1395F}"/>
</file>

<file path=customXml/itemProps2.xml><?xml version="1.0" encoding="utf-8"?>
<ds:datastoreItem xmlns:ds="http://schemas.openxmlformats.org/officeDocument/2006/customXml" ds:itemID="{75F294C7-3582-4001-BC50-DAE1E658EF9A}"/>
</file>

<file path=customXml/itemProps3.xml><?xml version="1.0" encoding="utf-8"?>
<ds:datastoreItem xmlns:ds="http://schemas.openxmlformats.org/officeDocument/2006/customXml" ds:itemID="{4AB60545-42F5-4F8E-B379-0864FE77C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יוזמה נספח 1</vt:lpstr>
      <vt:lpstr>יוזמה נספח 2</vt:lpstr>
      <vt:lpstr>יוזמה נספח 3</vt:lpstr>
      <vt:lpstr>מבוטחים רגילים</vt:lpstr>
      <vt:lpstr>עמיתי הביניים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עופרה כוכבי</cp:lastModifiedBy>
  <cp:lastPrinted>2016-08-29T07:15:41Z</cp:lastPrinted>
  <dcterms:created xsi:type="dcterms:W3CDTF">2016-08-24T05:40:50Z</dcterms:created>
  <dcterms:modified xsi:type="dcterms:W3CDTF">2016-08-31T12:39:31Z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