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12-23\קבצים לאינטרנט 12-23\"/>
    </mc:Choice>
  </mc:AlternateContent>
  <xr:revisionPtr revIDLastSave="0" documentId="8_{2FC49688-EA3E-4230-9C2D-4A27ABCAB420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קונצרני'!$A$6:$T$498</definedName>
    <definedName name="_xlnm._FilterDatabase" localSheetId="9" hidden="1">אופציות!$A$6:$K$98</definedName>
    <definedName name="_xlnm._FilterDatabase" localSheetId="21" hidden="1">הלוואות!$A$5:$Q$12</definedName>
    <definedName name="_xlnm._FilterDatabase" localSheetId="25" hidden="1">'השקעות אחרות '!$A$5:$J$98</definedName>
    <definedName name="_xlnm._FilterDatabase" localSheetId="23" hidden="1">'זכויות מקרקעין'!$A$5:$H$860</definedName>
    <definedName name="_xlnm._FilterDatabase" localSheetId="10" hidden="1">'חוזים עתידיים'!$A$6:$J$97</definedName>
    <definedName name="_xlnm._FilterDatabase" localSheetId="8" hidden="1">'כתבי אופציה'!$A$6:$K$98</definedName>
    <definedName name="_xlnm._FilterDatabase" localSheetId="12" hidden="1">'לא סחיר- תעודות התחייבות ממשלתי'!$A$6:$O$12</definedName>
    <definedName name="_xlnm._FilterDatabase" localSheetId="14" hidden="1">'לא סחיר - אג"ח קונצרני'!$A$6:$R$98</definedName>
    <definedName name="_xlnm._FilterDatabase" localSheetId="18" hidden="1">'לא סחיר - אופציות'!$A$6:$K$98</definedName>
    <definedName name="_xlnm._FilterDatabase" localSheetId="19" hidden="1">'לא סחיר - חוזים עתידיים'!$A$6:$J$998</definedName>
    <definedName name="_xlnm._FilterDatabase" localSheetId="17" hidden="1">'לא סחיר - כתבי אופציה'!$A$6:$K$98</definedName>
    <definedName name="_xlnm._FilterDatabase" localSheetId="15" hidden="1">'לא סחיר - מניות'!$A$6:$L$13</definedName>
    <definedName name="_xlnm._FilterDatabase" localSheetId="16" hidden="1">'לא סחיר - קרנות השקעה'!$A$6:$J$398</definedName>
    <definedName name="_xlnm._FilterDatabase" localSheetId="1" hidden="1">מזומנים!$A$5:$K$185</definedName>
    <definedName name="_xlnm._FilterDatabase" localSheetId="5" hidden="1">מניות!$A$6:$N$496</definedName>
    <definedName name="_xlnm._FilterDatabase" localSheetId="28" hidden="1">'עלות מתואמת אג"ח קונצרני ל.סחיר'!$A$5:$O$11</definedName>
    <definedName name="_xlnm._FilterDatabase" localSheetId="29" hidden="1">'עלות מתואמת מסגרות אשראי ללווים'!$A$5:$O$11</definedName>
    <definedName name="_xlnm._FilterDatabase" localSheetId="22" hidden="1">'פקדונות מעל 3 חודשים'!$A$5:$N$12</definedName>
    <definedName name="_xlnm._FilterDatabase" localSheetId="7" hidden="1">'קרנות נאמנות'!$A$6:$N$198</definedName>
    <definedName name="_xlnm._FilterDatabase" localSheetId="6" hidden="1">'קרנות סל'!$A$6:$M$198</definedName>
    <definedName name="_xlnm._FilterDatabase" localSheetId="2" hidden="1">'תעודות התחייבות ממשלתיות'!$A$6:$Q$197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ממשלתיות'!$A$5:$Q$25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אופציות'!$A$5:$K$42</definedName>
    <definedName name="Print_Area" localSheetId="4">'אג"ח קונצרני'!$A$5:$T$30</definedName>
    <definedName name="Print_Area" localSheetId="9">אופציות!$A$5:$K$39</definedName>
    <definedName name="Print_Area" localSheetId="21">הלוואות!$A$5:$P$51</definedName>
    <definedName name="Print_Area" localSheetId="24">'השקעה בחברות מוחזקות'!$A$5:$J$15</definedName>
    <definedName name="Print_Area" localSheetId="25">'השקעות אחרות '!$A$5:$J$15</definedName>
    <definedName name="Print_Area" localSheetId="23">'זכויות מקרקעין'!$A$5:$I$22</definedName>
    <definedName name="Print_Area" localSheetId="10">'חוזים עתידיים'!$A$5:$H$16</definedName>
    <definedName name="Print_Area" localSheetId="26">'יתרת התחייבות להשקעה'!$A$5:$C$14</definedName>
    <definedName name="Print_Area" localSheetId="8">'כתבי אופציה'!$A$5:$K$18</definedName>
    <definedName name="Print_Area" localSheetId="12">'לא סחיר- תעודות התחייבות ממשלתי'!$A$5:$O$22</definedName>
    <definedName name="Print_Area" localSheetId="14">'לא סחיר - אג"ח קונצרני'!$A$5:$R$30</definedName>
    <definedName name="Print_Area" localSheetId="18">'לא סחיר - אופציות'!$A$10:$A$41</definedName>
    <definedName name="Print_Area" localSheetId="19">'לא סחיר - חוזים עתידיים'!$A$5:$J$39</definedName>
    <definedName name="Print_Area" localSheetId="17">'לא סחיר - כתבי אופציה'!$A$5:$K$17</definedName>
    <definedName name="Print_Area" localSheetId="20">'לא סחיר - מוצרים מובנים'!$A$5:$P$34</definedName>
    <definedName name="Print_Area" localSheetId="15">'לא סחיר - מניות'!$A$5:$L$20</definedName>
    <definedName name="Print_Area" localSheetId="16">'לא סחיר - קרנות השקעה'!$A$5:$J$36</definedName>
    <definedName name="Print_Area" localSheetId="13">'לא סחיר - תעודות חוב מסחריות'!$A$5:$R$30</definedName>
    <definedName name="Print_Area" localSheetId="11">'מוצרים מובנים'!$A$5:$P$35</definedName>
    <definedName name="Print_Area" localSheetId="1">מזומנים!$A$5:$J$38</definedName>
    <definedName name="Print_Area" localSheetId="5">מניות!$A$5:$N$30</definedName>
    <definedName name="Print_Area" localSheetId="0">'סכום נכסי הקרן'!$B$5:$D$48</definedName>
    <definedName name="Print_Area" localSheetId="22">'פקדונות מעל 3 חודשים'!$A$5:$N$28</definedName>
    <definedName name="Print_Area" localSheetId="7">'קרנות נאמנות'!$A$5:$N$36</definedName>
    <definedName name="Print_Area" localSheetId="6">'קרנות סל'!$A$5:$M$42</definedName>
    <definedName name="Print_Area" localSheetId="2">'תעודות התחייבות ממשלתיות'!$A$6:$Q$10</definedName>
    <definedName name="Print_Area" localSheetId="3">'תעודות חוב מסחריות '!$A$5:$S$27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  <definedName name="_xlnm.Print_Area" localSheetId="4">'אג"ח קונצרני'!$A$1:$AZ$320</definedName>
    <definedName name="_xlnm.Print_Area" localSheetId="9">אופציות!$A$1:$AZ$25</definedName>
    <definedName name="_xlnm.Print_Area" localSheetId="21">הלוואות!$A$1:$AZ$12</definedName>
    <definedName name="_xlnm.Print_Area" localSheetId="24">'השקעה בחברות מוחזקות'!$A$1:$AZ$8</definedName>
    <definedName name="_xlnm.Print_Area" localSheetId="25">'השקעות אחרות '!$A$1:$AZ$13</definedName>
    <definedName name="_xlnm.Print_Area" localSheetId="23">'זכויות מקרקעין'!$A$1:$AZ$8</definedName>
    <definedName name="_xlnm.Print_Area" localSheetId="10">'חוזים עתידיים'!$A$1:$AZ$24</definedName>
    <definedName name="_xlnm.Print_Area" localSheetId="26">'יתרת התחייבות להשקעה'!$A$1:$AZ$8</definedName>
    <definedName name="_xlnm.Print_Area" localSheetId="8">'כתבי אופציה'!$A$1:$AZ$27</definedName>
    <definedName name="_xlnm.Print_Area" localSheetId="12">'לא סחיר- תעודות התחייבות ממשלתי'!$A$1:$AZ$12</definedName>
    <definedName name="_xlnm.Print_Area" localSheetId="14">'לא סחיר - אג"ח קונצרני'!$A$1:$AZ$20</definedName>
    <definedName name="_xlnm.Print_Area" localSheetId="18">'לא סחיר - אופציות'!$A$1:$AZ$20</definedName>
    <definedName name="_xlnm.Print_Area" localSheetId="19">'לא סחיר - חוזים עתידיים'!$A$1:$AZ$334</definedName>
    <definedName name="_xlnm.Print_Area" localSheetId="17">'לא סחיר - כתבי אופציה'!$A$1:$AZ$12</definedName>
    <definedName name="_xlnm.Print_Area" localSheetId="20">'לא סחיר - מוצרים מובנים'!$A$1:$AZ$13</definedName>
    <definedName name="_xlnm.Print_Area" localSheetId="15">'לא סחיר - מניות'!$A$1:$AZ$13</definedName>
    <definedName name="_xlnm.Print_Area" localSheetId="16">'לא סחיר - קרנות השקעה'!$A$1:$AZ$24</definedName>
    <definedName name="_xlnm.Print_Area" localSheetId="13">'לא סחיר - תעודות חוב מסחריות'!$A$1:$AZ$13</definedName>
    <definedName name="_xlnm.Print_Area" localSheetId="11">'מוצרים מובנים'!$A$1:$AZ$13</definedName>
    <definedName name="_xlnm.Print_Area" localSheetId="1">מזומנים!$A$1:$AZ$52</definedName>
    <definedName name="_xlnm.Print_Area" localSheetId="5">מניות!$A$1:$AZ$263</definedName>
    <definedName name="_xlnm.Print_Area" localSheetId="0">'סכום נכסי הקרן'!$A$1:$AZ$63</definedName>
    <definedName name="_xlnm.Print_Area" localSheetId="28">'עלות מתואמת אג"ח קונצרני ל.סחיר'!$A$1:$AZ$11</definedName>
    <definedName name="_xlnm.Print_Area" localSheetId="27">'עלות מתואמת אג"ח קונצרני סחיר'!$A$1:$AZ$11</definedName>
    <definedName name="_xlnm.Print_Area" localSheetId="29">'עלות מתואמת מסגרות אשראי ללווים'!$A$1:$AZ$11</definedName>
    <definedName name="_xlnm.Print_Area" localSheetId="22">'פקדונות מעל 3 חודשים'!$A$1:$AZ$12</definedName>
    <definedName name="_xlnm.Print_Area" localSheetId="7">'קרנות נאמנות'!$A$1:$AZ$30</definedName>
    <definedName name="_xlnm.Print_Area" localSheetId="6">'קרנות סל'!$A$1:$AZ$83</definedName>
    <definedName name="_xlnm.Print_Area" localSheetId="2">'תעודות התחייבות ממשלתיות'!$A$1:$AZ$64</definedName>
    <definedName name="_xlnm.Print_Area" localSheetId="3">'תעודות חוב מסחריות '!$A$1:$AZ$13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4" i="61" l="1"/>
  <c r="P10" i="61" s="1"/>
  <c r="P9" i="61" s="1"/>
  <c r="K10" i="62"/>
  <c r="K216" i="62"/>
  <c r="I47" i="58"/>
  <c r="I46" i="58" s="1"/>
  <c r="H10" i="74"/>
  <c r="K186" i="62" l="1"/>
  <c r="K185" i="62" s="1"/>
  <c r="K9" i="62" s="1"/>
  <c r="C15" i="88" s="1"/>
  <c r="I18" i="58" l="1"/>
  <c r="I327" i="76"/>
  <c r="I326" i="76"/>
  <c r="I325" i="76"/>
  <c r="I323" i="76"/>
  <c r="I322" i="76"/>
  <c r="I321" i="76"/>
  <c r="I320" i="76"/>
  <c r="I319" i="76"/>
  <c r="I318" i="76"/>
  <c r="I317" i="76"/>
  <c r="I316" i="76"/>
  <c r="I315" i="76"/>
  <c r="I313" i="76"/>
  <c r="I312" i="76"/>
  <c r="I311" i="76"/>
  <c r="I310" i="76"/>
  <c r="I308" i="76"/>
  <c r="I307" i="76"/>
  <c r="I306" i="76"/>
  <c r="I305" i="76"/>
  <c r="I304" i="76"/>
  <c r="I303" i="76"/>
  <c r="I302" i="76"/>
  <c r="I301" i="76"/>
  <c r="I300" i="76"/>
  <c r="I299" i="76"/>
  <c r="I298" i="76"/>
  <c r="I297" i="76"/>
  <c r="I296" i="76"/>
  <c r="I295" i="76"/>
  <c r="I294" i="76"/>
  <c r="I293" i="76"/>
  <c r="I292" i="76"/>
  <c r="I291" i="76"/>
  <c r="I290" i="76"/>
  <c r="I289" i="76"/>
  <c r="I288" i="76"/>
  <c r="I287" i="76"/>
  <c r="I286" i="76"/>
  <c r="I285" i="76"/>
  <c r="I284" i="76"/>
  <c r="I283" i="76"/>
  <c r="I282" i="76"/>
  <c r="I281" i="76"/>
  <c r="I280" i="76"/>
  <c r="I279" i="76"/>
  <c r="I278" i="76"/>
  <c r="I277" i="76"/>
  <c r="I276" i="76"/>
  <c r="I275" i="76"/>
  <c r="I274" i="76"/>
  <c r="I273" i="76"/>
  <c r="I272" i="76"/>
  <c r="I271" i="76"/>
  <c r="I270" i="76"/>
  <c r="I269" i="76"/>
  <c r="I268" i="76"/>
  <c r="I267" i="76"/>
  <c r="I266" i="76"/>
  <c r="I265" i="76"/>
  <c r="I264" i="76"/>
  <c r="I263" i="76"/>
  <c r="I262" i="76"/>
  <c r="I261" i="76"/>
  <c r="I260" i="76"/>
  <c r="I259" i="76"/>
  <c r="I258" i="76"/>
  <c r="I257" i="76"/>
  <c r="I256" i="76"/>
  <c r="I255" i="76"/>
  <c r="I254" i="76"/>
  <c r="I253" i="76"/>
  <c r="I252" i="76"/>
  <c r="I251" i="76"/>
  <c r="I250" i="76"/>
  <c r="I249" i="76"/>
  <c r="I248" i="76"/>
  <c r="I247" i="76"/>
  <c r="I246" i="76"/>
  <c r="I245" i="76"/>
  <c r="I244" i="76"/>
  <c r="I243" i="76"/>
  <c r="I242" i="76"/>
  <c r="I241" i="76"/>
  <c r="I240" i="76"/>
  <c r="I239" i="76"/>
  <c r="I238" i="76"/>
  <c r="I237" i="76"/>
  <c r="I236" i="76"/>
  <c r="I235" i="76"/>
  <c r="I234" i="76"/>
  <c r="I233" i="76"/>
  <c r="I232" i="76"/>
  <c r="I231" i="76"/>
  <c r="I230" i="76"/>
  <c r="I229" i="76"/>
  <c r="I228" i="76"/>
  <c r="I227" i="76"/>
  <c r="I226" i="76"/>
  <c r="I225" i="76"/>
  <c r="I224" i="76"/>
  <c r="I223" i="76"/>
  <c r="I222" i="76"/>
  <c r="I221" i="76"/>
  <c r="I220" i="76"/>
  <c r="I219" i="76"/>
  <c r="I218" i="76"/>
  <c r="I217" i="76"/>
  <c r="I216" i="76"/>
  <c r="I214" i="76"/>
  <c r="I213" i="76"/>
  <c r="I212" i="76"/>
  <c r="I211" i="76"/>
  <c r="I210" i="76"/>
  <c r="I209" i="76"/>
  <c r="I208" i="76"/>
  <c r="I207" i="76"/>
  <c r="I206" i="76"/>
  <c r="I205" i="76"/>
  <c r="I204" i="76"/>
  <c r="I203" i="76"/>
  <c r="I202" i="76"/>
  <c r="I201" i="76"/>
  <c r="I200" i="76"/>
  <c r="I199" i="76"/>
  <c r="I198" i="76"/>
  <c r="I197" i="76"/>
  <c r="I196" i="76"/>
  <c r="I195" i="76"/>
  <c r="I194" i="76"/>
  <c r="I193" i="76"/>
  <c r="I192" i="76"/>
  <c r="I191" i="76"/>
  <c r="I190" i="76"/>
  <c r="I189" i="76"/>
  <c r="I188" i="76"/>
  <c r="I187" i="76"/>
  <c r="I186" i="76"/>
  <c r="I185" i="76"/>
  <c r="I184" i="76"/>
  <c r="I183" i="76"/>
  <c r="I182" i="76"/>
  <c r="I181" i="76"/>
  <c r="I180" i="76"/>
  <c r="I179" i="76"/>
  <c r="I178" i="76"/>
  <c r="I177" i="76"/>
  <c r="I176" i="76"/>
  <c r="I175" i="76"/>
  <c r="I174" i="76"/>
  <c r="I173" i="76"/>
  <c r="I172" i="76"/>
  <c r="I171" i="76"/>
  <c r="I170" i="76"/>
  <c r="I169" i="76"/>
  <c r="I168" i="76"/>
  <c r="I167" i="76"/>
  <c r="I166" i="76"/>
  <c r="I165" i="76"/>
  <c r="I164" i="76"/>
  <c r="I163" i="76"/>
  <c r="I162" i="76"/>
  <c r="I161" i="76"/>
  <c r="I160" i="76"/>
  <c r="I159" i="76"/>
  <c r="I158" i="76"/>
  <c r="I157" i="76"/>
  <c r="I156" i="76"/>
  <c r="I155" i="76"/>
  <c r="I154" i="76"/>
  <c r="I153" i="76"/>
  <c r="I152" i="76"/>
  <c r="I151" i="76"/>
  <c r="I150" i="76"/>
  <c r="I149" i="76"/>
  <c r="I148" i="76"/>
  <c r="I147" i="76"/>
  <c r="I146" i="76"/>
  <c r="I145" i="76"/>
  <c r="I144" i="76"/>
  <c r="I143" i="76"/>
  <c r="I142" i="76"/>
  <c r="I141" i="76"/>
  <c r="I140" i="76"/>
  <c r="I139" i="76"/>
  <c r="I138" i="76"/>
  <c r="I137" i="76"/>
  <c r="I136" i="76"/>
  <c r="I135" i="76"/>
  <c r="I134" i="76"/>
  <c r="I133" i="76"/>
  <c r="I132" i="76"/>
  <c r="I131" i="76"/>
  <c r="I130" i="76"/>
  <c r="I129" i="76"/>
  <c r="I128" i="76"/>
  <c r="I127" i="76"/>
  <c r="I126" i="76"/>
  <c r="I125" i="76"/>
  <c r="I124" i="76"/>
  <c r="I123" i="76"/>
  <c r="I122" i="76"/>
  <c r="I121" i="76"/>
  <c r="I120" i="76"/>
  <c r="I119" i="76"/>
  <c r="I118" i="76"/>
  <c r="I117" i="76"/>
  <c r="I116" i="76"/>
  <c r="I115" i="76"/>
  <c r="I114" i="76"/>
  <c r="I113" i="76"/>
  <c r="I112" i="76"/>
  <c r="I111" i="76"/>
  <c r="I110" i="76"/>
  <c r="I109" i="76"/>
  <c r="I108" i="76"/>
  <c r="I107" i="76"/>
  <c r="I106" i="76"/>
  <c r="I105" i="76"/>
  <c r="I104" i="76"/>
  <c r="I103" i="76"/>
  <c r="I102" i="76"/>
  <c r="I101" i="76"/>
  <c r="I100" i="76"/>
  <c r="I99" i="76"/>
  <c r="I98" i="76"/>
  <c r="I97" i="76"/>
  <c r="I96" i="76"/>
  <c r="I95" i="76"/>
  <c r="I94" i="76"/>
  <c r="I93" i="76"/>
  <c r="I92" i="76"/>
  <c r="I91" i="76"/>
  <c r="I90" i="76"/>
  <c r="I89" i="76"/>
  <c r="I88" i="76"/>
  <c r="I87" i="76"/>
  <c r="I86" i="76"/>
  <c r="I85" i="76"/>
  <c r="I84" i="76"/>
  <c r="I83" i="76"/>
  <c r="I82" i="76"/>
  <c r="I81" i="76"/>
  <c r="I80" i="76"/>
  <c r="I79" i="76"/>
  <c r="I78" i="76"/>
  <c r="I77" i="76"/>
  <c r="I76" i="76"/>
  <c r="I75" i="76"/>
  <c r="I74" i="76"/>
  <c r="I73" i="76"/>
  <c r="I72" i="76"/>
  <c r="I71" i="76"/>
  <c r="I70" i="76"/>
  <c r="I69" i="76"/>
  <c r="I68" i="76"/>
  <c r="I67" i="76"/>
  <c r="I66" i="76"/>
  <c r="I65" i="76"/>
  <c r="I64" i="76"/>
  <c r="I63" i="76"/>
  <c r="I62" i="76"/>
  <c r="I61" i="76"/>
  <c r="I60" i="76"/>
  <c r="I59" i="76"/>
  <c r="I58" i="76"/>
  <c r="I57" i="76"/>
  <c r="I56" i="76"/>
  <c r="I55" i="76"/>
  <c r="I54" i="76"/>
  <c r="I53" i="76"/>
  <c r="I52" i="76"/>
  <c r="I51" i="76"/>
  <c r="I50" i="76"/>
  <c r="I49" i="76"/>
  <c r="I48" i="76"/>
  <c r="I47" i="76"/>
  <c r="I46" i="76"/>
  <c r="I45" i="76"/>
  <c r="I44" i="76"/>
  <c r="I43" i="76"/>
  <c r="I42" i="76"/>
  <c r="I41" i="76"/>
  <c r="I40" i="76"/>
  <c r="I39" i="76"/>
  <c r="I38" i="76"/>
  <c r="I37" i="76"/>
  <c r="I36" i="76"/>
  <c r="I35" i="76"/>
  <c r="I34" i="76"/>
  <c r="I33" i="76"/>
  <c r="I32" i="76"/>
  <c r="I31" i="76"/>
  <c r="I30" i="76"/>
  <c r="I29" i="76"/>
  <c r="I28" i="76"/>
  <c r="I27" i="76"/>
  <c r="I26" i="76"/>
  <c r="I25" i="76"/>
  <c r="I24" i="76"/>
  <c r="I23" i="76"/>
  <c r="I22" i="76"/>
  <c r="I21" i="76"/>
  <c r="I19" i="76"/>
  <c r="I18" i="76"/>
  <c r="I17" i="76"/>
  <c r="I16" i="76"/>
  <c r="I15" i="76"/>
  <c r="I14" i="76"/>
  <c r="I13" i="76"/>
  <c r="I12" i="76"/>
  <c r="I11" i="76"/>
  <c r="I10" i="76"/>
  <c r="I9" i="76"/>
  <c r="J13" i="75"/>
  <c r="J12" i="75"/>
  <c r="J11" i="75"/>
  <c r="J10" i="75"/>
  <c r="J9" i="75"/>
  <c r="I18" i="73"/>
  <c r="I17" i="73"/>
  <c r="I16" i="73"/>
  <c r="I15" i="73"/>
  <c r="I14" i="73"/>
  <c r="I12" i="73"/>
  <c r="I11" i="73"/>
  <c r="I10" i="73"/>
  <c r="I9" i="73"/>
  <c r="Q13" i="71"/>
  <c r="Q12" i="71"/>
  <c r="Q11" i="71"/>
  <c r="Q10" i="71"/>
  <c r="Q9" i="71"/>
  <c r="I16" i="67"/>
  <c r="I15" i="67"/>
  <c r="I14" i="67"/>
  <c r="I13" i="67"/>
  <c r="I12" i="67"/>
  <c r="I11" i="67"/>
  <c r="I10" i="67"/>
  <c r="I9" i="67"/>
  <c r="J18" i="66"/>
  <c r="J17" i="66"/>
  <c r="J16" i="66"/>
  <c r="J15" i="66"/>
  <c r="J13" i="66"/>
  <c r="J12" i="66"/>
  <c r="J11" i="66"/>
  <c r="J10" i="66"/>
  <c r="J9" i="66"/>
  <c r="J20" i="65"/>
  <c r="J19" i="65"/>
  <c r="J18" i="65"/>
  <c r="J17" i="65"/>
  <c r="J15" i="65"/>
  <c r="J14" i="65"/>
  <c r="J13" i="65"/>
  <c r="J12" i="65"/>
  <c r="J11" i="65"/>
  <c r="J10" i="65"/>
  <c r="J9" i="65"/>
  <c r="M23" i="64"/>
  <c r="M22" i="64"/>
  <c r="M21" i="64"/>
  <c r="M20" i="64"/>
  <c r="M19" i="64"/>
  <c r="M17" i="64"/>
  <c r="M16" i="64"/>
  <c r="M15" i="64"/>
  <c r="M14" i="64"/>
  <c r="M13" i="64"/>
  <c r="M12" i="64"/>
  <c r="M11" i="64"/>
  <c r="M10" i="64"/>
  <c r="M9" i="64"/>
  <c r="L75" i="63"/>
  <c r="L74" i="63"/>
  <c r="L73" i="63"/>
  <c r="L72" i="63"/>
  <c r="L71" i="63"/>
  <c r="L70" i="63"/>
  <c r="L69" i="63"/>
  <c r="L68" i="63"/>
  <c r="L67" i="63"/>
  <c r="L66" i="63"/>
  <c r="L65" i="63"/>
  <c r="L64" i="63"/>
  <c r="L63" i="63"/>
  <c r="L62" i="63"/>
  <c r="L61" i="63"/>
  <c r="L60" i="63"/>
  <c r="L59" i="63"/>
  <c r="L58" i="63"/>
  <c r="L57" i="63"/>
  <c r="L56" i="63"/>
  <c r="L55" i="63"/>
  <c r="L54" i="63"/>
  <c r="L53" i="63"/>
  <c r="L52" i="63"/>
  <c r="L51" i="63"/>
  <c r="L50" i="63"/>
  <c r="L49" i="63"/>
  <c r="L48" i="63"/>
  <c r="L47" i="63"/>
  <c r="L46" i="63"/>
  <c r="L45" i="63"/>
  <c r="L44" i="63"/>
  <c r="L43" i="63"/>
  <c r="L42" i="63"/>
  <c r="L41" i="63"/>
  <c r="L40" i="63"/>
  <c r="L39" i="63"/>
  <c r="L38" i="63"/>
  <c r="L37" i="63"/>
  <c r="L36" i="63"/>
  <c r="L35" i="63"/>
  <c r="L33" i="63"/>
  <c r="L32" i="63"/>
  <c r="L31" i="63"/>
  <c r="L30" i="63"/>
  <c r="L29" i="63"/>
  <c r="L28" i="63"/>
  <c r="L27" i="63"/>
  <c r="L26" i="63"/>
  <c r="L25" i="63"/>
  <c r="L23" i="63"/>
  <c r="L22" i="63"/>
  <c r="L21" i="63"/>
  <c r="L20" i="63"/>
  <c r="L19" i="63"/>
  <c r="L18" i="63"/>
  <c r="L17" i="63"/>
  <c r="L16" i="63"/>
  <c r="L15" i="63"/>
  <c r="L14" i="63"/>
  <c r="L13" i="63"/>
  <c r="L12" i="63"/>
  <c r="L11" i="63"/>
  <c r="L10" i="63"/>
  <c r="L9" i="63"/>
  <c r="M257" i="62"/>
  <c r="M256" i="62"/>
  <c r="M255" i="62"/>
  <c r="M254" i="62"/>
  <c r="M253" i="62"/>
  <c r="M252" i="62"/>
  <c r="M251" i="62"/>
  <c r="M250" i="62"/>
  <c r="M249" i="62"/>
  <c r="M248" i="62"/>
  <c r="M247" i="62"/>
  <c r="M245" i="62"/>
  <c r="M244" i="62"/>
  <c r="M243" i="62"/>
  <c r="M242" i="62"/>
  <c r="M241" i="62"/>
  <c r="M240" i="62"/>
  <c r="M239" i="62"/>
  <c r="M238" i="62"/>
  <c r="M237" i="62"/>
  <c r="M236" i="62"/>
  <c r="M235" i="62"/>
  <c r="M233" i="62"/>
  <c r="M232" i="62"/>
  <c r="M231" i="62"/>
  <c r="M230" i="62"/>
  <c r="M229" i="62"/>
  <c r="M228" i="62"/>
  <c r="M227" i="62"/>
  <c r="M226" i="62"/>
  <c r="M225" i="62"/>
  <c r="M224" i="62"/>
  <c r="M223" i="62"/>
  <c r="M222" i="62"/>
  <c r="M221" i="62"/>
  <c r="M220" i="62"/>
  <c r="M219" i="62"/>
  <c r="M218" i="62"/>
  <c r="M217" i="62"/>
  <c r="M216" i="62"/>
  <c r="M214" i="62"/>
  <c r="M213" i="62"/>
  <c r="M212" i="62"/>
  <c r="M211" i="62"/>
  <c r="M210" i="62"/>
  <c r="M209" i="62"/>
  <c r="M208" i="62"/>
  <c r="M207" i="62"/>
  <c r="M206" i="62"/>
  <c r="M205" i="62"/>
  <c r="M204" i="62"/>
  <c r="M246" i="62"/>
  <c r="M203" i="62"/>
  <c r="M202" i="62"/>
  <c r="M201" i="62"/>
  <c r="M200" i="62"/>
  <c r="M199" i="62"/>
  <c r="M198" i="62"/>
  <c r="M197" i="62"/>
  <c r="M196" i="62"/>
  <c r="M195" i="62"/>
  <c r="M194" i="62"/>
  <c r="M193" i="62"/>
  <c r="M234" i="62"/>
  <c r="M192" i="62"/>
  <c r="M191" i="62"/>
  <c r="M190" i="62"/>
  <c r="M189" i="62"/>
  <c r="M188" i="62"/>
  <c r="M187" i="62"/>
  <c r="M185" i="62"/>
  <c r="M183" i="62"/>
  <c r="M182" i="62"/>
  <c r="M181" i="62"/>
  <c r="M180" i="62"/>
  <c r="M179" i="62"/>
  <c r="M178" i="62"/>
  <c r="M177" i="62"/>
  <c r="M176" i="62"/>
  <c r="M175" i="62"/>
  <c r="M174" i="62"/>
  <c r="M173" i="62"/>
  <c r="M172" i="62"/>
  <c r="M171" i="62"/>
  <c r="M170" i="62"/>
  <c r="M169" i="62"/>
  <c r="M168" i="62"/>
  <c r="M167" i="62"/>
  <c r="M166" i="62"/>
  <c r="M165" i="62"/>
  <c r="M164" i="62"/>
  <c r="M163" i="62"/>
  <c r="M162" i="62"/>
  <c r="M161" i="62"/>
  <c r="M160" i="62"/>
  <c r="M159" i="62"/>
  <c r="M158" i="62"/>
  <c r="M157" i="62"/>
  <c r="M156" i="62"/>
  <c r="M155" i="62"/>
  <c r="M154" i="62"/>
  <c r="M153" i="62"/>
  <c r="M152" i="62"/>
  <c r="M151" i="62"/>
  <c r="M150" i="62"/>
  <c r="M149" i="62"/>
  <c r="M148" i="62"/>
  <c r="M147" i="62"/>
  <c r="M146" i="62"/>
  <c r="M145" i="62"/>
  <c r="M144" i="62"/>
  <c r="M143" i="62"/>
  <c r="M142" i="62"/>
  <c r="M141" i="62"/>
  <c r="M140" i="62"/>
  <c r="M139" i="62"/>
  <c r="M138" i="62"/>
  <c r="M137" i="62"/>
  <c r="M136" i="62"/>
  <c r="M135" i="62"/>
  <c r="M134" i="62"/>
  <c r="M133" i="62"/>
  <c r="M132" i="62"/>
  <c r="M131" i="62"/>
  <c r="M130" i="62"/>
  <c r="M129" i="62"/>
  <c r="M128" i="62"/>
  <c r="M127" i="62"/>
  <c r="M126" i="62"/>
  <c r="M125" i="62"/>
  <c r="M124" i="62"/>
  <c r="M123" i="62"/>
  <c r="M122" i="62"/>
  <c r="M121" i="62"/>
  <c r="M120" i="62"/>
  <c r="M119" i="62"/>
  <c r="M118" i="62"/>
  <c r="M117" i="62"/>
  <c r="M116" i="62"/>
  <c r="M115" i="62"/>
  <c r="M113" i="62"/>
  <c r="M112" i="62"/>
  <c r="M111" i="62"/>
  <c r="M110" i="62"/>
  <c r="M109" i="62"/>
  <c r="M108" i="62"/>
  <c r="M107" i="62"/>
  <c r="M106" i="62"/>
  <c r="M105" i="62"/>
  <c r="M104" i="62"/>
  <c r="M103" i="62"/>
  <c r="M102" i="62"/>
  <c r="M101" i="62"/>
  <c r="M100" i="62"/>
  <c r="M99" i="62"/>
  <c r="M98" i="62"/>
  <c r="M97" i="62"/>
  <c r="M96" i="62"/>
  <c r="M95" i="62"/>
  <c r="M94" i="62"/>
  <c r="M93" i="62"/>
  <c r="M92" i="62"/>
  <c r="M91" i="62"/>
  <c r="M90" i="62"/>
  <c r="M89" i="62"/>
  <c r="M88" i="62"/>
  <c r="M87" i="62"/>
  <c r="M86" i="62"/>
  <c r="M85" i="62"/>
  <c r="M84" i="62"/>
  <c r="M83" i="62"/>
  <c r="M82" i="62"/>
  <c r="M81" i="62"/>
  <c r="M80" i="62"/>
  <c r="M79" i="62"/>
  <c r="M78" i="62"/>
  <c r="M77" i="62"/>
  <c r="M76" i="62"/>
  <c r="M75" i="62"/>
  <c r="M74" i="62"/>
  <c r="M73" i="62"/>
  <c r="M72" i="62"/>
  <c r="M71" i="62"/>
  <c r="M70" i="62"/>
  <c r="M69" i="62"/>
  <c r="M68" i="62"/>
  <c r="M67" i="62"/>
  <c r="M66" i="62"/>
  <c r="M65" i="62"/>
  <c r="M64" i="62"/>
  <c r="M63" i="62"/>
  <c r="M62" i="62"/>
  <c r="M61" i="62"/>
  <c r="M60" i="62"/>
  <c r="M59" i="62"/>
  <c r="M58" i="62"/>
  <c r="M57" i="62"/>
  <c r="M56" i="62"/>
  <c r="M55" i="62"/>
  <c r="M54" i="62"/>
  <c r="M53" i="62"/>
  <c r="M52" i="62"/>
  <c r="M51" i="62"/>
  <c r="M50" i="62"/>
  <c r="M49" i="62"/>
  <c r="M48" i="62"/>
  <c r="M47" i="62"/>
  <c r="M45" i="62"/>
  <c r="M44" i="62"/>
  <c r="M43" i="62"/>
  <c r="M42" i="62"/>
  <c r="M41" i="62"/>
  <c r="M40" i="62"/>
  <c r="M39" i="62"/>
  <c r="M38" i="62"/>
  <c r="M37" i="62"/>
  <c r="M36" i="62"/>
  <c r="M35" i="62"/>
  <c r="M34" i="62"/>
  <c r="M33" i="62"/>
  <c r="M32" i="62"/>
  <c r="M31" i="62"/>
  <c r="M30" i="62"/>
  <c r="M29" i="62"/>
  <c r="M28" i="62"/>
  <c r="M27" i="62"/>
  <c r="M26" i="62"/>
  <c r="M25" i="62"/>
  <c r="M24" i="62"/>
  <c r="M23" i="62"/>
  <c r="M22" i="62"/>
  <c r="M21" i="62"/>
  <c r="M20" i="62"/>
  <c r="M19" i="62"/>
  <c r="M18" i="62"/>
  <c r="M17" i="62"/>
  <c r="M16" i="62"/>
  <c r="M15" i="62"/>
  <c r="M14" i="62"/>
  <c r="M13" i="62"/>
  <c r="M12" i="62"/>
  <c r="M11" i="62"/>
  <c r="M10" i="62"/>
  <c r="M9" i="62"/>
  <c r="S312" i="61"/>
  <c r="S311" i="61"/>
  <c r="S310" i="61"/>
  <c r="S309" i="61"/>
  <c r="S308" i="61"/>
  <c r="S307" i="61"/>
  <c r="S306" i="61"/>
  <c r="S305" i="61"/>
  <c r="S304" i="61"/>
  <c r="S303" i="61"/>
  <c r="S302" i="61"/>
  <c r="S301" i="61"/>
  <c r="S300" i="61"/>
  <c r="S299" i="61"/>
  <c r="S298" i="61"/>
  <c r="S297" i="61"/>
  <c r="S296" i="61"/>
  <c r="S295" i="61"/>
  <c r="S294" i="61"/>
  <c r="S293" i="61"/>
  <c r="S292" i="61"/>
  <c r="S291" i="61"/>
  <c r="S290" i="61"/>
  <c r="S289" i="61"/>
  <c r="S288" i="61"/>
  <c r="S287" i="61"/>
  <c r="S286" i="61"/>
  <c r="S285" i="61"/>
  <c r="S284" i="61"/>
  <c r="S283" i="61"/>
  <c r="S282" i="61"/>
  <c r="S281" i="61"/>
  <c r="S280" i="61"/>
  <c r="S279" i="61"/>
  <c r="S278" i="61"/>
  <c r="S277" i="61"/>
  <c r="S276" i="61"/>
  <c r="S275" i="61"/>
  <c r="S274" i="61"/>
  <c r="S273" i="61"/>
  <c r="S272" i="61"/>
  <c r="S271" i="61"/>
  <c r="S270" i="61"/>
  <c r="S269" i="61"/>
  <c r="S268" i="61"/>
  <c r="S267" i="61"/>
  <c r="S266" i="61"/>
  <c r="S265" i="61"/>
  <c r="S264" i="61"/>
  <c r="S263" i="61"/>
  <c r="S262" i="61"/>
  <c r="S261" i="61"/>
  <c r="S260" i="61"/>
  <c r="S259" i="61"/>
  <c r="S258" i="61"/>
  <c r="S257" i="61"/>
  <c r="S256" i="61"/>
  <c r="S255" i="61"/>
  <c r="S254" i="61"/>
  <c r="S253" i="61"/>
  <c r="S252" i="61"/>
  <c r="S251" i="61"/>
  <c r="S250" i="61"/>
  <c r="S249" i="61"/>
  <c r="S248" i="61"/>
  <c r="S247" i="61"/>
  <c r="S246" i="61"/>
  <c r="S245" i="61"/>
  <c r="S244" i="61"/>
  <c r="S243" i="61"/>
  <c r="S242" i="61"/>
  <c r="S241" i="61"/>
  <c r="S240" i="61"/>
  <c r="S239" i="61"/>
  <c r="S238" i="61"/>
  <c r="S237" i="61"/>
  <c r="S236" i="61"/>
  <c r="S235" i="61"/>
  <c r="S234" i="61"/>
  <c r="S233" i="61"/>
  <c r="S232" i="61"/>
  <c r="S231" i="61"/>
  <c r="S230" i="61"/>
  <c r="S228" i="61"/>
  <c r="S227" i="61"/>
  <c r="S226" i="61"/>
  <c r="S225" i="61"/>
  <c r="S224" i="61"/>
  <c r="S223" i="61"/>
  <c r="S222" i="61"/>
  <c r="S221" i="61"/>
  <c r="S220" i="61"/>
  <c r="S219" i="61"/>
  <c r="S218" i="61"/>
  <c r="S216" i="61"/>
  <c r="S215" i="61"/>
  <c r="S213" i="61"/>
  <c r="S212" i="61"/>
  <c r="S211" i="61"/>
  <c r="S210" i="61"/>
  <c r="S209" i="61"/>
  <c r="S208" i="61"/>
  <c r="S207" i="61"/>
  <c r="S206" i="61"/>
  <c r="S205" i="61"/>
  <c r="S204" i="61"/>
  <c r="S203" i="61"/>
  <c r="S202" i="61"/>
  <c r="S201" i="61"/>
  <c r="S200" i="61"/>
  <c r="S199" i="61"/>
  <c r="S198" i="61"/>
  <c r="S197" i="61"/>
  <c r="S196" i="61"/>
  <c r="S195" i="61"/>
  <c r="S194" i="61"/>
  <c r="S193" i="61"/>
  <c r="S192" i="61"/>
  <c r="S191" i="61"/>
  <c r="S190" i="61"/>
  <c r="S189" i="61"/>
  <c r="S188" i="61"/>
  <c r="S187" i="61"/>
  <c r="S186" i="61"/>
  <c r="S185" i="61"/>
  <c r="S184" i="61"/>
  <c r="S183" i="61"/>
  <c r="S182" i="61"/>
  <c r="S181" i="61"/>
  <c r="S180" i="61"/>
  <c r="S179" i="61"/>
  <c r="S178" i="61"/>
  <c r="S177" i="61"/>
  <c r="S176" i="61"/>
  <c r="S175" i="61"/>
  <c r="S174" i="61"/>
  <c r="S173" i="61"/>
  <c r="S172" i="61"/>
  <c r="S171" i="61"/>
  <c r="S170" i="61"/>
  <c r="S169" i="61"/>
  <c r="S168" i="61"/>
  <c r="S167" i="61"/>
  <c r="S166" i="61"/>
  <c r="S165" i="61"/>
  <c r="S164" i="61"/>
  <c r="S163" i="61"/>
  <c r="S162" i="61"/>
  <c r="S161" i="61"/>
  <c r="S160" i="61"/>
  <c r="S159" i="61"/>
  <c r="S158" i="61"/>
  <c r="S157" i="61"/>
  <c r="S156" i="61"/>
  <c r="S155" i="61"/>
  <c r="S154" i="61"/>
  <c r="S152" i="61"/>
  <c r="S151" i="61"/>
  <c r="S150" i="61"/>
  <c r="S149" i="61"/>
  <c r="S148" i="61"/>
  <c r="S147" i="61"/>
  <c r="S146" i="61"/>
  <c r="S145" i="61"/>
  <c r="S144" i="61"/>
  <c r="S143" i="61"/>
  <c r="S142" i="61"/>
  <c r="S141" i="61"/>
  <c r="S140" i="61"/>
  <c r="S139" i="61"/>
  <c r="S138" i="61"/>
  <c r="S137" i="61"/>
  <c r="S136" i="61"/>
  <c r="S135" i="61"/>
  <c r="S134" i="61"/>
  <c r="S133" i="61"/>
  <c r="S132" i="61"/>
  <c r="S131" i="61"/>
  <c r="S130" i="61"/>
  <c r="S129" i="61"/>
  <c r="S128" i="61"/>
  <c r="S127" i="61"/>
  <c r="S126" i="61"/>
  <c r="S125" i="61"/>
  <c r="S124" i="61"/>
  <c r="S123" i="61"/>
  <c r="S122" i="61"/>
  <c r="S121" i="61"/>
  <c r="S120" i="61"/>
  <c r="S119" i="61"/>
  <c r="S118" i="61"/>
  <c r="S117" i="61"/>
  <c r="S116" i="61"/>
  <c r="S115" i="61"/>
  <c r="S114" i="61"/>
  <c r="S113" i="61"/>
  <c r="S112" i="61"/>
  <c r="S111" i="61"/>
  <c r="S110" i="61"/>
  <c r="S109" i="61"/>
  <c r="S108" i="61"/>
  <c r="S107" i="61"/>
  <c r="S106" i="61"/>
  <c r="S105" i="61"/>
  <c r="S104" i="61"/>
  <c r="S103" i="61"/>
  <c r="S102" i="61"/>
  <c r="S101" i="61"/>
  <c r="S100" i="61"/>
  <c r="S99" i="61"/>
  <c r="S98" i="61"/>
  <c r="S97" i="61"/>
  <c r="S96" i="61"/>
  <c r="S95" i="61"/>
  <c r="S94" i="61"/>
  <c r="S93" i="61"/>
  <c r="S92" i="61"/>
  <c r="S91" i="61"/>
  <c r="S90" i="61"/>
  <c r="S89" i="61"/>
  <c r="S88" i="61"/>
  <c r="S87" i="61"/>
  <c r="S86" i="61"/>
  <c r="S85" i="61"/>
  <c r="S84" i="61"/>
  <c r="S83" i="61"/>
  <c r="S82" i="61"/>
  <c r="S81" i="61"/>
  <c r="S80" i="61"/>
  <c r="S79" i="61"/>
  <c r="S78" i="61"/>
  <c r="S77" i="61"/>
  <c r="S76" i="61"/>
  <c r="S75" i="61"/>
  <c r="S74" i="61"/>
  <c r="S73" i="61"/>
  <c r="S72" i="61"/>
  <c r="S71" i="61"/>
  <c r="S70" i="61"/>
  <c r="S69" i="61"/>
  <c r="S68" i="61"/>
  <c r="S67" i="61"/>
  <c r="S66" i="61"/>
  <c r="S65" i="61"/>
  <c r="S64" i="61"/>
  <c r="S63" i="61"/>
  <c r="S62" i="61"/>
  <c r="S61" i="61"/>
  <c r="S60" i="61"/>
  <c r="S59" i="61"/>
  <c r="S58" i="61"/>
  <c r="S57" i="61"/>
  <c r="S56" i="61"/>
  <c r="S55" i="61"/>
  <c r="S54" i="61"/>
  <c r="S53" i="61"/>
  <c r="S52" i="61"/>
  <c r="S51" i="61"/>
  <c r="S50" i="61"/>
  <c r="S49" i="61"/>
  <c r="S48" i="61"/>
  <c r="S47" i="61"/>
  <c r="S46" i="61"/>
  <c r="S45" i="61"/>
  <c r="S44" i="61"/>
  <c r="S43" i="61"/>
  <c r="S42" i="61"/>
  <c r="S41" i="61"/>
  <c r="S40" i="61"/>
  <c r="S39" i="61"/>
  <c r="S38" i="61"/>
  <c r="S37" i="61"/>
  <c r="S36" i="61"/>
  <c r="S35" i="61"/>
  <c r="S34" i="61"/>
  <c r="S33" i="61"/>
  <c r="S32" i="61"/>
  <c r="S31" i="61"/>
  <c r="S30" i="61"/>
  <c r="S29" i="61"/>
  <c r="S28" i="61"/>
  <c r="S27" i="61"/>
  <c r="S26" i="61"/>
  <c r="S25" i="61"/>
  <c r="S24" i="61"/>
  <c r="S23" i="61"/>
  <c r="S22" i="61"/>
  <c r="S21" i="61"/>
  <c r="S20" i="61"/>
  <c r="S19" i="61"/>
  <c r="S18" i="61"/>
  <c r="S17" i="61"/>
  <c r="S16" i="61"/>
  <c r="S15" i="61"/>
  <c r="S14" i="61"/>
  <c r="S13" i="61"/>
  <c r="S12" i="61"/>
  <c r="S11" i="61"/>
  <c r="S10" i="61"/>
  <c r="S9" i="61"/>
  <c r="P58" i="59"/>
  <c r="P57" i="59"/>
  <c r="P56" i="59"/>
  <c r="P55" i="59"/>
  <c r="P53" i="59"/>
  <c r="P52" i="59"/>
  <c r="P51" i="59"/>
  <c r="P49" i="59"/>
  <c r="P48" i="59"/>
  <c r="P47" i="59"/>
  <c r="P46" i="59"/>
  <c r="P45" i="59"/>
  <c r="P44" i="59"/>
  <c r="P43" i="59"/>
  <c r="P42" i="59"/>
  <c r="P41" i="59"/>
  <c r="P40" i="59"/>
  <c r="P39" i="59"/>
  <c r="P38" i="59"/>
  <c r="P37" i="59"/>
  <c r="P36" i="59"/>
  <c r="P35" i="59"/>
  <c r="P33" i="59"/>
  <c r="P32" i="59"/>
  <c r="P31" i="59"/>
  <c r="P30" i="59"/>
  <c r="P29" i="59"/>
  <c r="P28" i="59"/>
  <c r="P27" i="59"/>
  <c r="P26" i="59"/>
  <c r="P25" i="59"/>
  <c r="P23" i="59"/>
  <c r="P22" i="59"/>
  <c r="P21" i="59"/>
  <c r="P20" i="59"/>
  <c r="P19" i="59"/>
  <c r="P18" i="59"/>
  <c r="P17" i="59"/>
  <c r="P16" i="59"/>
  <c r="P15" i="59"/>
  <c r="P14" i="59"/>
  <c r="P13" i="59"/>
  <c r="P12" i="59"/>
  <c r="P11" i="59"/>
  <c r="P10" i="59"/>
  <c r="P9" i="59"/>
  <c r="I10" i="58"/>
  <c r="C22" i="88"/>
  <c r="C11" i="88"/>
  <c r="I9" i="58" l="1"/>
  <c r="I8" i="58" l="1"/>
  <c r="J9" i="58" l="1"/>
  <c r="J47" i="58"/>
  <c r="J46" i="58"/>
  <c r="J42" i="58"/>
  <c r="J30" i="58"/>
  <c r="J24" i="58"/>
  <c r="J16" i="58"/>
  <c r="C10" i="88"/>
  <c r="J11" i="58"/>
  <c r="J50" i="58"/>
  <c r="J41" i="58"/>
  <c r="J35" i="58"/>
  <c r="J29" i="58"/>
  <c r="J23" i="58"/>
  <c r="J15" i="58"/>
  <c r="J8" i="58"/>
  <c r="J14" i="58"/>
  <c r="J38" i="58"/>
  <c r="J20" i="58"/>
  <c r="J12" i="58"/>
  <c r="J31" i="58"/>
  <c r="J49" i="58"/>
  <c r="J40" i="58"/>
  <c r="J34" i="58"/>
  <c r="J28" i="58"/>
  <c r="J22" i="58"/>
  <c r="J44" i="58"/>
  <c r="J37" i="58"/>
  <c r="J19" i="58"/>
  <c r="J48" i="58"/>
  <c r="J39" i="58"/>
  <c r="J33" i="58"/>
  <c r="J27" i="58"/>
  <c r="J21" i="58"/>
  <c r="J13" i="58"/>
  <c r="J32" i="58"/>
  <c r="J26" i="58"/>
  <c r="J43" i="58"/>
  <c r="J25" i="58"/>
  <c r="J36" i="58"/>
  <c r="J10" i="58"/>
  <c r="J18" i="58"/>
  <c r="M186" i="62" l="1"/>
  <c r="H8" i="81" l="1"/>
  <c r="I13" i="81" s="1"/>
  <c r="C36" i="88" l="1"/>
  <c r="C9" i="88" s="1"/>
  <c r="I11" i="81"/>
  <c r="I10" i="81"/>
  <c r="I9" i="81"/>
  <c r="I8" i="81"/>
  <c r="C41" i="88" l="1"/>
  <c r="D9" i="88" s="1"/>
  <c r="K47" i="58" l="1"/>
  <c r="J250" i="76"/>
  <c r="J141" i="76"/>
  <c r="J288" i="76"/>
  <c r="J266" i="76"/>
  <c r="J30" i="76"/>
  <c r="M49" i="63"/>
  <c r="J182" i="76"/>
  <c r="J16" i="73"/>
  <c r="J131" i="76"/>
  <c r="J70" i="76"/>
  <c r="N23" i="64"/>
  <c r="N62" i="62"/>
  <c r="N212" i="62"/>
  <c r="N31" i="62"/>
  <c r="J265" i="76"/>
  <c r="J318" i="76"/>
  <c r="J207" i="76"/>
  <c r="J99" i="76"/>
  <c r="J246" i="76"/>
  <c r="J140" i="76"/>
  <c r="J14" i="67"/>
  <c r="J136" i="76"/>
  <c r="J68" i="76"/>
  <c r="N21" i="64"/>
  <c r="J289" i="76"/>
  <c r="J180" i="76"/>
  <c r="J10" i="81"/>
  <c r="J219" i="76"/>
  <c r="J69" i="76"/>
  <c r="N22" i="64"/>
  <c r="J305" i="76"/>
  <c r="J41" i="76"/>
  <c r="M57" i="63"/>
  <c r="J181" i="76"/>
  <c r="J295" i="76"/>
  <c r="J294" i="76"/>
  <c r="J36" i="76"/>
  <c r="J205" i="76"/>
  <c r="J160" i="76"/>
  <c r="J25" i="76"/>
  <c r="N135" i="62"/>
  <c r="N228" i="62"/>
  <c r="N16" i="62"/>
  <c r="N173" i="62"/>
  <c r="N64" i="62"/>
  <c r="N232" i="62"/>
  <c r="T211" i="61"/>
  <c r="T102" i="61"/>
  <c r="Q43" i="59"/>
  <c r="J323" i="76"/>
  <c r="J63" i="76"/>
  <c r="J287" i="76"/>
  <c r="M51" i="63"/>
  <c r="J46" i="76"/>
  <c r="M31" i="63"/>
  <c r="N248" i="62"/>
  <c r="N59" i="62"/>
  <c r="N189" i="62"/>
  <c r="N79" i="62"/>
  <c r="N249" i="62"/>
  <c r="T228" i="61"/>
  <c r="T117" i="61"/>
  <c r="T9" i="61"/>
  <c r="J96" i="76"/>
  <c r="J133" i="76"/>
  <c r="J125" i="76"/>
  <c r="N17" i="64"/>
  <c r="J67" i="76"/>
  <c r="J191" i="76"/>
  <c r="M17" i="63"/>
  <c r="N98" i="62"/>
  <c r="N203" i="62"/>
  <c r="N76" i="62"/>
  <c r="N245" i="62"/>
  <c r="T225" i="61"/>
  <c r="T114" i="61"/>
  <c r="Q56" i="59"/>
  <c r="J93" i="76"/>
  <c r="J122" i="76"/>
  <c r="J118" i="76"/>
  <c r="N14" i="64"/>
  <c r="J64" i="76"/>
  <c r="J137" i="76"/>
  <c r="M14" i="63"/>
  <c r="J325" i="76"/>
  <c r="J213" i="76"/>
  <c r="J105" i="76"/>
  <c r="J252" i="76"/>
  <c r="J158" i="76"/>
  <c r="R12" i="71"/>
  <c r="J154" i="76"/>
  <c r="J74" i="76"/>
  <c r="K12" i="65"/>
  <c r="J281" i="76"/>
  <c r="J34" i="76"/>
  <c r="J148" i="76"/>
  <c r="T305" i="61"/>
  <c r="N174" i="62"/>
  <c r="M10" i="63"/>
  <c r="J229" i="76"/>
  <c r="J280" i="76"/>
  <c r="J171" i="76"/>
  <c r="J320" i="76"/>
  <c r="J209" i="76"/>
  <c r="J60" i="76"/>
  <c r="N12" i="64"/>
  <c r="J278" i="76"/>
  <c r="J32" i="76"/>
  <c r="M48" i="63"/>
  <c r="J253" i="76"/>
  <c r="J144" i="76"/>
  <c r="J291" i="76"/>
  <c r="J275" i="76"/>
  <c r="J33" i="76"/>
  <c r="M52" i="63"/>
  <c r="J193" i="76"/>
  <c r="K9" i="75"/>
  <c r="J142" i="76"/>
  <c r="J73" i="76"/>
  <c r="J186" i="76"/>
  <c r="J222" i="76"/>
  <c r="K10" i="65"/>
  <c r="J44" i="76"/>
  <c r="J254" i="76"/>
  <c r="K12" i="66"/>
  <c r="N50" i="62"/>
  <c r="N183" i="62"/>
  <c r="N247" i="62"/>
  <c r="N137" i="62"/>
  <c r="N27" i="62"/>
  <c r="T286" i="61"/>
  <c r="T175" i="61"/>
  <c r="T66" i="61"/>
  <c r="J238" i="76"/>
  <c r="J249" i="76"/>
  <c r="R9" i="71"/>
  <c r="J71" i="76"/>
  <c r="J319" i="76"/>
  <c r="R13" i="71"/>
  <c r="N83" i="62"/>
  <c r="N246" i="62"/>
  <c r="M16" i="63"/>
  <c r="N152" i="62"/>
  <c r="N42" i="62"/>
  <c r="T301" i="61"/>
  <c r="T190" i="61"/>
  <c r="T81" i="61"/>
  <c r="J277" i="76"/>
  <c r="J279" i="76"/>
  <c r="J21" i="76"/>
  <c r="J157" i="76"/>
  <c r="J124" i="76"/>
  <c r="J177" i="76"/>
  <c r="J270" i="76"/>
  <c r="J66" i="76"/>
  <c r="M30" i="63"/>
  <c r="J38" i="76"/>
  <c r="J77" i="76"/>
  <c r="J11" i="73"/>
  <c r="N28" i="62"/>
  <c r="N113" i="62"/>
  <c r="J247" i="76"/>
  <c r="J244" i="76"/>
  <c r="J81" i="76"/>
  <c r="J248" i="76"/>
  <c r="K17" i="65"/>
  <c r="J164" i="76"/>
  <c r="M66" i="63"/>
  <c r="J217" i="76"/>
  <c r="J310" i="76"/>
  <c r="J169" i="76"/>
  <c r="M70" i="63"/>
  <c r="J85" i="76"/>
  <c r="J196" i="76"/>
  <c r="J37" i="76"/>
  <c r="J258" i="76"/>
  <c r="J172" i="76"/>
  <c r="J9" i="81"/>
  <c r="M62" i="63"/>
  <c r="N206" i="62"/>
  <c r="N208" i="62"/>
  <c r="N45" i="62"/>
  <c r="T250" i="61"/>
  <c r="T84" i="61"/>
  <c r="J138" i="76"/>
  <c r="J27" i="76"/>
  <c r="J12" i="73"/>
  <c r="J22" i="76"/>
  <c r="N10" i="62"/>
  <c r="T311" i="61"/>
  <c r="N116" i="62"/>
  <c r="N229" i="62"/>
  <c r="T154" i="61"/>
  <c r="Q40" i="59"/>
  <c r="J206" i="76"/>
  <c r="J269" i="76"/>
  <c r="J218" i="76"/>
  <c r="N10" i="64"/>
  <c r="N244" i="62"/>
  <c r="M50" i="63"/>
  <c r="N131" i="62"/>
  <c r="M44" i="63"/>
  <c r="T244" i="61"/>
  <c r="T96" i="61"/>
  <c r="J274" i="76"/>
  <c r="J240" i="76"/>
  <c r="M73" i="63"/>
  <c r="J16" i="67"/>
  <c r="J40" i="76"/>
  <c r="N110" i="62"/>
  <c r="N198" i="62"/>
  <c r="N256" i="62"/>
  <c r="N146" i="62"/>
  <c r="N36" i="62"/>
  <c r="T295" i="61"/>
  <c r="J78" i="76"/>
  <c r="J79" i="76"/>
  <c r="J326" i="76"/>
  <c r="M63" i="63"/>
  <c r="J58" i="76"/>
  <c r="J83" i="76"/>
  <c r="N257" i="62"/>
  <c r="N77" i="62"/>
  <c r="N194" i="62"/>
  <c r="N85" i="62"/>
  <c r="N255" i="62"/>
  <c r="K20" i="65"/>
  <c r="N253" i="62"/>
  <c r="T178" i="61"/>
  <c r="Q14" i="59"/>
  <c r="T288" i="61"/>
  <c r="T174" i="61"/>
  <c r="N51" i="62"/>
  <c r="N54" i="62"/>
  <c r="T197" i="61"/>
  <c r="T35" i="61"/>
  <c r="T20" i="61"/>
  <c r="T203" i="61"/>
  <c r="D15" i="88"/>
  <c r="K34" i="58"/>
  <c r="J16" i="76"/>
  <c r="N125" i="62"/>
  <c r="T129" i="61"/>
  <c r="N185" i="62"/>
  <c r="T267" i="61"/>
  <c r="T152" i="61"/>
  <c r="J197" i="76"/>
  <c r="N214" i="62"/>
  <c r="T163" i="61"/>
  <c r="J173" i="76"/>
  <c r="T282" i="61"/>
  <c r="T168" i="61"/>
  <c r="J97" i="76"/>
  <c r="N86" i="62"/>
  <c r="T196" i="61"/>
  <c r="Q27" i="59"/>
  <c r="T297" i="61"/>
  <c r="T183" i="61"/>
  <c r="K13" i="75"/>
  <c r="M26" i="63"/>
  <c r="T181" i="61"/>
  <c r="J286" i="76"/>
  <c r="J123" i="76"/>
  <c r="J216" i="76"/>
  <c r="J11" i="76"/>
  <c r="J296" i="76"/>
  <c r="J10" i="67"/>
  <c r="J170" i="76"/>
  <c r="M71" i="63"/>
  <c r="N251" i="62"/>
  <c r="M29" i="63"/>
  <c r="J192" i="76"/>
  <c r="J189" i="76"/>
  <c r="J282" i="76"/>
  <c r="J86" i="76"/>
  <c r="M43" i="63"/>
  <c r="J50" i="76"/>
  <c r="J162" i="76"/>
  <c r="J255" i="76"/>
  <c r="J51" i="76"/>
  <c r="J161" i="76"/>
  <c r="J23" i="76"/>
  <c r="J290" i="76"/>
  <c r="J241" i="76"/>
  <c r="J176" i="76"/>
  <c r="J92" i="76"/>
  <c r="J91" i="76"/>
  <c r="N89" i="62"/>
  <c r="N120" i="62"/>
  <c r="N155" i="62"/>
  <c r="M21" i="63"/>
  <c r="T193" i="61"/>
  <c r="T30" i="61"/>
  <c r="J285" i="76"/>
  <c r="M46" i="63"/>
  <c r="J149" i="76"/>
  <c r="N13" i="64"/>
  <c r="N225" i="62"/>
  <c r="N224" i="62"/>
  <c r="N61" i="62"/>
  <c r="T265" i="61"/>
  <c r="T99" i="61"/>
  <c r="J168" i="76"/>
  <c r="J57" i="76"/>
  <c r="J29" i="76"/>
  <c r="J43" i="76"/>
  <c r="N117" i="62"/>
  <c r="N201" i="62"/>
  <c r="N240" i="62"/>
  <c r="N94" i="62"/>
  <c r="N226" i="62"/>
  <c r="T187" i="61"/>
  <c r="T60" i="61"/>
  <c r="J165" i="76"/>
  <c r="J230" i="76"/>
  <c r="J260" i="76"/>
  <c r="J113" i="76"/>
  <c r="J15" i="67"/>
  <c r="N34" i="62"/>
  <c r="N141" i="62"/>
  <c r="N218" i="62"/>
  <c r="N109" i="62"/>
  <c r="M36" i="63"/>
  <c r="J256" i="76"/>
  <c r="J261" i="76"/>
  <c r="J17" i="73"/>
  <c r="J103" i="76"/>
  <c r="J95" i="76"/>
  <c r="J18" i="73"/>
  <c r="N101" i="62"/>
  <c r="N209" i="62"/>
  <c r="M22" i="63"/>
  <c r="N158" i="62"/>
  <c r="N49" i="62"/>
  <c r="N11" i="62"/>
  <c r="J272" i="76"/>
  <c r="N33" i="62"/>
  <c r="T105" i="61"/>
  <c r="N139" i="62"/>
  <c r="T252" i="61"/>
  <c r="T134" i="61"/>
  <c r="T293" i="61"/>
  <c r="T101" i="61"/>
  <c r="T79" i="61"/>
  <c r="T248" i="61"/>
  <c r="J304" i="76"/>
  <c r="J327" i="76"/>
  <c r="J48" i="76"/>
  <c r="J128" i="76"/>
  <c r="J227" i="76"/>
  <c r="N129" i="62"/>
  <c r="N71" i="62"/>
  <c r="J298" i="76"/>
  <c r="J300" i="76"/>
  <c r="J24" i="76"/>
  <c r="J110" i="76"/>
  <c r="J271" i="76"/>
  <c r="J273" i="76"/>
  <c r="J10" i="73"/>
  <c r="J59" i="76"/>
  <c r="J127" i="76"/>
  <c r="J284" i="76"/>
  <c r="K19" i="65"/>
  <c r="M39" i="63"/>
  <c r="M19" i="63"/>
  <c r="M75" i="63"/>
  <c r="T138" i="61"/>
  <c r="J102" i="76"/>
  <c r="J175" i="76"/>
  <c r="K9" i="66"/>
  <c r="N156" i="62"/>
  <c r="N97" i="62"/>
  <c r="T208" i="61"/>
  <c r="J223" i="76"/>
  <c r="N9" i="64"/>
  <c r="J145" i="76"/>
  <c r="N37" i="62"/>
  <c r="M13" i="63"/>
  <c r="N39" i="62"/>
  <c r="T205" i="61"/>
  <c r="T24" i="61"/>
  <c r="J203" i="76"/>
  <c r="J62" i="76"/>
  <c r="J9" i="76"/>
  <c r="N241" i="62"/>
  <c r="N237" i="62"/>
  <c r="N73" i="62"/>
  <c r="J311" i="76"/>
  <c r="J293" i="76"/>
  <c r="J214" i="76"/>
  <c r="J188" i="76"/>
  <c r="N138" i="62"/>
  <c r="N165" i="62"/>
  <c r="N176" i="62"/>
  <c r="M32" i="63"/>
  <c r="J53" i="76"/>
  <c r="T253" i="61"/>
  <c r="N193" i="62"/>
  <c r="T210" i="61"/>
  <c r="N23" i="62"/>
  <c r="Q42" i="59"/>
  <c r="Q29" i="59"/>
  <c r="T41" i="61"/>
  <c r="Q19" i="59"/>
  <c r="K40" i="58"/>
  <c r="J199" i="76"/>
  <c r="T277" i="61"/>
  <c r="T21" i="61"/>
  <c r="T303" i="61"/>
  <c r="T171" i="61"/>
  <c r="K17" i="66"/>
  <c r="M28" i="63"/>
  <c r="T54" i="61"/>
  <c r="N14" i="62"/>
  <c r="T186" i="61"/>
  <c r="J89" i="76"/>
  <c r="N88" i="62"/>
  <c r="T87" i="61"/>
  <c r="N57" i="62"/>
  <c r="T201" i="61"/>
  <c r="J121" i="76"/>
  <c r="N52" i="62"/>
  <c r="T72" i="61"/>
  <c r="N93" i="62"/>
  <c r="T237" i="61"/>
  <c r="M38" i="63"/>
  <c r="J76" i="76"/>
  <c r="T58" i="61"/>
  <c r="T32" i="61"/>
  <c r="T200" i="61"/>
  <c r="T52" i="61"/>
  <c r="T37" i="61"/>
  <c r="D20" i="88"/>
  <c r="N41" i="62"/>
  <c r="T180" i="61"/>
  <c r="N35" i="62"/>
  <c r="Q57" i="59"/>
  <c r="Q52" i="59"/>
  <c r="Q58" i="59"/>
  <c r="K28" i="58"/>
  <c r="T83" i="61"/>
  <c r="Q32" i="59"/>
  <c r="K9" i="58"/>
  <c r="T198" i="61"/>
  <c r="T34" i="61"/>
  <c r="T147" i="61"/>
  <c r="T290" i="61"/>
  <c r="T245" i="61"/>
  <c r="T239" i="61"/>
  <c r="T251" i="61"/>
  <c r="K39" i="58"/>
  <c r="T111" i="61"/>
  <c r="T161" i="61"/>
  <c r="K36" i="58"/>
  <c r="N188" i="62"/>
  <c r="T65" i="61"/>
  <c r="T136" i="61"/>
  <c r="N178" i="62"/>
  <c r="J31" i="76"/>
  <c r="N87" i="62"/>
  <c r="T76" i="61"/>
  <c r="T64" i="61"/>
  <c r="T70" i="61"/>
  <c r="K38" i="58"/>
  <c r="T125" i="61"/>
  <c r="K30" i="58"/>
  <c r="Q15" i="59"/>
  <c r="K41" i="58"/>
  <c r="K14" i="58"/>
  <c r="J268" i="76"/>
  <c r="J306" i="76"/>
  <c r="K11" i="66"/>
  <c r="J56" i="76"/>
  <c r="J116" i="76"/>
  <c r="N95" i="62"/>
  <c r="J321" i="76"/>
  <c r="J262" i="76"/>
  <c r="J264" i="76"/>
  <c r="K10" i="75"/>
  <c r="J13" i="76"/>
  <c r="J235" i="76"/>
  <c r="J237" i="76"/>
  <c r="K15" i="66"/>
  <c r="J13" i="67"/>
  <c r="J55" i="76"/>
  <c r="J72" i="76"/>
  <c r="M60" i="63"/>
  <c r="N13" i="62"/>
  <c r="N227" i="62"/>
  <c r="N252" i="62"/>
  <c r="T120" i="61"/>
  <c r="J212" i="76"/>
  <c r="J35" i="76"/>
  <c r="M59" i="63"/>
  <c r="N107" i="62"/>
  <c r="J166" i="76"/>
  <c r="T172" i="61"/>
  <c r="J132" i="76"/>
  <c r="M40" i="63"/>
  <c r="J12" i="76"/>
  <c r="T308" i="61"/>
  <c r="N221" i="62"/>
  <c r="J155" i="76"/>
  <c r="T169" i="61"/>
  <c r="Q37" i="59"/>
  <c r="J54" i="76"/>
  <c r="J26" i="76"/>
  <c r="K14" i="65"/>
  <c r="N219" i="62"/>
  <c r="N200" i="62"/>
  <c r="N55" i="62"/>
  <c r="J201" i="76"/>
  <c r="J187" i="76"/>
  <c r="J47" i="76"/>
  <c r="J98" i="76"/>
  <c r="J232" i="76"/>
  <c r="J234" i="76"/>
  <c r="N19" i="64"/>
  <c r="J19" i="76"/>
  <c r="J52" i="76"/>
  <c r="M20" i="63"/>
  <c r="J301" i="76"/>
  <c r="J226" i="76"/>
  <c r="J228" i="76"/>
  <c r="M61" i="63"/>
  <c r="J9" i="73"/>
  <c r="J198" i="76"/>
  <c r="J200" i="76"/>
  <c r="M33" i="63"/>
  <c r="K15" i="65"/>
  <c r="J18" i="76"/>
  <c r="J14" i="73"/>
  <c r="J163" i="76"/>
  <c r="M27" i="63"/>
  <c r="N192" i="62"/>
  <c r="T304" i="61"/>
  <c r="T48" i="61"/>
  <c r="J257" i="76"/>
  <c r="K9" i="65"/>
  <c r="N123" i="62"/>
  <c r="N243" i="62"/>
  <c r="M53" i="63"/>
  <c r="T135" i="61"/>
  <c r="J317" i="76"/>
  <c r="J65" i="76"/>
  <c r="R10" i="71"/>
  <c r="N222" i="62"/>
  <c r="N167" i="62"/>
  <c r="M15" i="63"/>
  <c r="T150" i="61"/>
  <c r="J220" i="76"/>
  <c r="J17" i="76"/>
  <c r="M42" i="63"/>
  <c r="M74" i="63"/>
  <c r="N171" i="62"/>
  <c r="N182" i="62"/>
  <c r="J112" i="76"/>
  <c r="J150" i="76"/>
  <c r="J39" i="76"/>
  <c r="J10" i="76"/>
  <c r="J28" i="76"/>
  <c r="N19" i="62"/>
  <c r="N25" i="62"/>
  <c r="N122" i="62"/>
  <c r="N236" i="62"/>
  <c r="N68" i="62"/>
  <c r="T141" i="61"/>
  <c r="N29" i="62"/>
  <c r="T156" i="61"/>
  <c r="N163" i="62"/>
  <c r="T142" i="61"/>
  <c r="T128" i="61"/>
  <c r="T260" i="61"/>
  <c r="K42" i="58"/>
  <c r="K18" i="58"/>
  <c r="N22" i="62"/>
  <c r="T202" i="61"/>
  <c r="J184" i="76"/>
  <c r="T249" i="61"/>
  <c r="N204" i="62"/>
  <c r="M68" i="63"/>
  <c r="T238" i="61"/>
  <c r="Q30" i="59"/>
  <c r="T264" i="61"/>
  <c r="T231" i="61"/>
  <c r="J61" i="76"/>
  <c r="T271" i="61"/>
  <c r="T15" i="61"/>
  <c r="T279" i="61"/>
  <c r="T146" i="61"/>
  <c r="K11" i="75"/>
  <c r="T256" i="61"/>
  <c r="Q49" i="59"/>
  <c r="N17" i="62"/>
  <c r="T195" i="61"/>
  <c r="N115" i="62"/>
  <c r="N118" i="62"/>
  <c r="T263" i="61"/>
  <c r="T100" i="61"/>
  <c r="T85" i="61"/>
  <c r="T269" i="61"/>
  <c r="K29" i="58"/>
  <c r="K46" i="58"/>
  <c r="N40" i="62"/>
  <c r="N32" i="62"/>
  <c r="T29" i="61"/>
  <c r="T17" i="61"/>
  <c r="T23" i="61"/>
  <c r="K8" i="58"/>
  <c r="T143" i="61"/>
  <c r="T61" i="61"/>
  <c r="T242" i="61"/>
  <c r="J315" i="76"/>
  <c r="N44" i="62"/>
  <c r="K21" i="58"/>
  <c r="T276" i="61"/>
  <c r="N99" i="62"/>
  <c r="T68" i="61"/>
  <c r="T67" i="61"/>
  <c r="T73" i="61"/>
  <c r="K11" i="58"/>
  <c r="N9" i="62"/>
  <c r="T230" i="61"/>
  <c r="N144" i="62"/>
  <c r="T309" i="61"/>
  <c r="T43" i="61"/>
  <c r="T44" i="61"/>
  <c r="T130" i="61"/>
  <c r="T75" i="61"/>
  <c r="T284" i="61"/>
  <c r="T226" i="61"/>
  <c r="T220" i="61"/>
  <c r="T233" i="61"/>
  <c r="K25" i="58"/>
  <c r="T110" i="61"/>
  <c r="Q53" i="59"/>
  <c r="T28" i="61"/>
  <c r="T40" i="61"/>
  <c r="D22" i="88"/>
  <c r="J195" i="76"/>
  <c r="J322" i="76"/>
  <c r="M67" i="63"/>
  <c r="M72" i="63"/>
  <c r="J15" i="76"/>
  <c r="N231" i="62"/>
  <c r="J283" i="76"/>
  <c r="J153" i="76"/>
  <c r="J302" i="76"/>
  <c r="J190" i="76"/>
  <c r="K13" i="66"/>
  <c r="J211" i="76"/>
  <c r="K16" i="66"/>
  <c r="J135" i="76"/>
  <c r="J11" i="81"/>
  <c r="J115" i="76"/>
  <c r="J88" i="76"/>
  <c r="J316" i="76"/>
  <c r="N162" i="62"/>
  <c r="T232" i="61"/>
  <c r="N15" i="64"/>
  <c r="M23" i="63"/>
  <c r="T283" i="61"/>
  <c r="J239" i="76"/>
  <c r="N159" i="62"/>
  <c r="N112" i="62"/>
  <c r="T78" i="61"/>
  <c r="M37" i="63"/>
  <c r="N74" i="62"/>
  <c r="N128" i="62"/>
  <c r="J297" i="76"/>
  <c r="J167" i="76"/>
  <c r="M35" i="63"/>
  <c r="N211" i="62"/>
  <c r="T289" i="61"/>
  <c r="T292" i="61"/>
  <c r="T310" i="61"/>
  <c r="N105" i="62"/>
  <c r="T25" i="61"/>
  <c r="T95" i="61"/>
  <c r="K24" i="58"/>
  <c r="M64" i="63"/>
  <c r="T166" i="61"/>
  <c r="N21" i="62"/>
  <c r="N151" i="62"/>
  <c r="N106" i="62"/>
  <c r="N175" i="62"/>
  <c r="T204" i="61"/>
  <c r="J94" i="76"/>
  <c r="T123" i="61"/>
  <c r="T261" i="61"/>
  <c r="J267" i="76"/>
  <c r="T219" i="61"/>
  <c r="N148" i="62"/>
  <c r="T177" i="61"/>
  <c r="T296" i="61"/>
  <c r="T206" i="61"/>
  <c r="T257" i="61"/>
  <c r="T212" i="61"/>
  <c r="K27" i="58"/>
  <c r="T184" i="61"/>
  <c r="N127" i="62"/>
  <c r="T266" i="61"/>
  <c r="T98" i="61"/>
  <c r="N96" i="62"/>
  <c r="T155" i="61"/>
  <c r="T259" i="61"/>
  <c r="T182" i="61"/>
  <c r="T162" i="61"/>
  <c r="T22" i="61"/>
  <c r="Q44" i="59"/>
  <c r="D18" i="88"/>
  <c r="N181" i="62"/>
  <c r="K44" i="58"/>
  <c r="J104" i="76"/>
  <c r="N234" i="62"/>
  <c r="J117" i="76"/>
  <c r="J307" i="76"/>
  <c r="J14" i="76"/>
  <c r="J236" i="76"/>
  <c r="K12" i="75"/>
  <c r="N65" i="62"/>
  <c r="T157" i="61"/>
  <c r="J143" i="76"/>
  <c r="N180" i="62"/>
  <c r="T247" i="61"/>
  <c r="J11" i="67"/>
  <c r="N80" i="62"/>
  <c r="N58" i="62"/>
  <c r="T42" i="61"/>
  <c r="J146" i="76"/>
  <c r="M56" i="63"/>
  <c r="N91" i="62"/>
  <c r="J225" i="76"/>
  <c r="J263" i="76"/>
  <c r="N235" i="62"/>
  <c r="N140" i="62"/>
  <c r="J204" i="76"/>
  <c r="T215" i="61"/>
  <c r="T270" i="61"/>
  <c r="N217" i="62"/>
  <c r="Q18" i="59"/>
  <c r="Q36" i="59"/>
  <c r="D14" i="88"/>
  <c r="K11" i="65"/>
  <c r="T93" i="61"/>
  <c r="T285" i="61"/>
  <c r="J120" i="76"/>
  <c r="T274" i="61"/>
  <c r="N121" i="62"/>
  <c r="T149" i="61"/>
  <c r="M11" i="63"/>
  <c r="T51" i="61"/>
  <c r="T243" i="61"/>
  <c r="J106" i="76"/>
  <c r="T144" i="61"/>
  <c r="N38" i="62"/>
  <c r="T159" i="61"/>
  <c r="N172" i="62"/>
  <c r="T151" i="61"/>
  <c r="T145" i="61"/>
  <c r="T158" i="61"/>
  <c r="K26" i="58"/>
  <c r="Q20" i="59"/>
  <c r="T119" i="61"/>
  <c r="T173" i="61"/>
  <c r="D12" i="88"/>
  <c r="T287" i="61"/>
  <c r="T77" i="61"/>
  <c r="Q16" i="59"/>
  <c r="T19" i="61"/>
  <c r="N124" i="62"/>
  <c r="T170" i="61"/>
  <c r="T88" i="61"/>
  <c r="K12" i="58"/>
  <c r="N15" i="62"/>
  <c r="D11" i="88"/>
  <c r="N72" i="62"/>
  <c r="T223" i="61"/>
  <c r="T103" i="61"/>
  <c r="N12" i="62"/>
  <c r="T50" i="61"/>
  <c r="Q28" i="59"/>
  <c r="N145" i="62"/>
  <c r="J303" i="76"/>
  <c r="Q9" i="59"/>
  <c r="K49" i="58"/>
  <c r="J100" i="76"/>
  <c r="N195" i="62"/>
  <c r="J194" i="76"/>
  <c r="J126" i="76"/>
  <c r="J107" i="76"/>
  <c r="J147" i="76"/>
  <c r="J49" i="76"/>
  <c r="N119" i="62"/>
  <c r="T12" i="61"/>
  <c r="J245" i="76"/>
  <c r="N205" i="62"/>
  <c r="T63" i="61"/>
  <c r="J159" i="76"/>
  <c r="J210" i="76"/>
  <c r="J90" i="76"/>
  <c r="J75" i="76"/>
  <c r="N82" i="62"/>
  <c r="J80" i="76"/>
  <c r="T27" i="61"/>
  <c r="N177" i="62"/>
  <c r="T262" i="61"/>
  <c r="J299" i="76"/>
  <c r="M41" i="63"/>
  <c r="K13" i="65"/>
  <c r="M65" i="63"/>
  <c r="N103" i="62"/>
  <c r="N190" i="62"/>
  <c r="T234" i="61"/>
  <c r="T47" i="61"/>
  <c r="T148" i="61"/>
  <c r="J156" i="76"/>
  <c r="T57" i="61"/>
  <c r="T189" i="61"/>
  <c r="T199" i="61"/>
  <c r="T246" i="61"/>
  <c r="N197" i="62"/>
  <c r="N111" i="62"/>
  <c r="N104" i="62"/>
  <c r="Q17" i="59"/>
  <c r="T137" i="61"/>
  <c r="T112" i="61"/>
  <c r="T31" i="61"/>
  <c r="D25" i="88"/>
  <c r="T294" i="61"/>
  <c r="T97" i="61"/>
  <c r="K15" i="58"/>
  <c r="Q38" i="59"/>
  <c r="N238" i="62"/>
  <c r="N179" i="62"/>
  <c r="Q45" i="59"/>
  <c r="Q51" i="59"/>
  <c r="T11" i="61"/>
  <c r="T218" i="61"/>
  <c r="T209" i="61"/>
  <c r="T14" i="61"/>
  <c r="N154" i="62"/>
  <c r="Q21" i="59"/>
  <c r="Q12" i="59"/>
  <c r="T116" i="61"/>
  <c r="T13" i="61"/>
  <c r="J87" i="76"/>
  <c r="J174" i="76"/>
  <c r="J221" i="76"/>
  <c r="M55" i="63"/>
  <c r="T268" i="61"/>
  <c r="N43" i="62"/>
  <c r="J243" i="76"/>
  <c r="N147" i="62"/>
  <c r="T132" i="61"/>
  <c r="J208" i="76"/>
  <c r="N164" i="62"/>
  <c r="M58" i="63"/>
  <c r="N56" i="62"/>
  <c r="N67" i="62"/>
  <c r="N143" i="62"/>
  <c r="T192" i="61"/>
  <c r="T254" i="61"/>
  <c r="T80" i="61"/>
  <c r="J312" i="76"/>
  <c r="Q33" i="59"/>
  <c r="T131" i="61"/>
  <c r="T126" i="61"/>
  <c r="T224" i="61"/>
  <c r="M9" i="63"/>
  <c r="T307" i="61"/>
  <c r="N216" i="62"/>
  <c r="N202" i="62"/>
  <c r="N169" i="62"/>
  <c r="Q55" i="59"/>
  <c r="Q25" i="59"/>
  <c r="K48" i="58"/>
  <c r="N133" i="62"/>
  <c r="T107" i="61"/>
  <c r="K32" i="58"/>
  <c r="Q48" i="59"/>
  <c r="T302" i="61"/>
  <c r="N210" i="62"/>
  <c r="T82" i="61"/>
  <c r="K50" i="58"/>
  <c r="T71" i="61"/>
  <c r="N78" i="62"/>
  <c r="T38" i="61"/>
  <c r="T194" i="61"/>
  <c r="N81" i="62"/>
  <c r="T121" i="61"/>
  <c r="K33" i="58"/>
  <c r="D17" i="88"/>
  <c r="D19" i="88"/>
  <c r="N75" i="62"/>
  <c r="N142" i="62"/>
  <c r="T160" i="61"/>
  <c r="N18" i="62"/>
  <c r="Q26" i="59"/>
  <c r="K19" i="58"/>
  <c r="T113" i="61"/>
  <c r="Q39" i="59"/>
  <c r="N191" i="62"/>
  <c r="T62" i="61"/>
  <c r="D16" i="88"/>
  <c r="Q35" i="59"/>
  <c r="T216" i="61"/>
  <c r="N69" i="62"/>
  <c r="J224" i="76"/>
  <c r="J151" i="76"/>
  <c r="J308" i="76"/>
  <c r="J276" i="76"/>
  <c r="N92" i="62"/>
  <c r="J9" i="67"/>
  <c r="N250" i="62"/>
  <c r="J231" i="76"/>
  <c r="N108" i="62"/>
  <c r="J101" i="76"/>
  <c r="T227" i="61"/>
  <c r="N66" i="62"/>
  <c r="J130" i="76"/>
  <c r="T255" i="61"/>
  <c r="N63" i="62"/>
  <c r="T272" i="61"/>
  <c r="N90" i="62"/>
  <c r="D10" i="88"/>
  <c r="K31" i="58"/>
  <c r="T16" i="61"/>
  <c r="N70" i="62"/>
  <c r="T115" i="61"/>
  <c r="T122" i="61"/>
  <c r="N136" i="62"/>
  <c r="T124" i="61"/>
  <c r="N153" i="62"/>
  <c r="J111" i="76"/>
  <c r="T280" i="61"/>
  <c r="N47" i="62"/>
  <c r="J114" i="76"/>
  <c r="N230" i="62"/>
  <c r="J12" i="67"/>
  <c r="K10" i="58"/>
  <c r="T300" i="61"/>
  <c r="T36" i="61"/>
  <c r="T312" i="61"/>
  <c r="Q41" i="59"/>
  <c r="T179" i="61"/>
  <c r="T236" i="61"/>
  <c r="K13" i="58"/>
  <c r="T94" i="61"/>
  <c r="T176" i="61"/>
  <c r="T258" i="61"/>
  <c r="T53" i="61"/>
  <c r="N207" i="62"/>
  <c r="T133" i="61"/>
  <c r="T59" i="61"/>
  <c r="T104" i="61"/>
  <c r="J242" i="76"/>
  <c r="J42" i="76"/>
  <c r="J251" i="76"/>
  <c r="J15" i="73"/>
  <c r="J292" i="76"/>
  <c r="N170" i="62"/>
  <c r="R11" i="71"/>
  <c r="N53" i="62"/>
  <c r="J129" i="76"/>
  <c r="J134" i="76"/>
  <c r="M12" i="63"/>
  <c r="J179" i="76"/>
  <c r="N187" i="62"/>
  <c r="N30" i="62"/>
  <c r="T69" i="61"/>
  <c r="N213" i="62"/>
  <c r="T89" i="61"/>
  <c r="T26" i="61"/>
  <c r="N168" i="62"/>
  <c r="N130" i="62"/>
  <c r="J202" i="76"/>
  <c r="T90" i="61"/>
  <c r="N196" i="62"/>
  <c r="T235" i="61"/>
  <c r="T221" i="61"/>
  <c r="N161" i="62"/>
  <c r="T291" i="61"/>
  <c r="N60" i="62"/>
  <c r="T86" i="61"/>
  <c r="T106" i="61"/>
  <c r="K43" i="58"/>
  <c r="T299" i="61"/>
  <c r="T92" i="61"/>
  <c r="K22" i="58"/>
  <c r="T167" i="61"/>
  <c r="T188" i="61"/>
  <c r="N20" i="62"/>
  <c r="T10" i="61"/>
  <c r="K37" i="58"/>
  <c r="T56" i="61"/>
  <c r="T281" i="61"/>
  <c r="K35" i="58"/>
  <c r="N239" i="62"/>
  <c r="Q11" i="59"/>
  <c r="T49" i="61"/>
  <c r="D27" i="88"/>
  <c r="N24" i="62"/>
  <c r="Q22" i="59"/>
  <c r="M54" i="63"/>
  <c r="J82" i="76"/>
  <c r="J139" i="76"/>
  <c r="N16" i="64"/>
  <c r="J183" i="76"/>
  <c r="N134" i="62"/>
  <c r="M45" i="63"/>
  <c r="N149" i="62"/>
  <c r="J313" i="76"/>
  <c r="N150" i="62"/>
  <c r="N242" i="62"/>
  <c r="K10" i="66"/>
  <c r="N126" i="62"/>
  <c r="M25" i="63"/>
  <c r="T33" i="61"/>
  <c r="N160" i="62"/>
  <c r="T191" i="61"/>
  <c r="K20" i="58"/>
  <c r="N233" i="62"/>
  <c r="J109" i="76"/>
  <c r="T18" i="61"/>
  <c r="T165" i="61"/>
  <c r="T273" i="61"/>
  <c r="T306" i="61"/>
  <c r="Q47" i="59"/>
  <c r="N199" i="62"/>
  <c r="N157" i="62"/>
  <c r="T118" i="61"/>
  <c r="T164" i="61"/>
  <c r="J178" i="76"/>
  <c r="T139" i="61"/>
  <c r="N102" i="62"/>
  <c r="T140" i="61"/>
  <c r="T275" i="61"/>
  <c r="J185" i="76"/>
  <c r="N11" i="64"/>
  <c r="N254" i="62"/>
  <c r="M18" i="63"/>
  <c r="T298" i="61"/>
  <c r="N223" i="62"/>
  <c r="Q46" i="59"/>
  <c r="T74" i="61"/>
  <c r="K23" i="58"/>
  <c r="M47" i="63"/>
  <c r="J84" i="76"/>
  <c r="N220" i="62"/>
  <c r="T108" i="61"/>
  <c r="T46" i="61"/>
  <c r="T91" i="61"/>
  <c r="K16" i="58"/>
  <c r="T278" i="61"/>
  <c r="N26" i="62"/>
  <c r="T39" i="61"/>
  <c r="T222" i="61"/>
  <c r="T240" i="61"/>
  <c r="T127" i="61"/>
  <c r="Q10" i="59"/>
  <c r="J108" i="76"/>
  <c r="N100" i="62"/>
  <c r="J152" i="76"/>
  <c r="T45" i="61"/>
  <c r="K18" i="65"/>
  <c r="K18" i="66"/>
  <c r="N20" i="64"/>
  <c r="N84" i="62"/>
  <c r="Q23" i="59"/>
  <c r="Q13" i="59"/>
  <c r="T241" i="61"/>
  <c r="T207" i="61"/>
  <c r="N132" i="62"/>
  <c r="M69" i="63"/>
  <c r="N166" i="62"/>
  <c r="J259" i="76"/>
  <c r="T213" i="61"/>
  <c r="Q31" i="59"/>
  <c r="J45" i="76"/>
  <c r="T185" i="61"/>
  <c r="J233" i="76"/>
  <c r="N48" i="62"/>
  <c r="J119" i="76"/>
  <c r="T55" i="61"/>
  <c r="T109" i="61"/>
  <c r="N186" i="62"/>
  <c r="J13" i="81"/>
  <c r="J8" i="8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8">
    <s v="Migdal Hashkaot Neches Boded"/>
    <s v="{[Time].[Hie Time].[Yom].&amp;[20231231]}"/>
    <s v="{[Medida].[Medida].&amp;[2]}"/>
    <s v="{[Keren].[Keren].[All]}"/>
    <s v="{[Cheshbon KM].[Hie Peilut].[Peilut 7].&amp;[Kod_Peilut_L7_9125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54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>
        <n x="1" s="1"/>
        <n x="2" s="1"/>
        <n x="3" s="1"/>
        <n x="4" s="1"/>
        <n x="5" s="1"/>
        <n x="30"/>
        <n x="6"/>
      </t>
    </mdx>
    <mdx n="0" f="v">
      <t c="7">
        <n x="1" s="1"/>
        <n x="2" s="1"/>
        <n x="3" s="1"/>
        <n x="4" s="1"/>
        <n x="5" s="1"/>
        <n x="30"/>
        <n x="8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si="7">
        <n x="1" s="1"/>
        <n x="2" s="1"/>
        <n x="3" s="1"/>
        <n x="4" s="1"/>
        <n x="5" s="1"/>
        <n x="32"/>
        <n x="6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3" si="38">
        <n x="1" s="1"/>
        <n x="36"/>
        <n x="37"/>
      </t>
    </mdx>
    <mdx n="0" f="v">
      <t c="3" si="38">
        <n x="1" s="1"/>
        <n x="39"/>
        <n x="37"/>
      </t>
    </mdx>
    <mdx n="0" f="v">
      <t c="3" si="38">
        <n x="1" s="1"/>
        <n x="40"/>
        <n x="37"/>
      </t>
    </mdx>
    <mdx n="0" f="v">
      <t c="3" si="38">
        <n x="1" s="1"/>
        <n x="41"/>
        <n x="37"/>
      </t>
    </mdx>
    <mdx n="0" f="v">
      <t c="3" si="38">
        <n x="1" s="1"/>
        <n x="42"/>
        <n x="37"/>
      </t>
    </mdx>
    <mdx n="0" f="v">
      <t c="3" si="38">
        <n x="1" s="1"/>
        <n x="43"/>
        <n x="37"/>
      </t>
    </mdx>
    <mdx n="0" f="v">
      <t c="3" si="38">
        <n x="1" s="1"/>
        <n x="44"/>
        <n x="37"/>
      </t>
    </mdx>
    <mdx n="0" f="v">
      <t c="3" si="38">
        <n x="1" s="1"/>
        <n x="45"/>
        <n x="37"/>
      </t>
    </mdx>
    <mdx n="0" f="v">
      <t c="3" si="38">
        <n x="1" s="1"/>
        <n x="46"/>
        <n x="37"/>
      </t>
    </mdx>
    <mdx n="0" f="v">
      <t c="3" si="38">
        <n x="1" s="1"/>
        <n x="47"/>
        <n x="37"/>
      </t>
    </mdx>
  </mdxMetadata>
  <valueMetadata count="54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</valueMetadata>
</metadata>
</file>

<file path=xl/sharedStrings.xml><?xml version="1.0" encoding="utf-8"?>
<sst xmlns="http://schemas.openxmlformats.org/spreadsheetml/2006/main" count="12062" uniqueCount="2462">
  <si>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</si>
  <si>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</si>
  <si>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</si>
  <si>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</si>
  <si>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</si>
  <si>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</si>
  <si>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</si>
  <si>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</si>
  <si>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</si>
  <si>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</si>
  <si>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</si>
  <si>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</si>
  <si>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</si>
  <si>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</si>
  <si>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</si>
  <si>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</si>
  <si>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</si>
  <si>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</si>
  <si>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</si>
  <si>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</si>
  <si>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</si>
  <si>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</si>
  <si>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</si>
  <si>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</si>
  <si>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</si>
  <si>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</si>
  <si>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</si>
  <si>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</si>
  <si>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</si>
  <si>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</si>
  <si>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</si>
  <si>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</si>
  <si>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</si>
  <si>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</si>
  <si>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</si>
  <si>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</si>
  <si>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</si>
  <si>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בחו"ל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</si>
  <si>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</si>
  <si>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</si>
  <si>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</si>
  <si>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</si>
  <si>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</si>
  <si>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</si>
  <si>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</si>
  <si>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</si>
  <si>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</si>
  <si>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</si>
  <si>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</si>
  <si>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</si>
  <si>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</si>
  <si>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</si>
  <si>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</si>
  <si>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</si>
  <si>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</si>
  <si>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שעור מערך נקוב מונפק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</si>
  <si>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</si>
  <si>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</si>
  <si>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</si>
  <si>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</si>
  <si>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</si>
  <si>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</si>
  <si>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</si>
  <si>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</si>
  <si>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</si>
  <si>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</si>
  <si>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</si>
  <si>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</si>
  <si>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</si>
  <si>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</si>
  <si>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</si>
  <si>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</si>
  <si>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</si>
  <si>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</si>
  <si>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</si>
  <si>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</si>
  <si>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</si>
  <si>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</si>
  <si>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</si>
  <si>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</si>
  <si>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</si>
  <si>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</si>
  <si>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</si>
  <si>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</si>
  <si>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</si>
  <si>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</si>
  <si>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</si>
  <si>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</si>
  <si>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</si>
  <si>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</si>
  <si>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</si>
  <si>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</si>
  <si>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</si>
  <si>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</si>
  <si>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</si>
  <si>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</si>
  <si>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</si>
  <si>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</si>
  <si>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</si>
  <si>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</si>
  <si>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</si>
  <si>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</si>
  <si>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</si>
  <si>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</si>
  <si>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</si>
  <si>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</si>
  <si>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</si>
  <si>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</si>
  <si>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</si>
  <si>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</si>
  <si>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</si>
  <si>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</si>
  <si>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</si>
  <si>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</si>
  <si>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</si>
  <si>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</si>
  <si>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</si>
  <si>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</si>
  <si>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</si>
  <si>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</si>
  <si>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</si>
  <si>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</si>
  <si>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</si>
  <si>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</si>
  <si>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</si>
  <si>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</si>
  <si>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</si>
  <si>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</si>
  <si>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</si>
  <si>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</si>
  <si>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</si>
  <si>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</si>
  <si>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</si>
  <si>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</si>
  <si>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</si>
  <si>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</si>
  <si>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</si>
  <si>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</si>
  <si>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</si>
  <si>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</si>
  <si>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</si>
  <si>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</si>
  <si>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</si>
  <si>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</si>
  <si>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</si>
  <si>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</si>
  <si>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</si>
  <si>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</si>
  <si>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</si>
  <si>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</si>
  <si>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</si>
  <si>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</si>
  <si>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</si>
  <si>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</si>
  <si>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</si>
  <si>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</si>
  <si>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</si>
  <si>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</si>
  <si>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</si>
  <si>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</si>
  <si>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</si>
  <si>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</si>
  <si>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ריבית אפקטיבית</t>
  </si>
  <si>
    <t>עלות מתואמת</t>
  </si>
  <si>
    <t>(7) אופציות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</si>
  <si>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</si>
  <si>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</si>
  <si>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</si>
  <si>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</si>
  <si>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</si>
  <si>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</si>
  <si>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מט"ח/ מט"ח</t>
  </si>
  <si>
    <t>סה"כ קרנות גידור</t>
  </si>
  <si>
    <t>סה"כ בחו"ל:</t>
  </si>
  <si>
    <t>סה"כ בישראל:</t>
  </si>
  <si>
    <t>סה"כ חו"ל:</t>
  </si>
  <si>
    <t>סה"כ אופציות בישראל: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</si>
  <si>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</si>
  <si>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</si>
  <si>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</si>
  <si>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</si>
  <si>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</si>
  <si>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</si>
  <si>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</si>
  <si>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</si>
  <si>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</si>
  <si>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</si>
  <si>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</si>
  <si>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</si>
  <si>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</si>
  <si>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</si>
  <si>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</si>
  <si>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</si>
  <si>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</si>
  <si>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</si>
  <si>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</si>
  <si>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</si>
  <si>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</si>
  <si>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</si>
  <si>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</si>
  <si>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</si>
  <si>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5. קרנות סל</t>
  </si>
  <si>
    <t>ענף משק</t>
  </si>
  <si>
    <t>31/12/2023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</si>
  <si>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</si>
  <si>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</si>
  <si>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</si>
  <si>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</si>
  <si>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</si>
  <si>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</si>
  <si>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</si>
  <si>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</si>
  <si>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</si>
  <si>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</si>
  <si>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</si>
  <si>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</si>
  <si>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</si>
  <si>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</si>
  <si>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</si>
  <si>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</si>
  <si>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</si>
  <si>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</si>
  <si>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</si>
  <si>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</si>
  <si>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</si>
  <si>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</si>
  <si>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</si>
  <si>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1214</t>
  </si>
  <si>
    <t>8241218</t>
  </si>
  <si>
    <t>מ.ק.מ. 214</t>
  </si>
  <si>
    <t>8240210</t>
  </si>
  <si>
    <t>מ.ק.מ. 314</t>
  </si>
  <si>
    <t>8240319</t>
  </si>
  <si>
    <t>מ.ק.מ. 414</t>
  </si>
  <si>
    <t>8240418</t>
  </si>
  <si>
    <t>מ.ק.מ. 524</t>
  </si>
  <si>
    <t>8240525</t>
  </si>
  <si>
    <t>מ.ק.מ. 614</t>
  </si>
  <si>
    <t>8240616</t>
  </si>
  <si>
    <t>מ.ק.מ. 914</t>
  </si>
  <si>
    <t>8240913</t>
  </si>
  <si>
    <t>ממשל שקלית 0142</t>
  </si>
  <si>
    <t>1125400</t>
  </si>
  <si>
    <t>ממשל שקלית 0226</t>
  </si>
  <si>
    <t>1174697</t>
  </si>
  <si>
    <t>ממשל שקלית 0229</t>
  </si>
  <si>
    <t>1194802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</si>
  <si>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</si>
  <si>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</si>
  <si>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</si>
  <si>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</si>
  <si>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</si>
  <si>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</si>
  <si>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</si>
  <si>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</si>
  <si>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</si>
  <si>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</si>
  <si>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</si>
  <si>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</si>
  <si>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</si>
  <si>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</si>
  <si>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</si>
  <si>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</si>
  <si>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</si>
  <si>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</si>
  <si>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</si>
  <si>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</si>
  <si>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</si>
  <si>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</si>
  <si>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</si>
  <si>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</si>
  <si>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</si>
  <si>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</si>
  <si>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</si>
  <si>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</si>
  <si>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</si>
  <si>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</si>
  <si>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ISRAEL 6.5 11/06/31</t>
  </si>
  <si>
    <t>XS2715285230</t>
  </si>
  <si>
    <t>מז טפ הנ אגח 68</t>
  </si>
  <si>
    <t>1202142</t>
  </si>
  <si>
    <t>520032046</t>
  </si>
  <si>
    <t>בנקים</t>
  </si>
  <si>
    <t>Aaa.il</t>
  </si>
  <si>
    <t>מז טפ הנפק 45</t>
  </si>
  <si>
    <t>2310217</t>
  </si>
  <si>
    <t>מקורות אגח 11</t>
  </si>
  <si>
    <t>1158476</t>
  </si>
  <si>
    <t>520010869</t>
  </si>
  <si>
    <t>ilAAA</t>
  </si>
  <si>
    <t>מעלות S&amp;P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</si>
  <si>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</si>
  <si>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</si>
  <si>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</si>
  <si>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</si>
  <si>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</si>
  <si>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</si>
  <si>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</si>
  <si>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</si>
  <si>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</si>
  <si>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</si>
  <si>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</si>
  <si>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</si>
  <si>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</si>
  <si>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חשמל אגח 34</t>
  </si>
  <si>
    <t>1196781</t>
  </si>
  <si>
    <t>חשמל אגח 35</t>
  </si>
  <si>
    <t>1196799</t>
  </si>
  <si>
    <t>עזריאלי אגח ד</t>
  </si>
  <si>
    <t>1138650</t>
  </si>
  <si>
    <t>510960719</t>
  </si>
  <si>
    <t>נדל"ן מניב בישראל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</si>
  <si>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</si>
  <si>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</si>
  <si>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</si>
  <si>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</si>
  <si>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</si>
  <si>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</si>
  <si>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ilAA+</t>
  </si>
  <si>
    <t>עזריאלי אגח ח</t>
  </si>
  <si>
    <t>1178680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</si>
  <si>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</si>
  <si>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</si>
  <si>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</si>
  <si>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</si>
  <si>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</si>
  <si>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</si>
  <si>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</si>
  <si>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</si>
  <si>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</si>
  <si>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</si>
  <si>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</si>
  <si>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</si>
  <si>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</si>
  <si>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</si>
  <si>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ארפורט אגח יא</t>
  </si>
  <si>
    <t>1195999</t>
  </si>
  <si>
    <t>ביג אגח ח*</t>
  </si>
  <si>
    <t>1138924</t>
  </si>
  <si>
    <t>513623314</t>
  </si>
  <si>
    <t>ביג אגח יא*</t>
  </si>
  <si>
    <t>1151117</t>
  </si>
  <si>
    <t>ביג אגח יד*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</si>
  <si>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</si>
  <si>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</si>
  <si>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</si>
  <si>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</si>
  <si>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</si>
  <si>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</si>
  <si>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</si>
  <si>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</si>
  <si>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הפניקס אגח 5</t>
  </si>
  <si>
    <t>7670284</t>
  </si>
  <si>
    <t>520017450</t>
  </si>
  <si>
    <t>ביטוח</t>
  </si>
  <si>
    <t>ישרס אגח טו</t>
  </si>
  <si>
    <t>6130207</t>
  </si>
  <si>
    <t>520017807</t>
  </si>
  <si>
    <t>ישרס אגח יח</t>
  </si>
  <si>
    <t>6130280</t>
  </si>
  <si>
    <t>לאומי התח נד402</t>
  </si>
  <si>
    <t>6040398</t>
  </si>
  <si>
    <t>520018078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</si>
  <si>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</si>
  <si>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</si>
  <si>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</si>
  <si>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</si>
  <si>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</si>
  <si>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</si>
  <si>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</si>
  <si>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</si>
  <si>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</si>
  <si>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</si>
  <si>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</si>
  <si>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</si>
  <si>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</si>
  <si>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</si>
  <si>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</si>
  <si>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</si>
  <si>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</si>
  <si>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טז*</t>
  </si>
  <si>
    <t>3230265</t>
  </si>
  <si>
    <t>520037789</t>
  </si>
  <si>
    <t>מליסרון אגח י*</t>
  </si>
  <si>
    <t>3230190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</si>
  <si>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</si>
  <si>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</si>
  <si>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</si>
  <si>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</si>
  <si>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</si>
  <si>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</si>
  <si>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</si>
  <si>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</si>
  <si>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</si>
  <si>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</si>
  <si>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מליסרון אגח כא*</t>
  </si>
  <si>
    <t>1194638</t>
  </si>
  <si>
    <t>פועלים הת נד יא</t>
  </si>
  <si>
    <t>1201466</t>
  </si>
  <si>
    <t>520000118</t>
  </si>
  <si>
    <t>פועלים הת נדח ט</t>
  </si>
  <si>
    <t>1199884</t>
  </si>
  <si>
    <t>פועלים הת נדח י</t>
  </si>
  <si>
    <t>1199892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</si>
  <si>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</si>
  <si>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</si>
  <si>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</si>
  <si>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</si>
  <si>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</si>
  <si>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</si>
  <si>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</si>
  <si>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</si>
  <si>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</si>
  <si>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</si>
  <si>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</si>
  <si>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</si>
  <si>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</si>
  <si>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</si>
  <si>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</si>
  <si>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</si>
  <si>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</si>
  <si>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</si>
  <si>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שלמה החז אגח יח</t>
  </si>
  <si>
    <t>1410307</t>
  </si>
  <si>
    <t>520034372</t>
  </si>
  <si>
    <t>שלמה החז אגח כ</t>
  </si>
  <si>
    <t>1192749</t>
  </si>
  <si>
    <t>אדמה אגח ב</t>
  </si>
  <si>
    <t>1110915</t>
  </si>
  <si>
    <t>520043605</t>
  </si>
  <si>
    <t>כימיה, גומי ופלסטיק</t>
  </si>
  <si>
    <t>ilAA-</t>
  </si>
  <si>
    <t>בזק אגח 10*</t>
  </si>
  <si>
    <t>2300184</t>
  </si>
  <si>
    <t>520031931</t>
  </si>
  <si>
    <t>Aa3.il</t>
  </si>
  <si>
    <t>בזק אגח 12*</t>
  </si>
  <si>
    <t>2300242</t>
  </si>
  <si>
    <t>בזק אגח 14*</t>
  </si>
  <si>
    <t>2300317</t>
  </si>
  <si>
    <t>ביג אגח ט*</t>
  </si>
  <si>
    <t>1141050</t>
  </si>
  <si>
    <t>ביג אגח טו*</t>
  </si>
  <si>
    <t>1162221</t>
  </si>
  <si>
    <t>ביג אגח יב*</t>
  </si>
  <si>
    <t>1156231</t>
  </si>
  <si>
    <t>ביג אגח יח*</t>
  </si>
  <si>
    <t>1174226</t>
  </si>
  <si>
    <t>ביג אגח כ*</t>
  </si>
  <si>
    <t>1186188</t>
  </si>
  <si>
    <t>בינל הנפ התח כו</t>
  </si>
  <si>
    <t>1185537</t>
  </si>
  <si>
    <t>513141879</t>
  </si>
  <si>
    <t>בינל הנפ התח כז</t>
  </si>
  <si>
    <t>1189497</t>
  </si>
  <si>
    <t>בינל הנפק התחכה</t>
  </si>
  <si>
    <t>1167030</t>
  </si>
  <si>
    <t>דיסקונט מנ נד ו</t>
  </si>
  <si>
    <t>7480197</t>
  </si>
  <si>
    <t>520029935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</si>
  <si>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</si>
  <si>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</si>
  <si>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</si>
  <si>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</si>
  <si>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</si>
  <si>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</si>
  <si>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הראל הנפק אגח ז</t>
  </si>
  <si>
    <t>1126077</t>
  </si>
  <si>
    <t>513834200</t>
  </si>
  <si>
    <t>ישרס אגח טז</t>
  </si>
  <si>
    <t>6130223</t>
  </si>
  <si>
    <t>ישרס אגח יט</t>
  </si>
  <si>
    <t>6130348</t>
  </si>
  <si>
    <t>כלל מימון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</si>
  <si>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</si>
  <si>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</si>
  <si>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</si>
  <si>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</si>
  <si>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</si>
  <si>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</si>
  <si>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</si>
  <si>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 הת 65</t>
  </si>
  <si>
    <t>1191675</t>
  </si>
  <si>
    <t>מז טפ הנפ הת 69</t>
  </si>
  <si>
    <t>1202159</t>
  </si>
  <si>
    <t>מז טפ הנפק הת50</t>
  </si>
  <si>
    <t>2310290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</si>
  <si>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</si>
  <si>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</si>
  <si>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</si>
  <si>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</si>
  <si>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</si>
  <si>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</si>
  <si>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</si>
  <si>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</si>
  <si>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</si>
  <si>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</si>
  <si>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</si>
  <si>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</si>
  <si>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</si>
  <si>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</si>
  <si>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אלבר אגח יז</t>
  </si>
  <si>
    <t>1158732</t>
  </si>
  <si>
    <t>512025891</t>
  </si>
  <si>
    <t>ilA+</t>
  </si>
  <si>
    <t>אלבר אגח יט</t>
  </si>
  <si>
    <t>1191824</t>
  </si>
  <si>
    <t>אלדן תחבו אגח ה</t>
  </si>
  <si>
    <t>1155357</t>
  </si>
  <si>
    <t>510454333</t>
  </si>
  <si>
    <t>אלדן תחבו אגח ז</t>
  </si>
  <si>
    <t>1184779</t>
  </si>
  <si>
    <t>אלדן תחבו אגח ח</t>
  </si>
  <si>
    <t>1192442</t>
  </si>
  <si>
    <t>אלון רבוע אגח ט</t>
  </si>
  <si>
    <t>1197284</t>
  </si>
  <si>
    <t>520042847</t>
  </si>
  <si>
    <t>השקעה ואחזקות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</si>
  <si>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</si>
  <si>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</si>
  <si>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</si>
  <si>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</si>
  <si>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</si>
  <si>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</si>
  <si>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</si>
  <si>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</si>
  <si>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אגחג*</t>
  </si>
  <si>
    <t>1184555</t>
  </si>
  <si>
    <t>515846558</t>
  </si>
  <si>
    <t>מגה אור אגח ו*</t>
  </si>
  <si>
    <t>1138668</t>
  </si>
  <si>
    <t>מגה אור אגח ז*</t>
  </si>
  <si>
    <t>1141696</t>
  </si>
  <si>
    <t>מגה אור אגח ט*</t>
  </si>
  <si>
    <t>1165141</t>
  </si>
  <si>
    <t>מגה אור אגח י*</t>
  </si>
  <si>
    <t>1178367</t>
  </si>
  <si>
    <t>מגה אור אגח יא*</t>
  </si>
  <si>
    <t>1178375</t>
  </si>
  <si>
    <t>מימון ישיר אגחג*</t>
  </si>
  <si>
    <t>1171214</t>
  </si>
  <si>
    <t>513893123</t>
  </si>
  <si>
    <t>אשראי חוץ בנקאי</t>
  </si>
  <si>
    <t>מימון ישיר אגחד*</t>
  </si>
  <si>
    <t>1175660</t>
  </si>
  <si>
    <t>מימון ישיר אגחה*</t>
  </si>
  <si>
    <t>1182831</t>
  </si>
  <si>
    <t>מימון ישיר אגחו*</t>
  </si>
  <si>
    <t>1191659</t>
  </si>
  <si>
    <t>מניבים ריט אגחב*</t>
  </si>
  <si>
    <t>1155928</t>
  </si>
  <si>
    <t>515327120</t>
  </si>
  <si>
    <t>מניבים ריט אגחג*</t>
  </si>
  <si>
    <t>1177658</t>
  </si>
  <si>
    <t>מניבים ריט אגחד*</t>
  </si>
  <si>
    <t>1193929</t>
  </si>
  <si>
    <t>סלקום אגח ח*</t>
  </si>
  <si>
    <t>1132828</t>
  </si>
  <si>
    <t>511930125</t>
  </si>
  <si>
    <t>פז נפט אגח ו*</t>
  </si>
  <si>
    <t>1139542</t>
  </si>
  <si>
    <t>510216054</t>
  </si>
  <si>
    <t>פז נפט אגח ז*</t>
  </si>
  <si>
    <t>1142595</t>
  </si>
  <si>
    <t>אפי נכסים אגח ח</t>
  </si>
  <si>
    <t>1142231</t>
  </si>
  <si>
    <t>510560188</t>
  </si>
  <si>
    <t>נדל"ן מניב בחו"ל</t>
  </si>
  <si>
    <t>A2.il</t>
  </si>
  <si>
    <t>אפי נכסים אגחטו</t>
  </si>
  <si>
    <t>1199603</t>
  </si>
  <si>
    <t>אפי נכסים אגחיא</t>
  </si>
  <si>
    <t>1171628</t>
  </si>
  <si>
    <t>אפי נכסים אגחיג</t>
  </si>
  <si>
    <t>1178292</t>
  </si>
  <si>
    <t>אפי נכסים אגחיד</t>
  </si>
  <si>
    <t>1184530</t>
  </si>
  <si>
    <t>אשטרום קב אגח ד</t>
  </si>
  <si>
    <t>1182989</t>
  </si>
  <si>
    <t>510381601</t>
  </si>
  <si>
    <t>בנייה</t>
  </si>
  <si>
    <t>ilA</t>
  </si>
  <si>
    <t>אשטרום קב אגח ה</t>
  </si>
  <si>
    <t>1199579</t>
  </si>
  <si>
    <t>ג'י סיטי אגח טו*</t>
  </si>
  <si>
    <t>1260769</t>
  </si>
  <si>
    <t>520033234</t>
  </si>
  <si>
    <t>הכשרת ישוב אג21</t>
  </si>
  <si>
    <t>6120224</t>
  </si>
  <si>
    <t>520020116</t>
  </si>
  <si>
    <t>נכסים ובנ אגח י</t>
  </si>
  <si>
    <t>1193630</t>
  </si>
  <si>
    <t>520025438</t>
  </si>
  <si>
    <t>פתאל החז אגח ד*</t>
  </si>
  <si>
    <t>1188192</t>
  </si>
  <si>
    <t>512607888</t>
  </si>
  <si>
    <t>מלונאות ותיירות</t>
  </si>
  <si>
    <t>או פי סי אגח ב*</t>
  </si>
  <si>
    <t>1166057</t>
  </si>
  <si>
    <t>514401702</t>
  </si>
  <si>
    <t>ilA-</t>
  </si>
  <si>
    <t>ג'י סיטי אגח יב*</t>
  </si>
  <si>
    <t>1260603</t>
  </si>
  <si>
    <t>A3.il</t>
  </si>
  <si>
    <t>ג'י סיטי אגח יג*</t>
  </si>
  <si>
    <t>1260652</t>
  </si>
  <si>
    <t>ג'י סיטי אגח יד*</t>
  </si>
  <si>
    <t>1260736</t>
  </si>
  <si>
    <t>הכשרת ישוב אג23</t>
  </si>
  <si>
    <t>6120323</t>
  </si>
  <si>
    <t>הכשרת ישוב אג24</t>
  </si>
  <si>
    <t>1191519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</si>
  <si>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</si>
  <si>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</si>
  <si>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</si>
  <si>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</si>
  <si>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</si>
  <si>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</si>
  <si>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</si>
  <si>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מגוריט אגח ה</t>
  </si>
  <si>
    <t>1192129</t>
  </si>
  <si>
    <t>ארי נדלן אגח א</t>
  </si>
  <si>
    <t>3660156</t>
  </si>
  <si>
    <t>520038332</t>
  </si>
  <si>
    <t>NR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</si>
  <si>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</si>
  <si>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</si>
  <si>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</si>
  <si>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</si>
  <si>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</si>
  <si>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</si>
  <si>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</si>
  <si>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</si>
  <si>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</si>
  <si>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תעש אוירית אגחד</t>
  </si>
  <si>
    <t>1133131</t>
  </si>
  <si>
    <t>520027194</t>
  </si>
  <si>
    <t>ביטחוניות</t>
  </si>
  <si>
    <t>גב ים אגח ח</t>
  </si>
  <si>
    <t>7590151</t>
  </si>
  <si>
    <t>הפניקס אגח 6</t>
  </si>
  <si>
    <t>7670334</t>
  </si>
  <si>
    <t>הראל השק אגח א</t>
  </si>
  <si>
    <t>5850110</t>
  </si>
  <si>
    <t>520033986</t>
  </si>
  <si>
    <t>וילאר אגח ח</t>
  </si>
  <si>
    <t>4160156</t>
  </si>
  <si>
    <t>520038910</t>
  </si>
  <si>
    <t>שלמה החז אגח יט</t>
  </si>
  <si>
    <t>1192731</t>
  </si>
  <si>
    <t>בזק אגח 13*</t>
  </si>
  <si>
    <t>2300309</t>
  </si>
  <si>
    <t>גמא אגח ג</t>
  </si>
  <si>
    <t>1185941</t>
  </si>
  <si>
    <t>512711789</t>
  </si>
  <si>
    <t>הראל הנפ אגח טו</t>
  </si>
  <si>
    <t>1143130</t>
  </si>
  <si>
    <t>הראל הנפ אגח טז</t>
  </si>
  <si>
    <t>1157601</t>
  </si>
  <si>
    <t>הראל הנפ אגח יד</t>
  </si>
  <si>
    <t>1143122</t>
  </si>
  <si>
    <t>הראל הנפ אגח יח</t>
  </si>
  <si>
    <t>1182666</t>
  </si>
  <si>
    <t>כלל ביטוח אגח א</t>
  </si>
  <si>
    <t>1193481</t>
  </si>
  <si>
    <t>520036120</t>
  </si>
  <si>
    <t>כלל מימו אגח יא</t>
  </si>
  <si>
    <t>1160647</t>
  </si>
  <si>
    <t>כלל מימו אגח יב</t>
  </si>
  <si>
    <t>1179928</t>
  </si>
  <si>
    <t>מנורה הון התח ה</t>
  </si>
  <si>
    <t>1143411</t>
  </si>
  <si>
    <t>513937714</t>
  </si>
  <si>
    <t>מנורה הון התח ז</t>
  </si>
  <si>
    <t>1184191</t>
  </si>
  <si>
    <t>פניקס הון אגח ט</t>
  </si>
  <si>
    <t>1155522</t>
  </si>
  <si>
    <t>פניקס הון אגחיא</t>
  </si>
  <si>
    <t>1159359</t>
  </si>
  <si>
    <t>קרסו מוט' אגח א</t>
  </si>
  <si>
    <t>1136464</t>
  </si>
  <si>
    <t>514065283</t>
  </si>
  <si>
    <t>קרסו מוט' אגח ב</t>
  </si>
  <si>
    <t>1139591</t>
  </si>
  <si>
    <t>קרסו מוט' אגח ג</t>
  </si>
  <si>
    <t>1141829</t>
  </si>
  <si>
    <t>קרסו מוט' אגח ד</t>
  </si>
  <si>
    <t>1173566</t>
  </si>
  <si>
    <t>אלבר אגח יח</t>
  </si>
  <si>
    <t>1158740</t>
  </si>
  <si>
    <t>אלבר אגח כ</t>
  </si>
  <si>
    <t>1191832</t>
  </si>
  <si>
    <t>אלדן תחבו אגח ו</t>
  </si>
  <si>
    <t>1161678</t>
  </si>
  <si>
    <t>אלדן תחבו אגח ט</t>
  </si>
  <si>
    <t>1192459</t>
  </si>
  <si>
    <t>אלון רבוע אגח ח</t>
  </si>
  <si>
    <t>1197276</t>
  </si>
  <si>
    <t>דמרי אגח ז*</t>
  </si>
  <si>
    <t>1141191</t>
  </si>
  <si>
    <t>511399388</t>
  </si>
  <si>
    <t>דמרי אגח ט*</t>
  </si>
  <si>
    <t>1168368</t>
  </si>
  <si>
    <t>דמרי אגח י*</t>
  </si>
  <si>
    <t>1186162</t>
  </si>
  <si>
    <t>ממן אגח ב</t>
  </si>
  <si>
    <t>2380046</t>
  </si>
  <si>
    <t>520036435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</si>
  <si>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</si>
  <si>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</si>
  <si>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</si>
  <si>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</si>
  <si>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</si>
  <si>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</si>
  <si>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פז נפט אגח ח*</t>
  </si>
  <si>
    <t>1162817</t>
  </si>
  <si>
    <t>פרטנר אגח ו*</t>
  </si>
  <si>
    <t>1141415</t>
  </si>
  <si>
    <t>520044314</t>
  </si>
  <si>
    <t>שפיר הנדס אגח ג*</t>
  </si>
  <si>
    <t>1178417</t>
  </si>
  <si>
    <t>514892801</t>
  </si>
  <si>
    <t>מתכת ומוצרי בניה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</si>
  <si>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</si>
  <si>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</si>
  <si>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</si>
  <si>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</si>
  <si>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</si>
  <si>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</si>
  <si>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</si>
  <si>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</si>
  <si>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אנלייט אנר אגחו*</t>
  </si>
  <si>
    <t>7200173</t>
  </si>
  <si>
    <t>520041146</t>
  </si>
  <si>
    <t>אנרג'יקס אג ב*</t>
  </si>
  <si>
    <t>1168483</t>
  </si>
  <si>
    <t>513901371</t>
  </si>
  <si>
    <t>אשטרום קב אגח ג</t>
  </si>
  <si>
    <t>1140102</t>
  </si>
  <si>
    <t>פתאל אירו אגח א</t>
  </si>
  <si>
    <t>1137512</t>
  </si>
  <si>
    <t>515328250</t>
  </si>
  <si>
    <t>פתאל אירו אגח ג</t>
  </si>
  <si>
    <t>1141852</t>
  </si>
  <si>
    <t>פתאל אירו אגח ד</t>
  </si>
  <si>
    <t>1168038</t>
  </si>
  <si>
    <t>פתאל החז אגח ב*</t>
  </si>
  <si>
    <t>1150812</t>
  </si>
  <si>
    <t>פתאל החז אגח ג*</t>
  </si>
  <si>
    <t>1161785</t>
  </si>
  <si>
    <t>קרסו נדלן אגח א*</t>
  </si>
  <si>
    <t>1190008</t>
  </si>
  <si>
    <t>510488190</t>
  </si>
  <si>
    <t>או.פי.סי אגח ג*</t>
  </si>
  <si>
    <t>1180355</t>
  </si>
  <si>
    <t>אקרו אגח א</t>
  </si>
  <si>
    <t>1188572</t>
  </si>
  <si>
    <t>511996803</t>
  </si>
  <si>
    <t>ג'י סיטי אג יז*</t>
  </si>
  <si>
    <t>1198142</t>
  </si>
  <si>
    <t>קרדן נדלן אגח ה*</t>
  </si>
  <si>
    <t>1172725</t>
  </si>
  <si>
    <t>520041005</t>
  </si>
  <si>
    <t>שוב אנרגיה אגחא*</t>
  </si>
  <si>
    <t>1198571</t>
  </si>
  <si>
    <t>510459928</t>
  </si>
  <si>
    <t>אלומיי אג ד</t>
  </si>
  <si>
    <t>1172956</t>
  </si>
  <si>
    <t>520039868</t>
  </si>
  <si>
    <t>אלומיי אגח ג</t>
  </si>
  <si>
    <t>1159375</t>
  </si>
  <si>
    <t>אלומיי אגח ה</t>
  </si>
  <si>
    <t>1193275</t>
  </si>
  <si>
    <t>ריט אזורים אג ב*</t>
  </si>
  <si>
    <t>1183581</t>
  </si>
  <si>
    <t>516117181</t>
  </si>
  <si>
    <t>אלביט מע' אגח ג</t>
  </si>
  <si>
    <t>1178250</t>
  </si>
  <si>
    <t>520043027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</si>
  <si>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</si>
  <si>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</si>
  <si>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</si>
  <si>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</si>
  <si>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</si>
  <si>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</si>
  <si>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</si>
  <si>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Banks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</si>
  <si>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</si>
  <si>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</si>
  <si>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</si>
  <si>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</si>
  <si>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</si>
  <si>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</si>
  <si>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</si>
  <si>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520027830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</si>
  <si>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</si>
  <si>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</si>
  <si>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</si>
  <si>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</si>
  <si>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</si>
  <si>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</si>
  <si>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</si>
  <si>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BB-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</si>
  <si>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</si>
  <si>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</si>
  <si>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</si>
  <si>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</si>
  <si>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</si>
  <si>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</si>
  <si>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</si>
  <si>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</si>
  <si>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</si>
  <si>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</si>
  <si>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</si>
  <si>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</si>
  <si>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</si>
  <si>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</si>
  <si>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</si>
  <si>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</si>
  <si>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</si>
  <si>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</si>
  <si>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</si>
  <si>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</si>
  <si>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</si>
  <si>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</si>
  <si>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</si>
  <si>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</si>
  <si>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</si>
  <si>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</si>
  <si>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</si>
  <si>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</si>
  <si>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</si>
  <si>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</si>
  <si>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</si>
  <si>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</si>
  <si>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</si>
  <si>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SCGAU 5.125 09/2080</t>
  </si>
  <si>
    <t>USQ8053LAB01</t>
  </si>
  <si>
    <t>AER 3.3 01/32</t>
  </si>
  <si>
    <t>US00774MAX39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</si>
  <si>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</si>
  <si>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</si>
  <si>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</si>
  <si>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</si>
  <si>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</si>
  <si>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</si>
  <si>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</si>
  <si>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INTNED 4.125 08/33</t>
  </si>
  <si>
    <t>XS2524746687</t>
  </si>
  <si>
    <t>MQGAU 6.798 01/33</t>
  </si>
  <si>
    <t>USQ568A9SS79</t>
  </si>
  <si>
    <t>PRU 6 09/52</t>
  </si>
  <si>
    <t>US744320BK76</t>
  </si>
  <si>
    <t>TD 8.125 10/82</t>
  </si>
  <si>
    <t>US89117F8Z56</t>
  </si>
  <si>
    <t>TPR 7.85 11/27/33</t>
  </si>
  <si>
    <t>US876030AF42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</si>
  <si>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</si>
  <si>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</si>
  <si>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</si>
  <si>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</si>
  <si>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</si>
  <si>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</si>
  <si>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</si>
  <si>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</si>
  <si>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</si>
  <si>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</si>
  <si>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</si>
  <si>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</si>
  <si>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FS KKR CAPITAL 4.25 2/25 01/25</t>
  </si>
  <si>
    <t>US30313RAA77</t>
  </si>
  <si>
    <t>FSK 7.875 01/15/29</t>
  </si>
  <si>
    <t>US302635AM98</t>
  </si>
  <si>
    <t>IBSEM 4.875 PERP</t>
  </si>
  <si>
    <t>XS2580221658</t>
  </si>
  <si>
    <t>J 5.9 03/33</t>
  </si>
  <si>
    <t>US469814AA50</t>
  </si>
  <si>
    <t>KD 3.15 10/31</t>
  </si>
  <si>
    <t>US50155QAL41</t>
  </si>
  <si>
    <t>LKQ 6.25 6/33</t>
  </si>
  <si>
    <t>US501889AF63</t>
  </si>
  <si>
    <t>MTZ 4.5 08/28</t>
  </si>
  <si>
    <t>US576323AP42</t>
  </si>
  <si>
    <t>NGLS 6.875 01/29</t>
  </si>
  <si>
    <t>US87612BBN10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</si>
  <si>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</si>
  <si>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</si>
  <si>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</si>
  <si>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</si>
  <si>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</si>
  <si>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</si>
  <si>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</si>
  <si>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</si>
  <si>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</si>
  <si>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</si>
  <si>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</si>
  <si>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</si>
  <si>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</si>
  <si>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</si>
  <si>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</si>
  <si>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VW 4.625 PERP 06/28</t>
  </si>
  <si>
    <t>XS1799939027</t>
  </si>
  <si>
    <t>VW 7.875</t>
  </si>
  <si>
    <t>XS2675884733</t>
  </si>
  <si>
    <t>WBD 4.279 03/15/32</t>
  </si>
  <si>
    <t>US55903VBC63</t>
  </si>
  <si>
    <t>AER 6.5 06/45</t>
  </si>
  <si>
    <t>US00773HAA59</t>
  </si>
  <si>
    <t>BB+</t>
  </si>
  <si>
    <t>AY 4.125 06/28</t>
  </si>
  <si>
    <t>US04916WAA27</t>
  </si>
  <si>
    <t>BAYNGR 6.625 09/25/2083</t>
  </si>
  <si>
    <t>XS2684826014</t>
  </si>
  <si>
    <t>BNP 7.75 PERP</t>
  </si>
  <si>
    <t>USF1067PAC08</t>
  </si>
  <si>
    <t>Ba1</t>
  </si>
  <si>
    <t>BRITEL 8.375 09/28</t>
  </si>
  <si>
    <t>XS2636324274</t>
  </si>
  <si>
    <t>ENELIM 6.625 PERP</t>
  </si>
  <si>
    <t>XS2576550243</t>
  </si>
  <si>
    <t>F 6.125 05/15/28</t>
  </si>
  <si>
    <t>XS2623496085</t>
  </si>
  <si>
    <t>F 7.35 11/27</t>
  </si>
  <si>
    <t>US345397C353</t>
  </si>
  <si>
    <t>INTNED 7.5 PERP</t>
  </si>
  <si>
    <t>XS2585240984</t>
  </si>
  <si>
    <t>NWSA 5.125 02/32</t>
  </si>
  <si>
    <t>US65249BAB53</t>
  </si>
  <si>
    <t>Media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</si>
  <si>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</si>
  <si>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</si>
  <si>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</si>
  <si>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</si>
  <si>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</si>
  <si>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</si>
  <si>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</si>
  <si>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</si>
  <si>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</si>
  <si>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</si>
  <si>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</si>
  <si>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</si>
  <si>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</si>
  <si>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</si>
  <si>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</si>
  <si>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</si>
  <si>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ACFP 7.25 PERP</t>
  </si>
  <si>
    <t>FR001400L5X1</t>
  </si>
  <si>
    <t>Hotels Restaurants &amp; Leisure</t>
  </si>
  <si>
    <t>BB</t>
  </si>
  <si>
    <t>ALLISON TRANS 3.75 01/31</t>
  </si>
  <si>
    <t>US019736AG29</t>
  </si>
  <si>
    <t>Ba2</t>
  </si>
  <si>
    <t>CHARLES RIVER LAB 4 03/31</t>
  </si>
  <si>
    <t>US159864AJ65</t>
  </si>
  <si>
    <t>GPK 3.75 02/30</t>
  </si>
  <si>
    <t>US38869AAD90</t>
  </si>
  <si>
    <t>HESM 5.125 06/28</t>
  </si>
  <si>
    <t>US428104AA14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</si>
  <si>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</si>
  <si>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</si>
  <si>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</si>
  <si>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</si>
  <si>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</si>
  <si>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</si>
  <si>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</si>
  <si>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</si>
  <si>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</si>
  <si>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</si>
  <si>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</si>
  <si>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</si>
  <si>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</si>
  <si>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ENOIGA 8.5 09/33</t>
  </si>
  <si>
    <t>IL0011971442</t>
  </si>
  <si>
    <t>LLOYDS 8.5</t>
  </si>
  <si>
    <t>XS2529511722</t>
  </si>
  <si>
    <t>LLOYDS 8.5 PERP_28</t>
  </si>
  <si>
    <t>XS2575900977</t>
  </si>
  <si>
    <t>ATRFIN 2.625 09/27</t>
  </si>
  <si>
    <t>XS2294495838</t>
  </si>
  <si>
    <t>B1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</si>
  <si>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</si>
  <si>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</si>
  <si>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</si>
  <si>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</si>
  <si>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</si>
  <si>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</si>
  <si>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</si>
  <si>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</si>
  <si>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</si>
  <si>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סה"כ תל אביב 35</t>
  </si>
  <si>
    <t>או פי סי אנרגיה*</t>
  </si>
  <si>
    <t>1141571</t>
  </si>
  <si>
    <t>אורמת טכנו*</t>
  </si>
  <si>
    <t>1134402</t>
  </si>
  <si>
    <t>880326081</t>
  </si>
  <si>
    <t>איי.סי.אל*</t>
  </si>
  <si>
    <t>281014</t>
  </si>
  <si>
    <t>אלביט מערכות</t>
  </si>
  <si>
    <t>1081124</t>
  </si>
  <si>
    <t>אלקטרה*</t>
  </si>
  <si>
    <t>739037</t>
  </si>
  <si>
    <t>520028911</t>
  </si>
  <si>
    <t>אמות</t>
  </si>
  <si>
    <t>1097278</t>
  </si>
  <si>
    <t>אנלייט אנרגיה*</t>
  </si>
  <si>
    <t>720011</t>
  </si>
  <si>
    <t>אנרג'יאן*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</si>
  <si>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</si>
  <si>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</si>
  <si>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</si>
  <si>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</si>
  <si>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</si>
  <si>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</si>
  <si>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</si>
  <si>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</si>
  <si>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בזק*</t>
  </si>
  <si>
    <t>230011</t>
  </si>
  <si>
    <t>ביג*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</si>
  <si>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</si>
  <si>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</si>
  <si>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</si>
  <si>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</si>
  <si>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</si>
  <si>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</si>
  <si>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</si>
  <si>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דלק קבוצה</t>
  </si>
  <si>
    <t>1084128</t>
  </si>
  <si>
    <t>520044322</t>
  </si>
  <si>
    <t>הפניקס</t>
  </si>
  <si>
    <t>767012</t>
  </si>
  <si>
    <t>הראל השקעות</t>
  </si>
  <si>
    <t>585018</t>
  </si>
  <si>
    <t>חברה לישראל</t>
  </si>
  <si>
    <t>576017</t>
  </si>
  <si>
    <t>520028010</t>
  </si>
  <si>
    <t>טאואר*</t>
  </si>
  <si>
    <t>1082379</t>
  </si>
  <si>
    <t>520041997</t>
  </si>
  <si>
    <t>מוליכים למחצה</t>
  </si>
  <si>
    <t>טבע</t>
  </si>
  <si>
    <t>629014</t>
  </si>
  <si>
    <t>פארמה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</si>
  <si>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</si>
  <si>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</si>
  <si>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</si>
  <si>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</si>
  <si>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</si>
  <si>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</si>
  <si>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</si>
  <si>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</si>
  <si>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</si>
  <si>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</si>
  <si>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</si>
  <si>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</si>
  <si>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</si>
  <si>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</si>
  <si>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</si>
  <si>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</si>
  <si>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</si>
  <si>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</si>
  <si>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</si>
  <si>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</si>
  <si>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</si>
  <si>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קמטק</t>
  </si>
  <si>
    <t>1095264</t>
  </si>
  <si>
    <t>511235434</t>
  </si>
  <si>
    <t>שטראוס*</t>
  </si>
  <si>
    <t>746016</t>
  </si>
  <si>
    <t>520003781</t>
  </si>
  <si>
    <t>מזון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</si>
  <si>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</si>
  <si>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</si>
  <si>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</si>
  <si>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</si>
  <si>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</si>
  <si>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</si>
  <si>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אאורה</t>
  </si>
  <si>
    <t>373019</t>
  </si>
  <si>
    <t>520038274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</si>
  <si>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</si>
  <si>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</si>
  <si>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</si>
  <si>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</si>
  <si>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</si>
  <si>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</si>
  <si>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</si>
  <si>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</si>
  <si>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איסתא</t>
  </si>
  <si>
    <t>1081074</t>
  </si>
  <si>
    <t>520042763</t>
  </si>
  <si>
    <t>אלוני חץ</t>
  </si>
  <si>
    <t>390013</t>
  </si>
  <si>
    <t>520038506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</si>
  <si>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</si>
  <si>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</si>
  <si>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</si>
  <si>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</si>
  <si>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</si>
  <si>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</si>
  <si>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צריכה*</t>
  </si>
  <si>
    <t>5010129</t>
  </si>
  <si>
    <t>520039967</t>
  </si>
  <si>
    <t>רשתות שיווק</t>
  </si>
  <si>
    <t>אפריקה מגורים*</t>
  </si>
  <si>
    <t>1097948</t>
  </si>
  <si>
    <t>520034760</t>
  </si>
  <si>
    <t>אקויטל</t>
  </si>
  <si>
    <t>755017</t>
  </si>
  <si>
    <t>520030859</t>
  </si>
  <si>
    <t>אקרו</t>
  </si>
  <si>
    <t>1184902</t>
  </si>
  <si>
    <t>ארד*</t>
  </si>
  <si>
    <t>1091651</t>
  </si>
  <si>
    <t>510007800</t>
  </si>
  <si>
    <t>אלקטרוניקה ואופטיקה</t>
  </si>
  <si>
    <t>בזא*</t>
  </si>
  <si>
    <t>1198910</t>
  </si>
  <si>
    <t>513775163</t>
  </si>
  <si>
    <t>בזן</t>
  </si>
  <si>
    <t>2590248</t>
  </si>
  <si>
    <t>520036658</t>
  </si>
  <si>
    <t>ג'י סיטי*</t>
  </si>
  <si>
    <t>126011</t>
  </si>
  <si>
    <t>דוראל אנרגיה*</t>
  </si>
  <si>
    <t>1166768</t>
  </si>
  <si>
    <t>515364891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</si>
  <si>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</si>
  <si>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</si>
  <si>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</si>
  <si>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</si>
  <si>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</si>
  <si>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</si>
  <si>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</si>
  <si>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</si>
  <si>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</si>
  <si>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</si>
  <si>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</si>
  <si>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הכשרת הישוב</t>
  </si>
  <si>
    <t>612010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</si>
  <si>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</si>
  <si>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</si>
  <si>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</si>
  <si>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</si>
  <si>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</si>
  <si>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</si>
  <si>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</si>
  <si>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</si>
  <si>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</si>
  <si>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</si>
  <si>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</si>
  <si>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</si>
  <si>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</si>
  <si>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</si>
  <si>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</si>
  <si>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</si>
  <si>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</si>
  <si>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</si>
  <si>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</si>
  <si>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</si>
  <si>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</si>
  <si>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550010003</t>
  </si>
  <si>
    <t>ישרס</t>
  </si>
  <si>
    <t>613034</t>
  </si>
  <si>
    <t>כלל עסקי ביטוח</t>
  </si>
  <si>
    <t>224014</t>
  </si>
  <si>
    <t>מגדלי תיכון</t>
  </si>
  <si>
    <t>1131523</t>
  </si>
  <si>
    <t>512719485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</si>
  <si>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</si>
  <si>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</si>
  <si>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</si>
  <si>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</si>
  <si>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</si>
  <si>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</si>
  <si>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</si>
  <si>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</si>
  <si>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</si>
  <si>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ישיר*</t>
  </si>
  <si>
    <t>1168186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</si>
  <si>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</si>
  <si>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</si>
  <si>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</si>
  <si>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</si>
  <si>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</si>
  <si>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</si>
  <si>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</si>
  <si>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</si>
  <si>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משק אנרגיה</t>
  </si>
  <si>
    <t>1166974</t>
  </si>
  <si>
    <t>נאוויטס פטר יהש*</t>
  </si>
  <si>
    <t>1141969</t>
  </si>
  <si>
    <t>550263107</t>
  </si>
  <si>
    <t>נאייקס</t>
  </si>
  <si>
    <t>1175116</t>
  </si>
  <si>
    <t>513639013</t>
  </si>
  <si>
    <t>נופר אנרג'י*</t>
  </si>
  <si>
    <t>1170877</t>
  </si>
  <si>
    <t>נפטא*</t>
  </si>
  <si>
    <t>643015</t>
  </si>
  <si>
    <t>520020942</t>
  </si>
  <si>
    <t>סאמיט</t>
  </si>
  <si>
    <t>1081686</t>
  </si>
  <si>
    <t>520043720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</si>
  <si>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</si>
  <si>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</si>
  <si>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</si>
  <si>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</si>
  <si>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</si>
  <si>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</si>
  <si>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</si>
  <si>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</si>
  <si>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</si>
  <si>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</si>
  <si>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</si>
  <si>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</si>
  <si>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</si>
  <si>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</si>
  <si>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</si>
  <si>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</si>
  <si>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</si>
  <si>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</si>
  <si>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</si>
  <si>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</si>
  <si>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</si>
  <si>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</si>
  <si>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</si>
  <si>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</si>
  <si>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פרשקובסקי*</t>
  </si>
  <si>
    <t>1102128</t>
  </si>
  <si>
    <t>513817817</t>
  </si>
  <si>
    <t>פתאל החזקות*</t>
  </si>
  <si>
    <t>1143429</t>
  </si>
  <si>
    <t>קבוצת אקרשטיין</t>
  </si>
  <si>
    <t>1176205</t>
  </si>
  <si>
    <t>512714494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</si>
  <si>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</si>
  <si>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</si>
  <si>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</si>
  <si>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</si>
  <si>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</si>
  <si>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</si>
  <si>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</si>
  <si>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</si>
  <si>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</si>
  <si>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</si>
  <si>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</si>
  <si>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</si>
  <si>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</si>
  <si>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</si>
  <si>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</si>
  <si>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אנרגיה*</t>
  </si>
  <si>
    <t>1188242</t>
  </si>
  <si>
    <t>שופרסל*</t>
  </si>
  <si>
    <t>777037</t>
  </si>
  <si>
    <t>520022732</t>
  </si>
  <si>
    <t>תדיראן גרופ*</t>
  </si>
  <si>
    <t>258012</t>
  </si>
  <si>
    <t>520036732</t>
  </si>
  <si>
    <t>אבגול*</t>
  </si>
  <si>
    <t>1100957</t>
  </si>
  <si>
    <t>510119068</t>
  </si>
  <si>
    <t>עץ, נייר ודפוס</t>
  </si>
  <si>
    <t>אדגר*</t>
  </si>
  <si>
    <t>1820083</t>
  </si>
  <si>
    <t>520035171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</si>
  <si>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</si>
  <si>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</si>
  <si>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</si>
  <si>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</si>
  <si>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</si>
  <si>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</si>
  <si>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</si>
  <si>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</si>
  <si>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</si>
  <si>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</si>
  <si>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אייקון גרופ</t>
  </si>
  <si>
    <t>1182484</t>
  </si>
  <si>
    <t>513955252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</si>
  <si>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</si>
  <si>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</si>
  <si>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</si>
  <si>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</si>
  <si>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</si>
  <si>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</si>
  <si>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</si>
  <si>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</si>
  <si>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</si>
  <si>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</si>
  <si>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</si>
  <si>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</si>
  <si>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</si>
  <si>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</si>
  <si>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</si>
  <si>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</si>
  <si>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</si>
  <si>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</si>
  <si>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</si>
  <si>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</si>
  <si>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</si>
  <si>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</si>
  <si>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</si>
  <si>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</si>
  <si>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</si>
  <si>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</si>
  <si>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</si>
  <si>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אקונרג'י</t>
  </si>
  <si>
    <t>1178334</t>
  </si>
  <si>
    <t>516339777</t>
  </si>
  <si>
    <t>אקופיה</t>
  </si>
  <si>
    <t>1169895</t>
  </si>
  <si>
    <t>514856772</t>
  </si>
  <si>
    <t>ארגו פרופרטיז</t>
  </si>
  <si>
    <t>1175371</t>
  </si>
  <si>
    <t>70252750</t>
  </si>
  <si>
    <t>בית שמש*</t>
  </si>
  <si>
    <t>1081561</t>
  </si>
  <si>
    <t>520043480</t>
  </si>
  <si>
    <t>בכורי שדה*</t>
  </si>
  <si>
    <t>1172618</t>
  </si>
  <si>
    <t>512402538</t>
  </si>
  <si>
    <t>ג'י וואן*</t>
  </si>
  <si>
    <t>1156280</t>
  </si>
  <si>
    <t>510095987</t>
  </si>
  <si>
    <t>ג'נסל*</t>
  </si>
  <si>
    <t>1169689</t>
  </si>
  <si>
    <t>514579887</t>
  </si>
  <si>
    <t>ג'נריישן קפיטל*</t>
  </si>
  <si>
    <t>1156926</t>
  </si>
  <si>
    <t>גולן פלסטיק*</t>
  </si>
  <si>
    <t>1091933</t>
  </si>
  <si>
    <t>513029975</t>
  </si>
  <si>
    <t>גלאסבוקס*</t>
  </si>
  <si>
    <t>1176288</t>
  </si>
  <si>
    <t>514525260</t>
  </si>
  <si>
    <t>גניגר*</t>
  </si>
  <si>
    <t>1095892</t>
  </si>
  <si>
    <t>512416991</t>
  </si>
  <si>
    <t>הולמס פלייס*</t>
  </si>
  <si>
    <t>1142587</t>
  </si>
  <si>
    <t>512466723</t>
  </si>
  <si>
    <t>הום ביוגז*</t>
  </si>
  <si>
    <t>1172204</t>
  </si>
  <si>
    <t>514739325</t>
  </si>
  <si>
    <t>הייקון מערכות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</si>
  <si>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</si>
  <si>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</si>
  <si>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</si>
  <si>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</si>
  <si>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</si>
  <si>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</si>
  <si>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</si>
  <si>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</si>
  <si>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</si>
  <si>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</si>
  <si>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</si>
  <si>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</si>
  <si>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</si>
  <si>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</si>
  <si>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</si>
  <si>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</si>
  <si>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</si>
  <si>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</si>
  <si>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</si>
  <si>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</si>
  <si>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</si>
  <si>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</si>
  <si>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</si>
  <si>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</si>
  <si>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</si>
  <si>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</si>
  <si>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</si>
  <si>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</si>
  <si>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</si>
  <si>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</si>
  <si>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</si>
  <si>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</si>
  <si>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</si>
  <si>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</si>
  <si>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</si>
  <si>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</si>
  <si>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</si>
  <si>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</si>
  <si>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</si>
  <si>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מקס סטוק</t>
  </si>
  <si>
    <t>1168558</t>
  </si>
  <si>
    <t>513618967</t>
  </si>
  <si>
    <t>נובולוג*</t>
  </si>
  <si>
    <t>1140151</t>
  </si>
  <si>
    <t>510475312</t>
  </si>
  <si>
    <t>נוסטרומו*</t>
  </si>
  <si>
    <t>1129451</t>
  </si>
  <si>
    <t>1522277</t>
  </si>
  <si>
    <t>סולגרין</t>
  </si>
  <si>
    <t>1102235</t>
  </si>
  <si>
    <t>512882747</t>
  </si>
  <si>
    <t>סיפיה וויז'ן*</t>
  </si>
  <si>
    <t>1181932</t>
  </si>
  <si>
    <t>513476010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</si>
  <si>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</si>
  <si>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</si>
  <si>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</si>
  <si>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</si>
  <si>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</si>
  <si>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</si>
  <si>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</si>
  <si>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</si>
  <si>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</si>
  <si>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</si>
  <si>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</si>
  <si>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</si>
  <si>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</si>
  <si>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</si>
  <si>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</si>
  <si>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</si>
  <si>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</si>
  <si>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</si>
  <si>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</si>
  <si>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</si>
  <si>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</si>
  <si>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</si>
  <si>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צמח המרמן</t>
  </si>
  <si>
    <t>1104058</t>
  </si>
  <si>
    <t>512531203</t>
  </si>
  <si>
    <t>קיסטון אינפרא*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</si>
  <si>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</si>
  <si>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</si>
  <si>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</si>
  <si>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</si>
  <si>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</si>
  <si>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</si>
  <si>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</si>
  <si>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</si>
  <si>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</si>
  <si>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</si>
  <si>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</si>
  <si>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קרדן נדלן*</t>
  </si>
  <si>
    <t>1118447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</si>
  <si>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</si>
  <si>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</si>
  <si>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</si>
  <si>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</si>
  <si>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</si>
  <si>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</si>
  <si>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</si>
  <si>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</si>
  <si>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</si>
  <si>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</si>
  <si>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</si>
  <si>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</si>
  <si>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</si>
  <si>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</si>
  <si>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</si>
  <si>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</si>
  <si>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</si>
  <si>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</si>
  <si>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</si>
  <si>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</si>
  <si>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</si>
  <si>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</si>
  <si>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</si>
  <si>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תורפז*</t>
  </si>
  <si>
    <t>1175611</t>
  </si>
  <si>
    <t>514574524</t>
  </si>
  <si>
    <t>ARBE ROBOTICS</t>
  </si>
  <si>
    <t>IL0011796625</t>
  </si>
  <si>
    <t>NASDAQ</t>
  </si>
  <si>
    <t>515333128</t>
  </si>
  <si>
    <t>BRENMILLER ENERGY LTD</t>
  </si>
  <si>
    <t>IL0012008152</t>
  </si>
  <si>
    <t>514720374</t>
  </si>
  <si>
    <t>CAMTEK</t>
  </si>
  <si>
    <t>IL0010952641</t>
  </si>
  <si>
    <t>Semiconductors &amp; Semiconductor Equipment</t>
  </si>
  <si>
    <t>CEVA INC</t>
  </si>
  <si>
    <t>US1572101053</t>
  </si>
  <si>
    <t>512872854</t>
  </si>
  <si>
    <t>CYBERARK SOFTWARE</t>
  </si>
  <si>
    <t>IL0011334468</t>
  </si>
  <si>
    <t>512291642</t>
  </si>
  <si>
    <t>ELBIT SYSTEMS LTD</t>
  </si>
  <si>
    <t>IL0010811243</t>
  </si>
  <si>
    <t>ENERGEAN OIL &amp; GAS*</t>
  </si>
  <si>
    <t>GB00BG12Y042</t>
  </si>
  <si>
    <t>ENLIGHT*</t>
  </si>
  <si>
    <t>IL0007200111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</si>
  <si>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</si>
  <si>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</si>
  <si>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</si>
  <si>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</si>
  <si>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</si>
  <si>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</si>
  <si>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</si>
  <si>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INMODE LTD</t>
  </si>
  <si>
    <t>IL0011595993</t>
  </si>
  <si>
    <t>514073618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</si>
  <si>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</si>
  <si>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</si>
  <si>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</si>
  <si>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</si>
  <si>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</si>
  <si>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</si>
  <si>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</si>
  <si>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</si>
  <si>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</si>
  <si>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MOBILEYE NV</t>
  </si>
  <si>
    <t>US60741F1049</t>
  </si>
  <si>
    <t>560030876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</si>
  <si>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</si>
  <si>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</si>
  <si>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</si>
  <si>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</si>
  <si>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</si>
  <si>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</si>
  <si>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</si>
  <si>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</si>
  <si>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</si>
  <si>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</si>
  <si>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</si>
  <si>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</si>
  <si>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</si>
  <si>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</si>
  <si>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SIMILARWEB LTD</t>
  </si>
  <si>
    <t>IL0011751653</t>
  </si>
  <si>
    <t>514244714</t>
  </si>
  <si>
    <t>SOL GEL TECHNOLOGIES LTD</t>
  </si>
  <si>
    <t>IL0011417206</t>
  </si>
  <si>
    <t>512544693</t>
  </si>
  <si>
    <t>STRATASYS</t>
  </si>
  <si>
    <t>IL0011267213</t>
  </si>
  <si>
    <t>512607698</t>
  </si>
  <si>
    <t>Taboola</t>
  </si>
  <si>
    <t>IL0011754137</t>
  </si>
  <si>
    <t>TEVA PHARMACEUTICAL SP ADR</t>
  </si>
  <si>
    <t>US8816242098</t>
  </si>
  <si>
    <t>TOWER SEMICONDUCTOR LTD*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</si>
  <si>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</si>
  <si>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</si>
  <si>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</si>
  <si>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</si>
  <si>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</si>
  <si>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</si>
  <si>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</si>
  <si>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ZIM Integrated Shipping Services</t>
  </si>
  <si>
    <t>IL0065100930</t>
  </si>
  <si>
    <t>520015041</t>
  </si>
  <si>
    <t>ADOBE INC</t>
  </si>
  <si>
    <t>US00724F1012</t>
  </si>
  <si>
    <t>AGCO CORP</t>
  </si>
  <si>
    <t>US0010841023</t>
  </si>
  <si>
    <t>AISP</t>
  </si>
  <si>
    <t>US0089401089</t>
  </si>
  <si>
    <t>ALIBABA GROUP HOLDING_SP ADR</t>
  </si>
  <si>
    <t>US01609W1027</t>
  </si>
  <si>
    <t>ALPHABET INC CL C</t>
  </si>
  <si>
    <t>US02079K1079</t>
  </si>
  <si>
    <t>AMAZON.COM INC</t>
  </si>
  <si>
    <t>US0231351067</t>
  </si>
  <si>
    <t>AMERICAN TOWER</t>
  </si>
  <si>
    <t>US03027X1000</t>
  </si>
  <si>
    <t>APPLIED MATERIALS INC</t>
  </si>
  <si>
    <t>US0382221051</t>
  </si>
  <si>
    <t>AROUNDTOWN</t>
  </si>
  <si>
    <t>LU1673108939</t>
  </si>
  <si>
    <t>ASML HOLDING NV</t>
  </si>
  <si>
    <t>NL0010273215</t>
  </si>
  <si>
    <t>BANK OF AMERICA CORP</t>
  </si>
  <si>
    <t>US0605051046</t>
  </si>
  <si>
    <t>Berkshire Hathaway INC CL A</t>
  </si>
  <si>
    <t>US0846701086</t>
  </si>
  <si>
    <t>DATADOG INC  CLASS A</t>
  </si>
  <si>
    <t>US23804L1035</t>
  </si>
  <si>
    <t>DIGITAL REALTY TRUST INC</t>
  </si>
  <si>
    <t>US2538681030</t>
  </si>
  <si>
    <t>DOMINO`S PIZZA INC</t>
  </si>
  <si>
    <t>US25754A2015</t>
  </si>
  <si>
    <t>Food, Beverage &amp; Tobacco</t>
  </si>
  <si>
    <t>DYNATRACE INC</t>
  </si>
  <si>
    <t>US2681501092</t>
  </si>
  <si>
    <t>EIFFAGE</t>
  </si>
  <si>
    <t>FR0000130452</t>
  </si>
  <si>
    <t>EQUINIX</t>
  </si>
  <si>
    <t>US29444U7000</t>
  </si>
  <si>
    <t>GOLDMAN SACHS GROUP INC</t>
  </si>
  <si>
    <t>US38141G1040</t>
  </si>
  <si>
    <t>HOME DEPOT INC</t>
  </si>
  <si>
    <t>US4370761029</t>
  </si>
  <si>
    <t>JPMORGAN CHASE</t>
  </si>
  <si>
    <t>US46625H1005</t>
  </si>
  <si>
    <t>LVMH MOET HENNESSY LOUIS VUI</t>
  </si>
  <si>
    <t>FR0000121014</t>
  </si>
  <si>
    <t>MASTERCARD INC CLASS A</t>
  </si>
  <si>
    <t>US57636Q1040</t>
  </si>
  <si>
    <t>META PLATFORMS</t>
  </si>
  <si>
    <t>US30303M1027</t>
  </si>
  <si>
    <t>MICROSOFT CORP</t>
  </si>
  <si>
    <t>US5949181045</t>
  </si>
  <si>
    <t>MORGAN STANLEY</t>
  </si>
  <si>
    <t>US6174464486</t>
  </si>
  <si>
    <t>NETFLIX INC</t>
  </si>
  <si>
    <t>US64110L1061</t>
  </si>
  <si>
    <t>NVIDIA CORP</t>
  </si>
  <si>
    <t>US67066G1040</t>
  </si>
  <si>
    <t>PALO ALTO NETWORKS</t>
  </si>
  <si>
    <t>US6974351057</t>
  </si>
  <si>
    <t>PAYONEER GLOBAL INC</t>
  </si>
  <si>
    <t>US70451X1046</t>
  </si>
  <si>
    <t>PROLOGIS INC</t>
  </si>
  <si>
    <t>US74340W1036</t>
  </si>
  <si>
    <t>PUMA</t>
  </si>
  <si>
    <t>DE0006969603</t>
  </si>
  <si>
    <t>PURE STORAGE INC  CLASS A</t>
  </si>
  <si>
    <t>US74624M1027</t>
  </si>
  <si>
    <t>SAMSUNG ELECTR GDR REG</t>
  </si>
  <si>
    <t>US7960508882</t>
  </si>
  <si>
    <t>SENTINELONE INC  CLASS A</t>
  </si>
  <si>
    <t>US81730H1095</t>
  </si>
  <si>
    <t>SOLAREDGE TECHNOLOGIES</t>
  </si>
  <si>
    <t>US83417M1045</t>
  </si>
  <si>
    <t>TAIWAN SEMICONDUCTOR</t>
  </si>
  <si>
    <t>US8740391003</t>
  </si>
  <si>
    <t>TALKSPACE INC US</t>
  </si>
  <si>
    <t>US87427V1035</t>
  </si>
  <si>
    <t>VISA</t>
  </si>
  <si>
    <t>US92826C8394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</si>
  <si>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</si>
  <si>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</si>
  <si>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</si>
  <si>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</si>
  <si>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</si>
  <si>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</si>
  <si>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ETF תל אביב 125</t>
  </si>
  <si>
    <t>1148808</t>
  </si>
  <si>
    <t>513765339</t>
  </si>
  <si>
    <t>פסגות סל בנקים סדרה 1</t>
  </si>
  <si>
    <t>1148774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</si>
  <si>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</si>
  <si>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</si>
  <si>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</si>
  <si>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</si>
  <si>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</si>
  <si>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</si>
  <si>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</si>
  <si>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</si>
  <si>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</si>
  <si>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ביטוח</t>
  </si>
  <si>
    <t>1197698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</si>
  <si>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</si>
  <si>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</si>
  <si>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</si>
  <si>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</si>
  <si>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</si>
  <si>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</si>
  <si>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</si>
  <si>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שקלי</t>
  </si>
  <si>
    <t>1150713</t>
  </si>
  <si>
    <t>אג"ח</t>
  </si>
  <si>
    <t>הראל סל תל בונד תשואות</t>
  </si>
  <si>
    <t>1150622</t>
  </si>
  <si>
    <t>הראל סל תלבונד 40</t>
  </si>
  <si>
    <t>1150499</t>
  </si>
  <si>
    <t>הראל סל תלבונד 60</t>
  </si>
  <si>
    <t>1150473</t>
  </si>
  <si>
    <t>פסגות ETF תל בונד 60</t>
  </si>
  <si>
    <t>1148006</t>
  </si>
  <si>
    <t>קסם תשואות</t>
  </si>
  <si>
    <t>1146950</t>
  </si>
  <si>
    <t>תכלית סל תל בונד תשואות</t>
  </si>
  <si>
    <t>1145259</t>
  </si>
  <si>
    <t>תכלית סל תלבונד 60</t>
  </si>
  <si>
    <t>1145101</t>
  </si>
  <si>
    <t>AMUNDI INDEX MSCI EM UCITS</t>
  </si>
  <si>
    <t>LU1437017350</t>
  </si>
  <si>
    <t>AMUNDI MSCI EM LATIN AME ETF</t>
  </si>
  <si>
    <t>LU1681045297</t>
  </si>
  <si>
    <t>AMUNDI MSCI EM MKT 2</t>
  </si>
  <si>
    <t>LU2573967036</t>
  </si>
  <si>
    <t>COMM SERV SELECT SECTOR SPDR</t>
  </si>
  <si>
    <t>US81369Y8527</t>
  </si>
  <si>
    <t>CONSUMER DISCRETIONARY SELT</t>
  </si>
  <si>
    <t>US81369Y4070</t>
  </si>
  <si>
    <t>FINANCIAL SELECT SECTOR SPDR</t>
  </si>
  <si>
    <t>US81369Y6059</t>
  </si>
  <si>
    <t>FRANKLIN FTSE INDIA ETF</t>
  </si>
  <si>
    <t>US35473P7693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</si>
  <si>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</si>
  <si>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</si>
  <si>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</si>
  <si>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</si>
  <si>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</si>
  <si>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</si>
  <si>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</si>
  <si>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</si>
  <si>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</si>
  <si>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</si>
  <si>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INVESCO SOLAR ETF</t>
  </si>
  <si>
    <t>US46138G7060</t>
  </si>
  <si>
    <t>ISH MSCI USA ESG EHNCD USD D</t>
  </si>
  <si>
    <t>IE00BHZPJ890</t>
  </si>
  <si>
    <t>ISHARES CORE MSCI EURPOE</t>
  </si>
  <si>
    <t>IE00B1YZSC51</t>
  </si>
  <si>
    <t>ISHARES DJ US MEDICAL DEVICE</t>
  </si>
  <si>
    <t>US4642888105</t>
  </si>
  <si>
    <t>ISHARES MSCI BRAZIL UCITS DE</t>
  </si>
  <si>
    <t>DE000A0Q4R85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</si>
  <si>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</si>
  <si>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</si>
  <si>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</si>
  <si>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</si>
  <si>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</si>
  <si>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</si>
  <si>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</si>
  <si>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</si>
  <si>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</si>
  <si>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</si>
  <si>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</si>
  <si>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</si>
  <si>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US MEDICAL DEVICES A</t>
  </si>
  <si>
    <t>IE00BMX0DF60</t>
  </si>
  <si>
    <t>LYXOR CORE EURSTX 600 DR</t>
  </si>
  <si>
    <t>LU0908500753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</si>
  <si>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</si>
  <si>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</si>
  <si>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</si>
  <si>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</si>
  <si>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</si>
  <si>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</si>
  <si>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REAL ESTATE SECT SPDR</t>
  </si>
  <si>
    <t>US81369Y8600</t>
  </si>
  <si>
    <t>SOURCE S&amp;P 500 UCITS ETF</t>
  </si>
  <si>
    <t>IE00B3YCGJ38</t>
  </si>
  <si>
    <t>SPDR EMERGING MARKETS</t>
  </si>
  <si>
    <t>IE00B469F816</t>
  </si>
  <si>
    <t>SPDR EUROPE ENERGY</t>
  </si>
  <si>
    <t>IE00BKWQ0F09</t>
  </si>
  <si>
    <t>SPDR KBW BANK ETF</t>
  </si>
  <si>
    <t>US78464A7972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</si>
  <si>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</si>
  <si>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</si>
  <si>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</si>
  <si>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</si>
  <si>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</si>
  <si>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</si>
  <si>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</si>
  <si>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</si>
  <si>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</si>
  <si>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</si>
  <si>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</si>
  <si>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</si>
  <si>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LION 7 S1</t>
  </si>
  <si>
    <t>IE00B62G6V03</t>
  </si>
  <si>
    <t>AMUNDI PLANET</t>
  </si>
  <si>
    <t>LU1688575437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</si>
  <si>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</si>
  <si>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</si>
  <si>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</si>
  <si>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</si>
  <si>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</si>
  <si>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</si>
  <si>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</si>
  <si>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</si>
  <si>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</si>
  <si>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</si>
  <si>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AWI ASH WO INDIA OPP FD DUSD*</t>
  </si>
  <si>
    <t>IE00BH3N4915</t>
  </si>
  <si>
    <t>GS INDIA EQ IUSDA</t>
  </si>
  <si>
    <t>LU0333811072</t>
  </si>
  <si>
    <t>KOIMIDS LX</t>
  </si>
  <si>
    <t>LU2126068639</t>
  </si>
  <si>
    <t>VANGUARD IS EM.MKTS STK.IDX</t>
  </si>
  <si>
    <t>IE00BFPM9H50</t>
  </si>
  <si>
    <t>כתבי אופציה בישראל</t>
  </si>
  <si>
    <t>טופ גאם אפ א*</t>
  </si>
  <si>
    <t>1200740</t>
  </si>
  <si>
    <t>מניבים ריט אפ 4*</t>
  </si>
  <si>
    <t>1199322</t>
  </si>
  <si>
    <t>סיפיה אופציה 1*</t>
  </si>
  <si>
    <t>1182005</t>
  </si>
  <si>
    <t>ריט אזורים אפ 1*</t>
  </si>
  <si>
    <t>1201011</t>
  </si>
  <si>
    <t>כתבי אופציה בחו"ל</t>
  </si>
  <si>
    <t>AISPW</t>
  </si>
  <si>
    <t>US0089401162</t>
  </si>
  <si>
    <t>INNOVID EQY WARRANT</t>
  </si>
  <si>
    <t>US4576791168</t>
  </si>
  <si>
    <t>BC 3360 JAN 2024</t>
  </si>
  <si>
    <t>84674407</t>
  </si>
  <si>
    <t>BP 3360 JAN 2024</t>
  </si>
  <si>
    <t>84675339</t>
  </si>
  <si>
    <t>KWEB US 05/17/24 C30</t>
  </si>
  <si>
    <t>MCHI US 05/17/24 C45</t>
  </si>
  <si>
    <t>Euro stoxx 50 MAR24</t>
  </si>
  <si>
    <t>VGH4</t>
  </si>
  <si>
    <t>ל.ר.</t>
  </si>
  <si>
    <t>MSCI EMGMKT MAR24</t>
  </si>
  <si>
    <t>MESH4</t>
  </si>
  <si>
    <t>NASDAQ 100 MAR24</t>
  </si>
  <si>
    <t>NQH4</t>
  </si>
  <si>
    <t>NIKKEI 225 OSE MAR24</t>
  </si>
  <si>
    <t>NKH4</t>
  </si>
  <si>
    <t>S&amp;P500 EMINI FUTURE MAR24</t>
  </si>
  <si>
    <t>ESH4</t>
  </si>
  <si>
    <t>US 10YR ULTRA FUT MAR24</t>
  </si>
  <si>
    <t>UXYH4</t>
  </si>
  <si>
    <t>אול יר אגח ג לא סחיר</t>
  </si>
  <si>
    <t>1841580</t>
  </si>
  <si>
    <t>אול יר אגח ה ל א סחיר</t>
  </si>
  <si>
    <t>סה"כ קרנות השקעה</t>
  </si>
  <si>
    <t>סה"כ קרנות השקעה בישראל</t>
  </si>
  <si>
    <t>Noked Long L.P</t>
  </si>
  <si>
    <t>סה"כ קרנות השקעה בחו"ל</t>
  </si>
  <si>
    <t>קרנות גידור</t>
  </si>
  <si>
    <t>ION TECH FEEDER FUND</t>
  </si>
  <si>
    <t>KYG4939W1188</t>
  </si>
  <si>
    <t>LUCID ALTERNATIVE u 7/23</t>
  </si>
  <si>
    <t>LUCID ALTERNATIVE U 8/23</t>
  </si>
  <si>
    <t>סה"כ כתבי אופציה בישראל:</t>
  </si>
  <si>
    <t>ג'י סיטי בע"מ*</t>
  </si>
  <si>
    <t>נוסטרומו אופ*</t>
  </si>
  <si>
    <t>₪ / מט"ח</t>
  </si>
  <si>
    <t>C +USD/-ILS 3.675 03-14 (11)</t>
  </si>
  <si>
    <t>10004365</t>
  </si>
  <si>
    <t>P -USD/+ILS 3.6 03-14 (11)</t>
  </si>
  <si>
    <t>10004364</t>
  </si>
  <si>
    <t>או פי סי אנרגיה</t>
  </si>
  <si>
    <t>10000668</t>
  </si>
  <si>
    <t>בזק</t>
  </si>
  <si>
    <t>10000669</t>
  </si>
  <si>
    <t>10000854</t>
  </si>
  <si>
    <t>10000676</t>
  </si>
  <si>
    <t>10000667</t>
  </si>
  <si>
    <t>10000757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</si>
  <si>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</si>
  <si>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</si>
  <si>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</si>
  <si>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</si>
  <si>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</si>
  <si>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</si>
  <si>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</si>
  <si>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</si>
  <si>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</si>
  <si>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</si>
  <si>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</si>
  <si>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</si>
  <si>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</si>
  <si>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</si>
  <si>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</si>
  <si>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</si>
  <si>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</si>
  <si>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</si>
  <si>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</si>
  <si>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</si>
  <si>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</si>
  <si>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</si>
  <si>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</si>
  <si>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</si>
  <si>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</si>
  <si>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3.6677 28-05-24 (10) -318</t>
  </si>
  <si>
    <t>10000039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</si>
  <si>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</si>
  <si>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</si>
  <si>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</si>
  <si>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</si>
  <si>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</si>
  <si>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</si>
  <si>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</si>
  <si>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</si>
  <si>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</si>
  <si>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</si>
  <si>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</si>
  <si>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</si>
  <si>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</si>
  <si>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</si>
  <si>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</si>
  <si>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</si>
  <si>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</si>
  <si>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</si>
  <si>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</si>
  <si>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</si>
  <si>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</si>
  <si>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</si>
  <si>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</si>
  <si>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</si>
  <si>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</si>
  <si>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</si>
  <si>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</si>
  <si>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</si>
  <si>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</si>
  <si>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</si>
  <si>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</si>
  <si>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</si>
  <si>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</si>
  <si>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</si>
  <si>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</si>
  <si>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</si>
  <si>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</si>
  <si>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</si>
  <si>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</si>
  <si>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</si>
  <si>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</si>
  <si>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</si>
  <si>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</si>
  <si>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</si>
  <si>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</si>
  <si>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</si>
  <si>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</si>
  <si>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</si>
  <si>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</si>
  <si>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</si>
  <si>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</si>
  <si>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</si>
  <si>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</si>
  <si>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</si>
  <si>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</si>
  <si>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</si>
  <si>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</si>
  <si>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</si>
  <si>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</si>
  <si>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</si>
  <si>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</si>
  <si>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</si>
  <si>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</si>
  <si>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</si>
  <si>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</si>
  <si>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</si>
  <si>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</si>
  <si>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</si>
  <si>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</si>
  <si>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</si>
  <si>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</si>
  <si>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</si>
  <si>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</si>
  <si>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</si>
  <si>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</si>
  <si>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</si>
  <si>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</si>
  <si>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</si>
  <si>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</si>
  <si>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</si>
  <si>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</si>
  <si>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</si>
  <si>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</si>
  <si>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</si>
  <si>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</si>
  <si>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</si>
  <si>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</si>
  <si>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</si>
  <si>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</si>
  <si>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</si>
  <si>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</si>
  <si>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</si>
  <si>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</si>
  <si>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</si>
  <si>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</si>
  <si>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</si>
  <si>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</si>
  <si>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</si>
  <si>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</si>
  <si>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</si>
  <si>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</si>
  <si>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</si>
  <si>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</si>
  <si>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</si>
  <si>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</si>
  <si>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</si>
  <si>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</si>
  <si>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</si>
  <si>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</si>
  <si>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</si>
  <si>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</si>
  <si>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+ILS/-USD 3.77 28-02-24 (11) -340</t>
  </si>
  <si>
    <t>10004077</t>
  </si>
  <si>
    <t>10000801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</si>
  <si>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</si>
  <si>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</si>
  <si>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</si>
  <si>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</si>
  <si>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</si>
  <si>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</si>
  <si>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</si>
  <si>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</si>
  <si>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</si>
  <si>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</si>
  <si>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</si>
  <si>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</si>
  <si>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</si>
  <si>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</si>
  <si>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</si>
  <si>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</si>
  <si>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</si>
  <si>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</si>
  <si>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</si>
  <si>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</si>
  <si>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</si>
  <si>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</si>
  <si>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</si>
  <si>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</si>
  <si>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</si>
  <si>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</si>
  <si>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</si>
  <si>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</si>
  <si>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</si>
  <si>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</si>
  <si>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</si>
  <si>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</si>
  <si>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</si>
  <si>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</si>
  <si>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</si>
  <si>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</si>
  <si>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</si>
  <si>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</si>
  <si>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</si>
  <si>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</si>
  <si>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</si>
  <si>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</si>
  <si>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</si>
  <si>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</si>
  <si>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</si>
  <si>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</si>
  <si>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</si>
  <si>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</si>
  <si>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</si>
  <si>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</si>
  <si>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</si>
  <si>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</si>
  <si>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</si>
  <si>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</si>
  <si>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</si>
  <si>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</si>
  <si>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</si>
  <si>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</si>
  <si>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</si>
  <si>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</si>
  <si>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</si>
  <si>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</si>
  <si>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</si>
  <si>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</si>
  <si>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</si>
  <si>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</si>
  <si>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</si>
  <si>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</si>
  <si>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</si>
  <si>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</si>
  <si>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</si>
  <si>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</si>
  <si>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</si>
  <si>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</si>
  <si>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</si>
  <si>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</si>
  <si>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</si>
  <si>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</si>
  <si>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</si>
  <si>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</si>
  <si>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</si>
  <si>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</si>
  <si>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</si>
  <si>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</si>
  <si>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</si>
  <si>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</si>
  <si>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</si>
  <si>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</si>
  <si>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</si>
  <si>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</si>
  <si>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</si>
  <si>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</si>
  <si>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</si>
  <si>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</si>
  <si>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</si>
  <si>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</si>
  <si>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</si>
  <si>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</si>
  <si>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</si>
  <si>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</si>
  <si>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</si>
  <si>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</si>
  <si>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</si>
  <si>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</si>
  <si>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</si>
  <si>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</si>
  <si>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</si>
  <si>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</si>
  <si>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</si>
  <si>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</si>
  <si>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</si>
  <si>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</si>
  <si>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</si>
  <si>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</si>
  <si>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</si>
  <si>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</si>
  <si>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</si>
  <si>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</si>
  <si>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</si>
  <si>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</si>
  <si>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</si>
  <si>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</si>
  <si>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</si>
  <si>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</si>
  <si>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</si>
  <si>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</si>
  <si>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</si>
  <si>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</si>
  <si>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</si>
  <si>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</si>
  <si>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</si>
  <si>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</si>
  <si>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</si>
  <si>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</si>
  <si>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</si>
  <si>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</si>
  <si>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</si>
  <si>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</si>
  <si>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</si>
  <si>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</si>
  <si>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</si>
  <si>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</si>
  <si>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</si>
  <si>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</si>
  <si>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</si>
  <si>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</si>
  <si>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</si>
  <si>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</si>
  <si>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</si>
  <si>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</si>
  <si>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</si>
  <si>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</si>
  <si>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</si>
  <si>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</si>
  <si>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</si>
  <si>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</si>
  <si>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</si>
  <si>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</si>
  <si>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</si>
  <si>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</si>
  <si>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</si>
  <si>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</si>
  <si>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</si>
  <si>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</si>
  <si>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</si>
  <si>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</si>
  <si>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</si>
  <si>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</si>
  <si>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</si>
  <si>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</si>
  <si>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</si>
  <si>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</si>
  <si>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</si>
  <si>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</si>
  <si>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</si>
  <si>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</si>
  <si>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</si>
  <si>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</si>
  <si>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</si>
  <si>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</si>
  <si>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</si>
  <si>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</si>
  <si>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</si>
  <si>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</si>
  <si>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</si>
  <si>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</si>
  <si>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</si>
  <si>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</si>
  <si>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</si>
  <si>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</si>
  <si>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</si>
  <si>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</si>
  <si>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</si>
  <si>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</si>
  <si>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</si>
  <si>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</si>
  <si>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</si>
  <si>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</si>
  <si>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</si>
  <si>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</si>
  <si>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</si>
  <si>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</si>
  <si>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</si>
  <si>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</si>
  <si>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3.6536 28-05-24 (10) -344</t>
  </si>
  <si>
    <t>10000037</t>
  </si>
  <si>
    <t>+USD/-ILS 3.6895 28-05-24 (10) -330</t>
  </si>
  <si>
    <t>10000038</t>
  </si>
  <si>
    <t>+USD/-ILS 3.78 21-02-24 (20) -288</t>
  </si>
  <si>
    <t>10001061</t>
  </si>
  <si>
    <t>+USD/-ILS 3.8055 22-01-24 (10) -235</t>
  </si>
  <si>
    <t>10001057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</si>
  <si>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</si>
  <si>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</si>
  <si>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</si>
  <si>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</si>
  <si>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</si>
  <si>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</si>
  <si>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</si>
  <si>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</si>
  <si>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</si>
  <si>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</si>
  <si>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</si>
  <si>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</si>
  <si>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</si>
  <si>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</si>
  <si>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+EUR/-USD 1.103235 04-03-24 (10) +45.35</t>
  </si>
  <si>
    <t>10001163</t>
  </si>
  <si>
    <t>+EUR/-USD 1.1099 13-02-24 (10) +109</t>
  </si>
  <si>
    <t>10000024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</si>
  <si>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</si>
  <si>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</si>
  <si>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</si>
  <si>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</si>
  <si>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</si>
  <si>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</si>
  <si>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</si>
  <si>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</si>
  <si>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</si>
  <si>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</si>
  <si>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</si>
  <si>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</si>
  <si>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</si>
  <si>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</si>
  <si>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</si>
  <si>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</si>
  <si>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</si>
  <si>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</si>
  <si>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</si>
  <si>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</si>
  <si>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</si>
  <si>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</si>
  <si>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</si>
  <si>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</si>
  <si>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</si>
  <si>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</si>
  <si>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</si>
  <si>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</si>
  <si>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</si>
  <si>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</si>
  <si>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</si>
  <si>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</si>
  <si>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</si>
  <si>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</si>
  <si>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</si>
  <si>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</si>
  <si>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</si>
  <si>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</si>
  <si>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</si>
  <si>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</si>
  <si>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</si>
  <si>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</si>
  <si>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</si>
  <si>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</si>
  <si>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</si>
  <si>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</si>
  <si>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</si>
  <si>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</si>
  <si>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</si>
  <si>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</si>
  <si>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</si>
  <si>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</si>
  <si>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</si>
  <si>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</si>
  <si>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</si>
  <si>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</si>
  <si>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</si>
  <si>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</si>
  <si>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</si>
  <si>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</si>
  <si>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</si>
  <si>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</si>
  <si>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</si>
  <si>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</si>
  <si>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</si>
  <si>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</si>
  <si>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</si>
  <si>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</si>
  <si>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</si>
  <si>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</si>
  <si>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</si>
  <si>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</si>
  <si>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</si>
  <si>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</si>
  <si>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</si>
  <si>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</si>
  <si>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</si>
  <si>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</si>
  <si>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</si>
  <si>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</si>
  <si>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</si>
  <si>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</si>
  <si>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</si>
  <si>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</si>
  <si>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</si>
  <si>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</si>
  <si>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</si>
  <si>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</si>
  <si>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</si>
  <si>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</si>
  <si>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</si>
  <si>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</si>
  <si>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</si>
  <si>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</si>
  <si>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</si>
  <si>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</si>
  <si>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</si>
  <si>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</si>
  <si>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</si>
  <si>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</si>
  <si>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</si>
  <si>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</si>
  <si>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</si>
  <si>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</si>
  <si>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</si>
  <si>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</si>
  <si>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</si>
  <si>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</si>
  <si>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</si>
  <si>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</si>
  <si>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</si>
  <si>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</si>
  <si>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</si>
  <si>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</si>
  <si>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</si>
  <si>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</si>
  <si>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</si>
  <si>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</si>
  <si>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</si>
  <si>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</si>
  <si>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</si>
  <si>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</si>
  <si>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</si>
  <si>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</si>
  <si>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</si>
  <si>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</si>
  <si>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</si>
  <si>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</si>
  <si>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</si>
  <si>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</si>
  <si>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</si>
  <si>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</si>
  <si>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</si>
  <si>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</si>
  <si>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</si>
  <si>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</si>
  <si>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</si>
  <si>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</si>
  <si>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</si>
  <si>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</si>
  <si>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</si>
  <si>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</si>
  <si>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</si>
  <si>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10000020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</si>
  <si>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</si>
  <si>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</si>
  <si>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</si>
  <si>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</si>
  <si>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</si>
  <si>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</si>
  <si>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</si>
  <si>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</si>
  <si>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</si>
  <si>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</si>
  <si>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</si>
  <si>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</si>
  <si>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</si>
  <si>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</si>
  <si>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</si>
  <si>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</si>
  <si>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SW1228__3.2/TELBOR3M_2</t>
  </si>
  <si>
    <t>10000046</t>
  </si>
  <si>
    <t>SW1228__3.205/TELBOR3M</t>
  </si>
  <si>
    <t>10000045</t>
  </si>
  <si>
    <t>SW1228__3.28/TELBOR3M</t>
  </si>
  <si>
    <t>10000044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</si>
  <si>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</si>
  <si>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</si>
  <si>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</si>
  <si>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</si>
  <si>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</si>
  <si>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</si>
  <si>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</si>
  <si>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</si>
  <si>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</si>
  <si>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</si>
  <si>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</si>
  <si>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</si>
  <si>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</si>
  <si>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</si>
  <si>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</si>
  <si>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</si>
  <si>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</si>
  <si>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</si>
  <si>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</si>
  <si>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</si>
  <si>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</si>
  <si>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</si>
  <si>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</si>
  <si>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</si>
  <si>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</si>
  <si>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</si>
  <si>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</si>
  <si>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</si>
  <si>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</si>
  <si>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</si>
  <si>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</si>
  <si>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</si>
  <si>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</si>
  <si>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</si>
  <si>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30312000</t>
  </si>
  <si>
    <t>30212000</t>
  </si>
  <si>
    <t>31712000</t>
  </si>
  <si>
    <t>31112000</t>
  </si>
  <si>
    <t>32610000</t>
  </si>
  <si>
    <t>34510000</t>
  </si>
  <si>
    <t>33810000</t>
  </si>
  <si>
    <t>34610000</t>
  </si>
  <si>
    <t>31710000</t>
  </si>
  <si>
    <t>30710000</t>
  </si>
  <si>
    <t>34710000</t>
  </si>
  <si>
    <t>31410000</t>
  </si>
  <si>
    <t>34010000</t>
  </si>
  <si>
    <t>33820000</t>
  </si>
  <si>
    <t>31720000</t>
  </si>
  <si>
    <t>32020000</t>
  </si>
  <si>
    <t>34020000</t>
  </si>
  <si>
    <t>30820000</t>
  </si>
  <si>
    <t>34520000</t>
  </si>
  <si>
    <t>31120000</t>
  </si>
  <si>
    <t>31220000</t>
  </si>
  <si>
    <t>JP MORGAN</t>
  </si>
  <si>
    <t>31785000</t>
  </si>
  <si>
    <t>32085000</t>
  </si>
  <si>
    <t>30385000</t>
  </si>
  <si>
    <t>אגח הפחתת שווי ניירות חסומים</t>
  </si>
  <si>
    <t>259026600</t>
  </si>
  <si>
    <t>מניות הפחתת שווי ניירות חסומים</t>
  </si>
  <si>
    <t>112239100</t>
  </si>
  <si>
    <t>סה"כ תעודות חוב מסחריות</t>
  </si>
  <si>
    <t>סה"כ מוצרים מובנים</t>
  </si>
  <si>
    <t>סה"כ הלוואות</t>
  </si>
  <si>
    <t>סה"כ  פקדונות מעל 3 חודשים</t>
  </si>
  <si>
    <t>סה"כ מקרקעין</t>
  </si>
  <si>
    <t>סה"כ השקעה בחברות מוחזקות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</si>
  <si>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</si>
  <si>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</si>
  <si>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</si>
  <si>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</si>
  <si>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מגדל מקפת קרנות פנסיה וקופות גמל בע"מ</t>
  </si>
  <si>
    <t>מגדל מקפת משלימה (מספר אוצר 659) - מסלול משולב סחיר</t>
  </si>
  <si>
    <t>Diversified Financials</t>
  </si>
  <si>
    <t>Technology Hardware &amp; Equipment</t>
  </si>
  <si>
    <t>Capital Goods</t>
  </si>
  <si>
    <t>Software &amp; Services</t>
  </si>
  <si>
    <t>Commercial &amp; Professional Services</t>
  </si>
  <si>
    <t>Retailing</t>
  </si>
  <si>
    <t>Health Care Equipment &amp; Services</t>
  </si>
  <si>
    <t>Automobiles &amp; Components</t>
  </si>
  <si>
    <t>Pharmaceuticals &amp; Biotechnology</t>
  </si>
  <si>
    <t>Transportation</t>
  </si>
  <si>
    <t>Real Estate</t>
  </si>
  <si>
    <t>Consumer Durables &amp; Apparel</t>
  </si>
  <si>
    <t>ENERGY</t>
  </si>
  <si>
    <t>UTILITIES</t>
  </si>
  <si>
    <t>TELECOMMUNICATION SERVICES</t>
  </si>
  <si>
    <t>חייבים בגין עסקה עתידית SPAC-Byte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</si>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</sst>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  <numFmt numFmtId="168" formatCode=";;;"/>
  </numFmts>
  <fonts count="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Font="1" applyFill="1" applyBorder="1" applyAlignment="1">
      <alignment horizontal="right" vertical="center" wrapText="1" readingOrder="2"/>
    </xf>
    <xf numFmtId="0" fontId="15" fillId="2" borderId="5" xfId="7" applyFont="1" applyFill="1" applyBorder="1" applyAlignment="1">
      <alignment horizontal="right" vertical="center" wrapText="1" indent="1" readingOrder="2"/>
    </xf>
    <xf numFmtId="0" fontId="10" fillId="3" borderId="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0" fontId="31" fillId="0" borderId="0" xfId="0" applyFont="1"/>
    <xf numFmtId="43" fontId="6" fillId="0" borderId="24" xfId="13" applyFont="1" applyFill="1" applyBorder="1" applyAlignment="1">
      <alignment horizontal="right"/>
    </xf>
    <xf numFmtId="10" fontId="6" fillId="0" borderId="24" xfId="14" applyNumberFormat="1" applyFont="1" applyFill="1" applyBorder="1" applyAlignment="1">
      <alignment horizontal="center"/>
    </xf>
    <xf numFmtId="2" fontId="6" fillId="0" borderId="24" xfId="7" applyNumberFormat="1" applyFont="1" applyBorder="1" applyAlignment="1">
      <alignment horizontal="right"/>
    </xf>
    <xf numFmtId="167" fontId="6" fillId="0" borderId="24" xfId="7" applyNumberFormat="1" applyFont="1" applyBorder="1" applyAlignment="1">
      <alignment horizontal="center"/>
    </xf>
    <xf numFmtId="0" fontId="26" fillId="0" borderId="20" xfId="0" applyFont="1" applyBorder="1" applyAlignment="1">
      <alignment horizontal="right"/>
    </xf>
    <xf numFmtId="166" fontId="26" fillId="0" borderId="20" xfId="0" applyNumberFormat="1" applyFont="1" applyBorder="1" applyAlignment="1">
      <alignment horizontal="right"/>
    </xf>
    <xf numFmtId="4" fontId="26" fillId="0" borderId="20" xfId="0" applyNumberFormat="1" applyFont="1" applyBorder="1" applyAlignment="1">
      <alignment horizontal="right"/>
    </xf>
    <xf numFmtId="10" fontId="26" fillId="0" borderId="20" xfId="0" applyNumberFormat="1" applyFont="1" applyBorder="1" applyAlignment="1">
      <alignment horizontal="right"/>
    </xf>
    <xf numFmtId="0" fontId="26" fillId="0" borderId="0" xfId="0" applyFont="1" applyAlignment="1">
      <alignment horizontal="right" indent="1"/>
    </xf>
    <xf numFmtId="0" fontId="26" fillId="0" borderId="0" xfId="0" applyFont="1" applyAlignment="1">
      <alignment horizontal="right"/>
    </xf>
    <xf numFmtId="166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2"/>
    </xf>
    <xf numFmtId="0" fontId="27" fillId="0" borderId="0" xfId="0" applyFont="1" applyAlignment="1">
      <alignment horizontal="right" indent="3"/>
    </xf>
    <xf numFmtId="49" fontId="27" fillId="0" borderId="0" xfId="0" applyNumberFormat="1" applyFont="1" applyAlignment="1">
      <alignment horizontal="right"/>
    </xf>
    <xf numFmtId="166" fontId="27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10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2"/>
    </xf>
    <xf numFmtId="0" fontId="6" fillId="0" borderId="0" xfId="0" applyFont="1" applyAlignment="1">
      <alignment horizontal="right" readingOrder="2"/>
    </xf>
    <xf numFmtId="0" fontId="28" fillId="0" borderId="0" xfId="0" applyFont="1" applyAlignment="1">
      <alignment horizontal="right"/>
    </xf>
    <xf numFmtId="14" fontId="27" fillId="0" borderId="0" xfId="0" applyNumberFormat="1" applyFont="1" applyAlignment="1">
      <alignment horizontal="right"/>
    </xf>
    <xf numFmtId="2" fontId="27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3"/>
    </xf>
    <xf numFmtId="0" fontId="27" fillId="0" borderId="0" xfId="0" applyFont="1" applyAlignment="1">
      <alignment horizontal="right" indent="4"/>
    </xf>
    <xf numFmtId="0" fontId="30" fillId="0" borderId="0" xfId="0" applyFont="1"/>
    <xf numFmtId="2" fontId="30" fillId="0" borderId="0" xfId="0" applyNumberFormat="1" applyFont="1"/>
    <xf numFmtId="10" fontId="30" fillId="0" borderId="0" xfId="14" applyNumberFormat="1" applyFont="1" applyFill="1"/>
    <xf numFmtId="0" fontId="29" fillId="0" borderId="0" xfId="0" applyFont="1" applyAlignment="1">
      <alignment horizontal="right" readingOrder="2"/>
    </xf>
    <xf numFmtId="0" fontId="32" fillId="0" borderId="0" xfId="0" applyFont="1"/>
    <xf numFmtId="0" fontId="27" fillId="0" borderId="0" xfId="0" applyFont="1" applyAlignment="1">
      <alignment horizontal="right" indent="1"/>
    </xf>
    <xf numFmtId="0" fontId="27" fillId="0" borderId="21" xfId="0" applyFont="1" applyBorder="1" applyAlignment="1">
      <alignment horizontal="right"/>
    </xf>
    <xf numFmtId="0" fontId="27" fillId="0" borderId="21" xfId="0" applyFont="1" applyBorder="1" applyAlignment="1">
      <alignment horizontal="right" indent="1"/>
    </xf>
    <xf numFmtId="0" fontId="26" fillId="0" borderId="21" xfId="0" applyFont="1" applyBorder="1" applyAlignment="1">
      <alignment horizontal="right" indent="2"/>
    </xf>
    <xf numFmtId="0" fontId="27" fillId="0" borderId="21" xfId="0" applyFont="1" applyBorder="1" applyAlignment="1">
      <alignment horizontal="right" indent="3"/>
    </xf>
    <xf numFmtId="0" fontId="7" fillId="0" borderId="0" xfId="0" applyFont="1" applyAlignment="1">
      <alignment horizontal="right"/>
    </xf>
    <xf numFmtId="0" fontId="33" fillId="0" borderId="0" xfId="16" applyFont="1" applyAlignment="1">
      <alignment horizontal="right" indent="1"/>
    </xf>
    <xf numFmtId="43" fontId="0" fillId="0" borderId="0" xfId="13" applyFont="1"/>
    <xf numFmtId="0" fontId="8" fillId="2" borderId="10" xfId="7" applyFont="1" applyFill="1" applyBorder="1" applyAlignment="1">
      <alignment horizontal="center" vertical="center" wrapText="1"/>
    </xf>
    <xf numFmtId="168" fontId="5" fillId="0" borderId="0" xfId="7" applyNumberFormat="1" applyFont="1" applyAlignment="1">
      <alignment horizontal="center"/>
    </xf>
    <xf numFmtId="168" fontId="8" fillId="2" borderId="11" xfId="7" applyNumberFormat="1" applyFont="1" applyFill="1" applyBorder="1" applyAlignment="1">
      <alignment horizontal="center" vertical="center" wrapText="1"/>
    </xf>
    <xf numFmtId="168" fontId="8" fillId="2" borderId="4" xfId="7" applyNumberFormat="1" applyFont="1" applyFill="1" applyBorder="1" applyAlignment="1">
      <alignment horizontal="center" vertical="center" wrapText="1"/>
    </xf>
    <xf numFmtId="168" fontId="7" fillId="0" borderId="0" xfId="7" applyNumberFormat="1" applyFont="1" applyAlignment="1">
      <alignment horizontal="center" vertical="center" wrapText="1"/>
    </xf>
    <xf numFmtId="168" fontId="15" fillId="2" borderId="1" xfId="7" applyNumberFormat="1" applyFont="1" applyFill="1" applyBorder="1" applyAlignment="1">
      <alignment horizontal="center" vertical="center" wrapText="1" readingOrder="2"/>
    </xf>
    <xf numFmtId="168" fontId="9" fillId="0" borderId="0" xfId="7" applyNumberFormat="1" applyFont="1" applyAlignment="1">
      <alignment horizontal="center" wrapText="1"/>
    </xf>
    <xf numFmtId="168" fontId="15" fillId="2" borderId="5" xfId="7" applyNumberFormat="1" applyFont="1" applyFill="1" applyBorder="1" applyAlignment="1">
      <alignment horizontal="center" vertical="center" wrapText="1" readingOrder="2"/>
    </xf>
    <xf numFmtId="168" fontId="3" fillId="0" borderId="0" xfId="11" applyNumberFormat="1" applyFill="1" applyBorder="1" applyAlignment="1" applyProtection="1">
      <alignment horizontal="center" readingOrder="2"/>
    </xf>
    <xf numFmtId="168" fontId="6" fillId="0" borderId="24" xfId="13" applyNumberFormat="1" applyFont="1" applyFill="1" applyBorder="1" applyAlignment="1">
      <alignment horizontal="right"/>
    </xf>
    <xf numFmtId="168" fontId="6" fillId="0" borderId="24" xfId="14" applyNumberFormat="1" applyFont="1" applyFill="1" applyBorder="1" applyAlignment="1">
      <alignment horizontal="center"/>
    </xf>
    <xf numFmtId="168" fontId="5" fillId="0" borderId="0" xfId="7" applyNumberFormat="1" applyFont="1" applyAlignment="1">
      <alignment horizontal="right"/>
    </xf>
    <xf numFmtId="168" fontId="16" fillId="0" borderId="0" xfId="7" applyNumberFormat="1" applyFont="1" applyAlignment="1">
      <alignment horizontal="justify" readingOrder="2"/>
    </xf>
    <xf numFmtId="168" fontId="10" fillId="2" borderId="1" xfId="0" applyNumberFormat="1" applyFont="1" applyFill="1" applyBorder="1" applyAlignment="1">
      <alignment horizontal="center" vertical="center" wrapText="1"/>
    </xf>
    <xf numFmtId="168" fontId="10" fillId="2" borderId="2" xfId="0" applyNumberFormat="1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wrapText="1"/>
    </xf>
    <xf numFmtId="168" fontId="26" fillId="0" borderId="20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/>
    </xf>
    <xf numFmtId="168" fontId="27" fillId="0" borderId="0" xfId="0" applyNumberFormat="1" applyFont="1" applyAlignment="1">
      <alignment horizontal="right" indent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3" fontId="6" fillId="3" borderId="9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Alignment="1">
      <alignment horizontal="right" indent="3"/>
    </xf>
    <xf numFmtId="168" fontId="28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readingOrder="2"/>
    </xf>
    <xf numFmtId="49" fontId="15" fillId="2" borderId="25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center" vertical="center" wrapText="1"/>
    </xf>
    <xf numFmtId="168" fontId="10" fillId="2" borderId="7" xfId="0" applyNumberFormat="1" applyFont="1" applyFill="1" applyBorder="1" applyAlignment="1">
      <alignment horizontal="center" vertical="center" wrapText="1"/>
    </xf>
    <xf numFmtId="168" fontId="6" fillId="2" borderId="7" xfId="0" applyNumberFormat="1" applyFont="1" applyFill="1" applyBorder="1" applyAlignment="1">
      <alignment horizontal="center" wrapText="1"/>
    </xf>
    <xf numFmtId="49" fontId="6" fillId="2" borderId="9" xfId="0" applyNumberFormat="1" applyFont="1" applyFill="1" applyBorder="1" applyAlignment="1">
      <alignment horizontal="center" wrapText="1"/>
    </xf>
    <xf numFmtId="168" fontId="6" fillId="2" borderId="2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Alignment="1">
      <alignment horizontal="right" indent="1"/>
    </xf>
    <xf numFmtId="3" fontId="6" fillId="3" borderId="11" xfId="0" applyNumberFormat="1" applyFont="1" applyFill="1" applyBorder="1" applyAlignment="1">
      <alignment horizontal="center" vertical="center" wrapText="1"/>
    </xf>
    <xf numFmtId="168" fontId="27" fillId="0" borderId="22" xfId="0" applyNumberFormat="1" applyFont="1" applyBorder="1" applyAlignment="1">
      <alignment horizontal="right" indent="2"/>
    </xf>
    <xf numFmtId="168" fontId="27" fillId="0" borderId="23" xfId="0" applyNumberFormat="1" applyFont="1" applyBorder="1" applyAlignment="1">
      <alignment horizontal="right"/>
    </xf>
    <xf numFmtId="168" fontId="10" fillId="2" borderId="18" xfId="0" applyNumberFormat="1" applyFont="1" applyFill="1" applyBorder="1" applyAlignment="1">
      <alignment horizontal="center" vertical="center" wrapText="1"/>
    </xf>
    <xf numFmtId="168" fontId="10" fillId="2" borderId="3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8" fontId="0" fillId="0" borderId="0" xfId="0" applyNumberFormat="1" applyAlignment="1">
      <alignment horizontal="right"/>
    </xf>
    <xf numFmtId="0" fontId="21" fillId="2" borderId="15" xfId="0" applyFont="1" applyFill="1" applyBorder="1" applyAlignment="1">
      <alignment horizontal="center" vertical="center" wrapText="1" readingOrder="2"/>
    </xf>
    <xf numFmtId="0" fontId="17" fillId="0" borderId="16" xfId="0" applyFont="1" applyBorder="1" applyAlignment="1">
      <alignment horizontal="center" readingOrder="2"/>
    </xf>
    <xf numFmtId="0" fontId="17" fillId="0" borderId="17" xfId="0" applyFont="1" applyBorder="1" applyAlignment="1">
      <alignment horizontal="center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21" fillId="2" borderId="17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8" fillId="2" borderId="27" xfId="0" applyFont="1" applyFill="1" applyBorder="1" applyAlignment="1">
      <alignment horizontal="center" vertical="center" wrapText="1" readingOrder="2"/>
    </xf>
    <xf numFmtId="0" fontId="8" fillId="2" borderId="28" xfId="0" applyFont="1" applyFill="1" applyBorder="1" applyAlignment="1">
      <alignment horizontal="center" vertical="center" wrapText="1" readingOrder="2"/>
    </xf>
    <xf numFmtId="0" fontId="8" fillId="2" borderId="29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0000000}"/>
    <cellStyle name="Comma 3" xfId="15" xr:uid="{FDE638B3-3BC4-4C5C-AE3D-6548A1D6EBA6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Normal_גיליון2" xfId="16" xr:uid="{4DA3F6A5-689A-467A-8114-0933E7F2A456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56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alignment horizontal="right" vertical="bottom" textRotation="0" wrapText="0" indent="0" justifyLastLine="0" shrinkToFit="0" readingOrder="2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4" formatCode="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166" formatCode="#,##0.00%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charset val="177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167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2" formatCode="0.0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0E24FC-BC0A-4D2B-B047-3A132B1300D2}" name="RowTitleRegion1.b1.c4.1" displayName="RowTitleRegion1.b1.c4.1" ref="B1:C4" totalsRowShown="0" headerRowDxfId="562" tableBorderDxfId="561" headerRowCellStyle="Normal_2007-16618">
  <autoFilter ref="B1:C4" xr:uid="{860E24FC-BC0A-4D2B-B047-3A132B1300D2}">
    <filterColumn colId="0" hiddenButton="1"/>
    <filterColumn colId="1" hiddenButton="1"/>
  </autoFilter>
  <tableColumns count="2">
    <tableColumn id="1" xr3:uid="{2AEC19D2-BA7E-4670-82D6-D81E8961BE81}" name="תאריך הדיווח" dataDxfId="560" dataCellStyle="Normal_2007-16618"/>
    <tableColumn id="2" xr3:uid="{83BDB35B-04AD-4468-A9EC-68131AF58D1E}" name="31/12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6C7BFE4-2E45-421A-B251-9922643CDFE9}" name="TitleRegion1.a5.d63.2" displayName="TitleRegion1.a5.d63.2" ref="A5:D63" totalsRowShown="0">
  <autoFilter ref="A5:D63" xr:uid="{E6C7BFE4-2E45-421A-B251-9922643CDFE9}">
    <filterColumn colId="0" hiddenButton="1"/>
    <filterColumn colId="1" hiddenButton="1"/>
    <filterColumn colId="2" hiddenButton="1"/>
    <filterColumn colId="3" hiddenButton="1"/>
  </autoFilter>
  <tableColumns count="4">
    <tableColumn id="1" xr3:uid="{B8855CC6-26D1-44C4-9C3D-59250522CEE6}" name="ריק במקור" dataDxfId="559" dataCellStyle="Normal_2007-16618"/>
    <tableColumn id="2" xr3:uid="{898DCBE2-73B1-4C15-9EF7-875F3E09A4C2}" name="סכום נכסי ההשקעה:" dataDxfId="558" dataCellStyle="Normal_2007-16618"/>
    <tableColumn id="3" xr3:uid="{62CCE12C-D8B0-41B6-B104-BC6EED813F5F}" name="ריק במקור2" dataDxfId="557" dataCellStyle="Normal_2007-16618"/>
    <tableColumn id="4" xr3:uid="{74A2270D-17CC-4318-8229-C903466F0E8D}" name="ריק במקור3" dataDxfId="556" dataCellStyle="Normal_2007-16618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9D3A06-C5EC-4A7A-880F-9526F6DC59D5}" name="RowTitleRegion1.a1.b4.1" displayName="RowTitleRegion1.a1.b4.1" ref="A1:B4" totalsRowShown="0" headerRowDxfId="555" tableBorderDxfId="554" headerRowCellStyle="Normal_2007-16618">
  <autoFilter ref="A1:B4" xr:uid="{9B9D3A06-C5EC-4A7A-880F-9526F6DC59D5}">
    <filterColumn colId="0" hiddenButton="1"/>
    <filterColumn colId="1" hiddenButton="1"/>
  </autoFilter>
  <tableColumns count="2">
    <tableColumn id="1" xr3:uid="{70CCB9EB-AB46-4BF9-AF3D-D9013010D80A}" name="תאריך הדיווח" dataDxfId="553" dataCellStyle="Normal_2007-16618"/>
    <tableColumn id="2" xr3:uid="{96E635F7-7776-4DE7-8F0F-25F81A44460E}" name="31/12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6708A4-7419-4AEB-B80C-060DBC988BDC}" name="TitleRegion1.a5.k52.1" displayName="TitleRegion1.a5.k52.1" ref="A5:K52" totalsRowShown="0" headerRowDxfId="552" dataDxfId="550" headerRowBorderDxfId="551">
  <autoFilter ref="A5:K52" xr:uid="{C06708A4-7419-4AEB-B80C-060DBC988B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9153C833-D27B-43EB-872F-AEAA4A4DBEDE}" name="שם המנפיק/שם נייר ערך " dataDxfId="549"/>
    <tableColumn id="2" xr3:uid="{D7100929-18EF-44FA-B6D5-50613E9DE31E}" name="מספר ני&quot;ע" dataDxfId="548"/>
    <tableColumn id="3" xr3:uid="{08D2BE7C-3F1F-4385-978E-55731A82555C}" name="מספר מנפיק" dataDxfId="547"/>
    <tableColumn id="4" xr3:uid="{322347E4-35F4-4BA2-861F-B89D7D79B595}" name="דירוג" dataDxfId="546"/>
    <tableColumn id="5" xr3:uid="{7564B61B-E17A-44A4-BE4A-D14B5591C6C1}" name="שם מדרג" dataDxfId="545"/>
    <tableColumn id="6" xr3:uid="{936E4100-ABF7-47CD-9F54-9A7E8A680E31}" name="סוג מטבע" dataDxfId="544"/>
    <tableColumn id="7" xr3:uid="{B58DD237-CAEC-4873-9B9C-15D89F1419D6}" name="שיעור ריבית" dataDxfId="543"/>
    <tableColumn id="8" xr3:uid="{491CEC92-86F2-4EF9-B911-F5B2FD810D20}" name="תשואה לפידיון" dataDxfId="542"/>
    <tableColumn id="9" xr3:uid="{601C1AC1-4649-4134-A29F-3A12C51388CE}" name="שווי שוק" dataDxfId="541"/>
    <tableColumn id="10" xr3:uid="{DF80430A-41BB-46A6-9E7E-4DAC805E1107}" name="שעור מנכסי אפיק ההשקעה" dataDxfId="540"/>
    <tableColumn id="11" xr3:uid="{1B988353-0BB4-4D75-97C5-FF0EA76B383F}" name="שעור מסך נכסי השקעה" dataDxfId="539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B4A98B6-45A3-4BF3-994F-0E2D2A779C7E}" name="RowTitleRegion1.a1.b4.1" displayName="RowTitleRegion1.a1.b4.1_" ref="A1:B4" totalsRowShown="0" headerRowDxfId="538" tableBorderDxfId="537" headerRowCellStyle="Normal_2007-16618">
  <autoFilter ref="A1:B4" xr:uid="{8B4A98B6-45A3-4BF3-994F-0E2D2A779C7E}">
    <filterColumn colId="0" hiddenButton="1"/>
    <filterColumn colId="1" hiddenButton="1"/>
  </autoFilter>
  <tableColumns count="2">
    <tableColumn id="1" xr3:uid="{3A236E15-BAB4-4CC1-8C72-A63D59947DF7}" name="תאריך הדיווח" dataDxfId="536" dataCellStyle="Normal_2007-16618"/>
    <tableColumn id="2" xr3:uid="{2F29800F-C5D6-496E-8879-9EE352E7F619}" name="31/12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BB4F744-C048-47AB-BE29-7241F4A071F5}" name="TitleRegion1.a6.q64.1" displayName="TitleRegion1.a6.q64.1" ref="A6:Q64" totalsRowShown="0" headerRowDxfId="535" dataDxfId="533" headerRowBorderDxfId="534" tableBorderDxfId="532">
  <autoFilter ref="A6:Q64" xr:uid="{ABB4F744-C048-47AB-BE29-7241F4A071F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9840E067-F509-4F2C-8383-B589068E8C9E}" name="שם המנפיק/שם נייר ערך " dataDxfId="531"/>
    <tableColumn id="2" xr3:uid="{BAAE1A9A-7C86-438A-8223-8CCE9FE79F56}" name="מספר ני&quot;ע"/>
    <tableColumn id="3" xr3:uid="{11D09FE3-D07B-40DB-85AF-A8916A1E4BB9}" name="זירת מסחר"/>
    <tableColumn id="4" xr3:uid="{1917CF29-6412-4535-9051-13DED76A7B5F}" name="דירוג" dataDxfId="530"/>
    <tableColumn id="5" xr3:uid="{1B55E43B-4C09-4008-8E4F-8A0E146FA6EC}" name="שם מדרג" dataDxfId="529"/>
    <tableColumn id="6" xr3:uid="{A60A4116-2F7D-48E4-B26B-0B96BFA11E45}" name="תאריך רכישה" dataDxfId="528"/>
    <tableColumn id="7" xr3:uid="{BD968DA8-FD6C-4333-81E1-69FBC7E7C893}" name="מח&quot;מ" dataDxfId="527"/>
    <tableColumn id="8" xr3:uid="{E2219804-895C-49F3-BEE2-B871A93E3F8F}" name="סוג מטבע" dataDxfId="526"/>
    <tableColumn id="9" xr3:uid="{D664A91F-B45F-4761-ACB8-AC2EC695B9DD}" name="שיעור ריבית" dataDxfId="525"/>
    <tableColumn id="10" xr3:uid="{982505FF-EB73-449A-AFA5-156862680387}" name="תשואה לפידיון" dataDxfId="524"/>
    <tableColumn id="11" xr3:uid="{03667F33-F47A-449D-B67F-63CE224D81A8}" name="ערך נקוב****" dataDxfId="523"/>
    <tableColumn id="12" xr3:uid="{2AC5FDEA-2B11-40DA-8B1B-8D52C6CAD757}" name="שער***" dataDxfId="522"/>
    <tableColumn id="13" xr3:uid="{F5695AF6-21C9-447B-BDE0-771FC83F61EB}" name="פדיון/ ריבית/ דיבידנד לקבל*****  " dataDxfId="521"/>
    <tableColumn id="14" xr3:uid="{7C05C3EC-37EA-44C5-A5D0-AB39DA816F86}" name="שווי שוק" dataDxfId="520"/>
    <tableColumn id="15" xr3:uid="{D88CCD88-F275-4629-B1F0-F2D0DF2A169B}" name="שעור מערך נקוב**** מונפק" dataDxfId="519"/>
    <tableColumn id="16" xr3:uid="{778A6744-6D2E-4EE6-A865-14C91ADEBFEF}" name="שעור מנכסי אפיק ההשקעה" dataDxfId="518"/>
    <tableColumn id="17" xr3:uid="{99014F15-9D2F-4E18-9F15-5D16B5D3ABC2}" name="שעור מסך נכסי השקעה**" dataDxfId="51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424E18-6EF3-4160-9ED2-41776C4853EF}" name="RowTitleRegion1.a1.b4.1" displayName="_RowTitleRegion1.a1.b4.1" ref="A1:B4" totalsRowShown="0" headerRowDxfId="516" tableBorderDxfId="515" headerRowCellStyle="Normal_2007-16618">
  <autoFilter ref="A1:B4" xr:uid="{FE424E18-6EF3-4160-9ED2-41776C4853EF}">
    <filterColumn colId="0" hiddenButton="1"/>
    <filterColumn colId="1" hiddenButton="1"/>
  </autoFilter>
  <tableColumns count="2">
    <tableColumn id="1" xr3:uid="{2EA4D3AF-06BD-49B9-B75A-CC4366425343}" name="תאריך הדיווח" dataDxfId="514" dataCellStyle="Normal_2007-16618"/>
    <tableColumn id="2" xr3:uid="{16913608-9FEA-453F-B1A7-FF7CB7AB96CA}" name="31/12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432249D-91CE-4C21-AA57-53AE433655CB}" name="TitleRegion1.a6.s13.1" displayName="TitleRegion1.a6.s13.1" ref="A6:S13" totalsRowShown="0" headerRowDxfId="513" dataDxfId="511" headerRowBorderDxfId="512" tableBorderDxfId="510">
  <autoFilter ref="A6:S13" xr:uid="{A432249D-91CE-4C21-AA57-53AE433655C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E3EA452F-8376-4446-A45B-B7E3114D3874}" name="שם המנפיק/שם נייר ערך " dataDxfId="509"/>
    <tableColumn id="2" xr3:uid="{F3D3BF85-2B0F-4BE3-B2C8-70031C3FF162}" name="מספר ני&quot;ע" dataDxfId="508"/>
    <tableColumn id="3" xr3:uid="{858574B7-9A83-4ACF-B5C5-7813DE36AFE4}" name="זירת מסחר" dataDxfId="507"/>
    <tableColumn id="4" xr3:uid="{3D9247B4-8273-4DEF-A66E-DDF1D1B6286A}" name="ספק מידע" dataDxfId="506"/>
    <tableColumn id="5" xr3:uid="{72321324-3405-414B-84CC-4928C450D83D}" name="מספר מנפיק" dataDxfId="505"/>
    <tableColumn id="6" xr3:uid="{308D75D2-142F-4BD1-8B28-1540576F131B}" name="ענף מסחר" dataDxfId="504"/>
    <tableColumn id="7" xr3:uid="{CA13016B-F9F2-4136-97D0-A05E288C385C}" name="דירוג" dataDxfId="503"/>
    <tableColumn id="8" xr3:uid="{E2F66B70-3793-4BCC-B64E-27A820859353}" name="שם מדרג" dataDxfId="502"/>
    <tableColumn id="9" xr3:uid="{65CC1352-CD86-4D14-9E86-280DF4C963CC}" name="תאריך רכישה" dataDxfId="501"/>
    <tableColumn id="10" xr3:uid="{A8E79154-2DF1-40AB-B96A-E05ABA854209}" name="מח&quot;מ" dataDxfId="500"/>
    <tableColumn id="11" xr3:uid="{9BFDB191-115D-47EC-8B7B-2F83A7A1DC3B}" name="סוג מטבע" dataDxfId="499"/>
    <tableColumn id="12" xr3:uid="{0D6B3949-3AA8-45CF-BBE7-CC75E7D768E4}" name="שיעור ריבית" dataDxfId="498"/>
    <tableColumn id="13" xr3:uid="{177DAB78-AFBE-48AA-9687-381BA70353C1}" name="תשואה לפידיון" dataDxfId="497"/>
    <tableColumn id="14" xr3:uid="{575E1EFB-ED12-42E2-8F51-4A2027A2958B}" name="ערך נקוב****" dataDxfId="496"/>
    <tableColumn id="15" xr3:uid="{454AC170-0D16-43C6-8A76-AED10E246285}" name="שער***" dataDxfId="495"/>
    <tableColumn id="16" xr3:uid="{39C9D4B6-5317-44FD-8ADF-9CE58552A9B6}" name="שווי שוק" dataDxfId="494"/>
    <tableColumn id="17" xr3:uid="{0FB8B3A9-6089-44E2-B57C-D240CEF15687}" name="שעור מערך נקוב מונפק" dataDxfId="493"/>
    <tableColumn id="18" xr3:uid="{22E1D85A-0141-4687-A5EE-5C3893BB9DDB}" name="שעור מנכסי אפיק ההשקעה" dataDxfId="492"/>
    <tableColumn id="19" xr3:uid="{48C32001-5722-4C30-90A9-22CB868DCB6D}" name="שעור מסך נכסי השקעה**" dataDxfId="491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5CE7207-E665-44A7-93AA-1AEAE2C1B925}" name="RowTitleRegion1.a1.b4.1" displayName="_RowTitleRegion1.a1.b4.1_1" ref="A1:B4" totalsRowShown="0" headerRowDxfId="490" tableBorderDxfId="489" headerRowCellStyle="Normal_2007-16618">
  <autoFilter ref="A1:B4" xr:uid="{75CE7207-E665-44A7-93AA-1AEAE2C1B925}">
    <filterColumn colId="0" hiddenButton="1"/>
    <filterColumn colId="1" hiddenButton="1"/>
  </autoFilter>
  <tableColumns count="2">
    <tableColumn id="1" xr3:uid="{89BF1049-1248-4A88-A6D2-CFBAA149089C}" name="תאריך הדיווח" dataDxfId="488" dataCellStyle="Normal_2007-16618"/>
    <tableColumn id="2" xr3:uid="{1CDC2135-AF91-4DF9-B76B-D3FF2CB211C1}" name="31/12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68BB099-DEA5-4CEB-A7ED-8C2BAC04CF5B}" name="TitleRegion1.a6.t320.1" displayName="TitleRegion1.a6.t320.1" ref="A6:T320" totalsRowShown="0" headerRowDxfId="487" dataDxfId="485" headerRowBorderDxfId="486" tableBorderDxfId="484">
  <autoFilter ref="A6:T320" xr:uid="{E68BB099-DEA5-4CEB-A7ED-8C2BAC04CF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C770581C-9933-4725-AF20-57B82586C3B5}" name="שם המנפיק/שם נייר ערך " dataDxfId="483"/>
    <tableColumn id="2" xr3:uid="{35E9891A-519D-4145-9218-0C83AF6C7B21}" name="מספר ני&quot;ע" dataDxfId="482"/>
    <tableColumn id="3" xr3:uid="{99DDD742-BC43-4B26-B239-BC0F95227350}" name="זירת מסחר" dataDxfId="481"/>
    <tableColumn id="4" xr3:uid="{E24DFBD9-969D-491D-B4EE-ECAF2D125FF3}" name="ספק מידע" dataDxfId="480"/>
    <tableColumn id="5" xr3:uid="{9D170C85-07A6-4FED-AE0E-7279EBBA2388}" name="מספר מנפיק" dataDxfId="479"/>
    <tableColumn id="6" xr3:uid="{29BBF4E3-A423-4F87-BA8C-4C47FDFE1A9A}" name="ענף מסחר" dataDxfId="478"/>
    <tableColumn id="7" xr3:uid="{7F33E450-FC44-4016-9D46-993484A6D9CA}" name="דירוג" dataDxfId="477"/>
    <tableColumn id="8" xr3:uid="{1B87F25A-8FCF-4360-8678-4417B11CA3AA}" name="שם מדרג" dataDxfId="476"/>
    <tableColumn id="9" xr3:uid="{20D2F302-1E00-4DBD-88C8-9BD6602D53FC}" name="תאריך רכישה" dataDxfId="475"/>
    <tableColumn id="10" xr3:uid="{52A366DB-6307-4D79-B2B3-A3E343551DD6}" name="מח&quot;מ" dataDxfId="474"/>
    <tableColumn id="11" xr3:uid="{82DA872F-B47B-4529-B03E-580A0D40356F}" name="סוג מטבע" dataDxfId="473"/>
    <tableColumn id="12" xr3:uid="{1FD607DA-DCBE-4315-964D-45E41D7A9D0A}" name="שיעור ריבית" dataDxfId="472"/>
    <tableColumn id="13" xr3:uid="{48CF2E2A-1927-48FF-9E33-2EBC9FFE7377}" name="תשואה לפידיון" dataDxfId="471"/>
    <tableColumn id="14" xr3:uid="{EDAFC095-50BE-423A-8D9A-89250F91F27C}" name="ערך נקוב****" dataDxfId="470"/>
    <tableColumn id="15" xr3:uid="{30616C4E-6E2F-4B5D-B4CE-B0A60963EFCD}" name="שער***" dataDxfId="469"/>
    <tableColumn id="16" xr3:uid="{6D89F15F-9211-4E81-AC76-2A630D4FF0FF}" name="פדיון/ ריבית/ דיבידנד לקבל*****  " dataDxfId="468"/>
    <tableColumn id="17" xr3:uid="{53CE69CA-BE28-4511-9E9C-103BB14AC0AE}" name="שווי שוק" dataDxfId="467"/>
    <tableColumn id="18" xr3:uid="{296F3013-F322-4A77-96CA-700F576A39D7}" name="שעור מערך נקוב מונפק" dataDxfId="466"/>
    <tableColumn id="19" xr3:uid="{990BA3D5-229F-4014-8E62-779AD77B4A73}" name="שעור מנכסי אפיק ההשקעה" dataDxfId="465"/>
    <tableColumn id="20" xr3:uid="{6F54D245-4CD1-4CFB-9BCB-70D369EA59DA}" name="שעור מסך נכסי השקעה**" dataDxfId="464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FA6A9D1-681E-4C27-AEB5-74F7EDCB495B}" name="RowTitleRegion1.a1.b4.1" displayName="_RowTitleRegion1.a1.b4.1_2" ref="A1:B4" totalsRowShown="0" headerRowDxfId="463" tableBorderDxfId="462" headerRowCellStyle="Normal_2007-16618">
  <autoFilter ref="A1:B4" xr:uid="{3FA6A9D1-681E-4C27-AEB5-74F7EDCB495B}">
    <filterColumn colId="0" hiddenButton="1"/>
    <filterColumn colId="1" hiddenButton="1"/>
  </autoFilter>
  <tableColumns count="2">
    <tableColumn id="1" xr3:uid="{1C1AD690-A02F-4970-A193-0D4507671672}" name="תאריך הדיווח" dataDxfId="461" dataCellStyle="Normal_2007-16618"/>
    <tableColumn id="2" xr3:uid="{2C818593-88C5-439A-AA97-F1D932A731FF}" name="31/12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3E562E8-C3E4-419F-AD34-CF1DFEC44F14}" name="TitleRegion1.a6.n263.1" displayName="TitleRegion1.a6.n263.1" ref="A6:N263" totalsRowShown="0" headerRowDxfId="460" dataDxfId="458" headerRowBorderDxfId="459" tableBorderDxfId="457">
  <autoFilter ref="A6:N263" xr:uid="{83E562E8-C3E4-419F-AD34-CF1DFEC44F1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D18F198-C98E-4EB0-BF18-32AFE1EA08E4}" name="שם המנפיק/שם נייר ערך " dataDxfId="456"/>
    <tableColumn id="2" xr3:uid="{A9D55A69-FA26-403B-A1F1-6B6496003442}" name="מספר ני&quot;ע" dataDxfId="455"/>
    <tableColumn id="3" xr3:uid="{53AAE2AE-A8D6-4D96-9CA4-F1DEDEC556FA}" name="זירת מסחר" dataDxfId="454"/>
    <tableColumn id="4" xr3:uid="{7633E24F-4043-418E-A07D-E05662BDFF6B}" name="ספק מידע" dataDxfId="453"/>
    <tableColumn id="5" xr3:uid="{90FBE064-F5F2-4BCA-B292-3A29561469CA}" name="מספר מנפיק" dataDxfId="452"/>
    <tableColumn id="6" xr3:uid="{53E9CBAB-486F-4E0E-A6D5-5677A57D0280}" name="ענף מסחר" dataDxfId="451"/>
    <tableColumn id="7" xr3:uid="{94EA6E95-70E2-4934-A561-B12D55976789}" name="סוג מטבע" dataDxfId="450"/>
    <tableColumn id="8" xr3:uid="{52448FCE-3C39-4C21-B219-B707A041068F}" name="ערך נקוב****" dataDxfId="449"/>
    <tableColumn id="9" xr3:uid="{F20A2254-7E47-48C8-8925-FF425A1D7121}" name="שער***" dataDxfId="448"/>
    <tableColumn id="10" xr3:uid="{75D3F3B0-DFE2-469B-8A43-C5516A73B532}" name="פדיון/ ריבית/ דיבידנד לקבל*****  " dataDxfId="447"/>
    <tableColumn id="11" xr3:uid="{8C780F0F-8A04-4F00-8B5C-D3BA4F172160}" name="שווי שוק" dataDxfId="446"/>
    <tableColumn id="12" xr3:uid="{12CE3548-638D-40D6-876B-693CE776439C}" name="שעור מערך נקוב מונפק" dataDxfId="445"/>
    <tableColumn id="13" xr3:uid="{5130A253-D423-4AD4-98B3-F61D34EAF049}" name="שעור מנכסי אפיק ההשקעה" dataDxfId="444"/>
    <tableColumn id="14" xr3:uid="{C4C03A73-F713-4FA5-8DB1-B34FF5CE84FE}" name="שעור מסך נכסי השקעה**" dataDxfId="443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3F507CA-BFBB-40DB-B70C-EB68E8B74E13}" name="RowTitleRegion1.a1.b4.1" displayName="_RowTitleRegion1.a1.b4.1_3" ref="A1:B4" totalsRowShown="0" headerRowDxfId="442" tableBorderDxfId="441" headerRowCellStyle="Normal_2007-16618">
  <autoFilter ref="A1:B4" xr:uid="{23F507CA-BFBB-40DB-B70C-EB68E8B74E13}">
    <filterColumn colId="0" hiddenButton="1"/>
    <filterColumn colId="1" hiddenButton="1"/>
  </autoFilter>
  <tableColumns count="2">
    <tableColumn id="1" xr3:uid="{46620A9F-8A07-43B5-9E0C-C501E1F6DECA}" name="תאריך הדיווח" dataDxfId="440" dataCellStyle="Normal_2007-16618"/>
    <tableColumn id="2" xr3:uid="{D9D099D7-8E04-41D1-9624-328FBE79902A}" name="31/12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85683BA-3576-4D37-8AFD-7905C47311D7}" name="TitleRegion1.a6.m83.1" displayName="TitleRegion1.a6.m83.1" ref="A6:M83" totalsRowShown="0" headerRowDxfId="439" dataDxfId="437" headerRowBorderDxfId="438" tableBorderDxfId="436">
  <autoFilter ref="A6:M83" xr:uid="{D85683BA-3576-4D37-8AFD-7905C47311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717848B9-B57A-48C8-9DDD-25BA8E2DB975}" name="שם המנפיק/שם נייר ערך " dataDxfId="435"/>
    <tableColumn id="2" xr3:uid="{8F4F6123-6EB0-4962-890A-9A3D64F6698C}" name="מספר ני&quot;ע" dataDxfId="434"/>
    <tableColumn id="3" xr3:uid="{0D9C7A72-4C5A-4DBF-9151-5FAA475E3ABE}" name="זירת מסחר" dataDxfId="433"/>
    <tableColumn id="4" xr3:uid="{2FF51557-7515-4C8C-9F97-A7C572A63FF7}" name="מספר מנפיק" dataDxfId="432"/>
    <tableColumn id="5" xr3:uid="{3B44496F-2180-4AEF-84F4-BB10F1ECB5FB}" name="ענף מסחר" dataDxfId="431"/>
    <tableColumn id="6" xr3:uid="{80FFDC34-5933-4BC8-80A2-121AB0AEC64E}" name="סוג מטבע" dataDxfId="430"/>
    <tableColumn id="7" xr3:uid="{F5C0FA60-235B-469C-817B-CCA8E471414F}" name="ערך נקוב****" dataDxfId="429"/>
    <tableColumn id="8" xr3:uid="{2867385F-B0FD-404F-A21B-617A1D6C794F}" name="שער***" dataDxfId="428"/>
    <tableColumn id="9" xr3:uid="{17CC85B7-60B1-4B0B-9316-FAD24236E6A7}" name="פדיון/ ריבית/ דיבידנד לקבל*****  " dataDxfId="427"/>
    <tableColumn id="10" xr3:uid="{8211E075-6075-4D8D-B17A-0D7BA7055D68}" name="שווי שוק" dataDxfId="426"/>
    <tableColumn id="11" xr3:uid="{E6A45395-2BF5-4A49-9075-EB55DA2DDE80}" name="שעור מערך נקוב מונפק" dataDxfId="425"/>
    <tableColumn id="12" xr3:uid="{C4CCF4D5-E0C0-4F74-9397-1F23A7BEE9C2}" name="שעור מנכסי אפיק ההשקעה" dataDxfId="424"/>
    <tableColumn id="13" xr3:uid="{6DA3B0D0-94DC-4040-89F8-346D888172EE}" name="שעור מסך נכסי השקעה**" dataDxfId="423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AD98D52-5E08-4851-9A61-B7CD8C6FADBC}" name="RowTitleRegion1.a1.b4.1" displayName="_RowTitleRegion1.a1.b4.1_4" ref="A1:B4" totalsRowShown="0" headerRowDxfId="422" tableBorderDxfId="421" headerRowCellStyle="Normal_2007-16618">
  <autoFilter ref="A1:B4" xr:uid="{8AD98D52-5E08-4851-9A61-B7CD8C6FADBC}">
    <filterColumn colId="0" hiddenButton="1"/>
    <filterColumn colId="1" hiddenButton="1"/>
  </autoFilter>
  <tableColumns count="2">
    <tableColumn id="1" xr3:uid="{45C4ECC4-697B-468A-99F1-00C23085447B}" name="תאריך הדיווח" dataDxfId="420" dataCellStyle="Normal_2007-16618"/>
    <tableColumn id="2" xr3:uid="{E84C856F-D5E4-4397-A405-9F491D61C933}" name="31/12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5130FB6-7824-48B4-A7CC-A149F1C24345}" name="TitleRegion1.a6.n30.1" displayName="TitleRegion1.a6.n30.1" ref="A6:N30" totalsRowShown="0" headerRowDxfId="419" dataDxfId="417" headerRowBorderDxfId="418" tableBorderDxfId="416">
  <autoFilter ref="A6:N30" xr:uid="{C5130FB6-7824-48B4-A7CC-A149F1C243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50B37008-3708-4251-A641-FCF1E95DAE6A}" name="שם המנפיק/שם נייר ערך " dataDxfId="415"/>
    <tableColumn id="2" xr3:uid="{D206B056-6417-478F-8D6D-7470E88D5FB7}" name="מספר ני&quot;ע" dataDxfId="414"/>
    <tableColumn id="3" xr3:uid="{694B81F4-500E-4EFF-8A78-C0753B383FF9}" name="זירת מסחר" dataDxfId="413"/>
    <tableColumn id="4" xr3:uid="{3D349616-D892-4F7A-8154-9E95E1743876}" name="מספר מנפיק" dataDxfId="412"/>
    <tableColumn id="5" xr3:uid="{F3BD7574-3A2A-4D68-8F3B-81A1278DE10E}" name="ענף מסחר" dataDxfId="411"/>
    <tableColumn id="6" xr3:uid="{F89ED738-B65E-4C62-BDAF-F46D915A66EF}" name="דירוג" dataDxfId="410"/>
    <tableColumn id="7" xr3:uid="{A316BB4D-94D2-4BFC-8A62-E6816C47B0BD}" name="שם מדרג" dataDxfId="409"/>
    <tableColumn id="8" xr3:uid="{70A559E3-4996-4C7D-BF5C-133C15545CC5}" name="סוג מטבע" dataDxfId="408"/>
    <tableColumn id="9" xr3:uid="{D6A47FE7-1E95-4A6B-92FD-EA47FE3DC558}" name="ערך נקוב****" dataDxfId="407"/>
    <tableColumn id="10" xr3:uid="{34BBA3EB-FC80-4970-98E8-0361E116CB0E}" name="שער***" dataDxfId="406"/>
    <tableColumn id="11" xr3:uid="{3C775A10-7AAA-4C5D-A646-A66D17496D10}" name="שווי שוק" dataDxfId="405"/>
    <tableColumn id="12" xr3:uid="{26389198-2D77-45EF-B545-FEAE43B35D5F}" name="שעור מערך נקוב מונפק" dataDxfId="404"/>
    <tableColumn id="13" xr3:uid="{3131BBA0-3870-4D01-AE70-F9267AB101D9}" name="שעור מנכסי אפיק ההשקעה" dataDxfId="403"/>
    <tableColumn id="14" xr3:uid="{5A26CDBE-F22A-451F-97C5-A22DEABB4FCE}" name="שעור מסך נכסי השקעה**" dataDxfId="402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E0F833C-A03C-41CE-918A-80A923AF55A5}" name="RowTitleRegion1.a1.b4.1" displayName="_RowTitleRegion1.a1.b4.1_5" ref="A1:B4" totalsRowShown="0" headerRowDxfId="401" tableBorderDxfId="400" headerRowCellStyle="Normal_2007-16618">
  <autoFilter ref="A1:B4" xr:uid="{6E0F833C-A03C-41CE-918A-80A923AF55A5}">
    <filterColumn colId="0" hiddenButton="1"/>
    <filterColumn colId="1" hiddenButton="1"/>
  </autoFilter>
  <tableColumns count="2">
    <tableColumn id="1" xr3:uid="{06020358-3298-451C-B9FD-4AD4C1016281}" name="תאריך הדיווח" dataDxfId="399" dataCellStyle="Normal_2007-16618"/>
    <tableColumn id="2" xr3:uid="{539B2825-A210-49A3-8C39-B921821D4194}" name="31/12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7F99CF6-E282-451E-9617-6FADA007D17F}" name="TitleRegion1.a6.k27.1" displayName="TitleRegion1.a6.k27.1" ref="A6:K27" totalsRowShown="0" headerRowDxfId="398" dataDxfId="396" headerRowBorderDxfId="397" tableBorderDxfId="395">
  <autoFilter ref="A6:K27" xr:uid="{07F99CF6-E282-451E-9617-6FADA007D17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9CF0EA4-E1F6-44AD-8E34-F1C34937AD6C}" name="שם המנפיק/שם נייר ערך" dataDxfId="394"/>
    <tableColumn id="2" xr3:uid="{141C0D9B-B077-493E-A609-603B575C762E}" name="מספר ני&quot;ע" dataDxfId="393"/>
    <tableColumn id="3" xr3:uid="{3839FEFD-1BB1-4869-ACCE-E00CB688C98F}" name="זירת מסחר" dataDxfId="392"/>
    <tableColumn id="4" xr3:uid="{2427A6F7-BA72-43E8-82B9-C177847522CD}" name="ענף מסחר" dataDxfId="391"/>
    <tableColumn id="5" xr3:uid="{E5E9BA02-1F5B-4EAC-9CE9-C2866D792080}" name="סוג מטבע" dataDxfId="390"/>
    <tableColumn id="6" xr3:uid="{3FE1C23B-A767-4BF1-9892-68775EC979FA}" name="ערך נקוב****" dataDxfId="389"/>
    <tableColumn id="7" xr3:uid="{496D0707-2477-4D30-A62F-662B9CD04823}" name="שער***" dataDxfId="388"/>
    <tableColumn id="8" xr3:uid="{6C17DE06-F9E7-4C4F-9645-942F55584FE4}" name="שווי שוק" dataDxfId="387"/>
    <tableColumn id="9" xr3:uid="{5B1B8E68-7AD9-44F0-BA38-91EDFC1DC53E}" name="שעור מערך נקוב מונפק" dataDxfId="386"/>
    <tableColumn id="10" xr3:uid="{DFAF64E4-EB23-44DC-9D27-04D508D90A4A}" name="שעור מנכסי אפיק ההשקעה" dataDxfId="385"/>
    <tableColumn id="11" xr3:uid="{0F42DDA3-B9BD-4799-9304-8CD1D28EEEFA}" name="שעור מסך נכסי השקעה**" dataDxfId="384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247BC69-E151-4194-A382-D6FC6484B85A}" name="RowTitleRegion1.a1.b4.1" displayName="_RowTitleRegion1.a1.b4.1_6" ref="A1:B4" totalsRowShown="0" headerRowDxfId="383" tableBorderDxfId="382" headerRowCellStyle="Normal_2007-16618">
  <autoFilter ref="A1:B4" xr:uid="{6247BC69-E151-4194-A382-D6FC6484B85A}">
    <filterColumn colId="0" hiddenButton="1"/>
    <filterColumn colId="1" hiddenButton="1"/>
  </autoFilter>
  <tableColumns count="2">
    <tableColumn id="1" xr3:uid="{3239A8CE-A9D3-4329-BAA6-C47E686EBE80}" name="תאריך הדיווח" dataDxfId="381" dataCellStyle="Normal_2007-16618"/>
    <tableColumn id="2" xr3:uid="{13873DDA-4F5F-495C-AAB5-A33F6F71563C}" name="31/12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4FDC154-823C-4DB7-B107-8BEFF3C73DA1}" name="TitleRegion1.a6.k25.1" displayName="TitleRegion1.a6.k25.1" ref="A6:K25" totalsRowShown="0" headerRowDxfId="380" dataDxfId="378" headerRowBorderDxfId="379" tableBorderDxfId="377">
  <autoFilter ref="A6:K25" xr:uid="{A4FDC154-823C-4DB7-B107-8BEFF3C73D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DF8BFA1-41B0-423F-903F-1793E1290333}" name="שם המנפיק/שם נייר ערך" dataDxfId="376"/>
    <tableColumn id="2" xr3:uid="{5672B704-90E6-4689-AF9B-275AA2F7CFAE}" name="מספר ני&quot;ע" dataDxfId="375"/>
    <tableColumn id="3" xr3:uid="{1A76DC02-2F1B-46C8-8053-259AA2B72292}" name="זירת מסחר" dataDxfId="374"/>
    <tableColumn id="4" xr3:uid="{EC4FB285-C1F6-4DE5-8F15-6C1E8936101C}" name="ענף מסחר" dataDxfId="373"/>
    <tableColumn id="5" xr3:uid="{F7CE1D65-AD23-4018-9BBA-C0C0AEAEB9AC}" name="סוג מטבע" dataDxfId="372"/>
    <tableColumn id="6" xr3:uid="{336D1D3F-AD44-4DAF-BAFD-938D9370A2DF}" name="ערך נקוב****" dataDxfId="371"/>
    <tableColumn id="7" xr3:uid="{74CE284F-A6AC-4324-AC32-B82E3A1F3199}" name="שער***" dataDxfId="370"/>
    <tableColumn id="8" xr3:uid="{16762A70-E49C-4916-B5AF-5643032FD12C}" name="שווי שוק" dataDxfId="369"/>
    <tableColumn id="9" xr3:uid="{32398253-9A95-40C4-9BA1-420A205453B0}" name="שעור מערך נקוב מונפק" dataDxfId="368"/>
    <tableColumn id="10" xr3:uid="{61C1A0B7-3255-4F8B-BA32-C03E3628AFCD}" name="שעור מנכסי אפיק ההשקעה" dataDxfId="367"/>
    <tableColumn id="11" xr3:uid="{E659F974-9CC4-4C41-93E2-BE6E46B82BFB}" name="שעור מסך נכסי השקעה**" dataDxfId="366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FBAE7C4-FDE0-4C88-8C59-5B21E6AE5350}" name="RowTitleRegion1.a1.b4.1" displayName="_RowTitleRegion1.a1.b4.1_7" ref="A1:B4" totalsRowShown="0" headerRowDxfId="365" tableBorderDxfId="364" headerRowCellStyle="Normal_2007-16618">
  <autoFilter ref="A1:B4" xr:uid="{AFBAE7C4-FDE0-4C88-8C59-5B21E6AE5350}">
    <filterColumn colId="0" hiddenButton="1"/>
    <filterColumn colId="1" hiddenButton="1"/>
  </autoFilter>
  <tableColumns count="2">
    <tableColumn id="1" xr3:uid="{B7A30EEC-DEBE-42D6-A946-2367A071D2C7}" name="תאריך הדיווח" dataDxfId="363" dataCellStyle="Normal_2007-16618"/>
    <tableColumn id="2" xr3:uid="{36C1A0FA-6784-46B4-9565-1FB7414AE5CB}" name="31/12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0D200A1-8340-4E45-8931-A024E4AF6624}" name="TitleRegion1.a6.j24.1" displayName="TitleRegion1.a6.j24.1" ref="A6:J24" totalsRowShown="0" headerRowDxfId="362" dataDxfId="360" headerRowBorderDxfId="361" tableBorderDxfId="359">
  <autoFilter ref="A6:J24" xr:uid="{D0D200A1-8340-4E45-8931-A024E4AF66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0C40C5A-72F8-4A8E-BD0E-4475655E5862}" name="שם המנפיק/שם נייר ערך" dataDxfId="358"/>
    <tableColumn id="2" xr3:uid="{8559616A-A9AE-43E0-AE13-C93442A172A8}" name="מספר ני&quot;ע" dataDxfId="357"/>
    <tableColumn id="3" xr3:uid="{82A7D127-9206-43BE-9D79-6EFDB045D87A}" name="זירת מסחר" dataDxfId="356"/>
    <tableColumn id="4" xr3:uid="{B4CC3019-ABD8-4EB8-B3D8-8BC966D6AEAB}" name="ענף מסחר" dataDxfId="355"/>
    <tableColumn id="5" xr3:uid="{4ABB2C92-69DF-49F5-B297-BE057DF359AD}" name="סוג מטבע" dataDxfId="354"/>
    <tableColumn id="6" xr3:uid="{015A2E96-7DE2-4C60-BC6F-237AFC18B597}" name="ערך נקוב****" dataDxfId="353"/>
    <tableColumn id="7" xr3:uid="{4FE5B5C8-3D64-4993-A735-49E1318B5E8D}" name="שער***" dataDxfId="352"/>
    <tableColumn id="8" xr3:uid="{B7106A0E-C50E-4DF6-8A5B-E87B9EC3015F}" name="שווי שוק" dataDxfId="351"/>
    <tableColumn id="9" xr3:uid="{7E9B5256-FF65-47C6-A16D-5F340B1DE8E7}" name="שעור מנכסי אפיק ההשקעה" dataDxfId="350"/>
    <tableColumn id="10" xr3:uid="{4ADE117B-EECF-40C2-8B6C-9E36B3C2E78D}" name="שעור מסך נכסי השקעה**" dataDxfId="349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FCE5329-9EE3-4D72-B05E-EB3F8F6204A3}" name="RowTitleRegion1.a1.b4.1" displayName="_RowTitleRegion1.a1.b4.1_8" ref="A1:B4" totalsRowShown="0" headerRowDxfId="348" tableBorderDxfId="347" headerRowCellStyle="Normal_2007-16618">
  <autoFilter ref="A1:B4" xr:uid="{7FCE5329-9EE3-4D72-B05E-EB3F8F6204A3}">
    <filterColumn colId="0" hiddenButton="1"/>
    <filterColumn colId="1" hiddenButton="1"/>
  </autoFilter>
  <tableColumns count="2">
    <tableColumn id="1" xr3:uid="{01720933-2544-4532-BA2C-ACDCC91DD6EE}" name="תאריך הדיווח" dataDxfId="346" dataCellStyle="Normal_2007-16618"/>
    <tableColumn id="2" xr3:uid="{C118B506-704D-4EAF-92CB-B37D21FF27DF}" name="31/12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1A7A8A0-0E5E-4A50-9E28-032A7F335786}" name="TitleRegion1.a6.p13.1" displayName="TitleRegion1.a6.p13.1" ref="A6:P13" totalsRowShown="0" headerRowDxfId="345" dataDxfId="343" headerRowBorderDxfId="344" tableBorderDxfId="342">
  <autoFilter ref="A6:P13" xr:uid="{E1A7A8A0-0E5E-4A50-9E28-032A7F33578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6A2BBEE9-52C2-431F-864F-D08EA074125F}" name="שם המנפיק/שם נייר ערך" dataDxfId="341"/>
    <tableColumn id="2" xr3:uid="{1D466B96-B498-4463-81F5-65374D47749F}" name="מספר ני&quot;ע" dataDxfId="340"/>
    <tableColumn id="3" xr3:uid="{A2E3E0A3-8B1D-49AB-A32B-9344BD369278}" name="נכס הבסיס" dataDxfId="339"/>
    <tableColumn id="4" xr3:uid="{58B56FF4-8542-459C-B0F1-9E5706A06FFC}" name="דירוג" dataDxfId="338"/>
    <tableColumn id="5" xr3:uid="{132A34DA-DB0B-4011-9A73-8E59D0506D87}" name="שם מדרג" dataDxfId="337"/>
    <tableColumn id="6" xr3:uid="{BA6C17FC-B40F-4336-B7F8-FE2BDEDAFB4A}" name="תאריך רכישה" dataDxfId="336"/>
    <tableColumn id="7" xr3:uid="{0A1AFA61-EA40-4025-B971-2EB04F2EC926}" name="מח&quot;מ" dataDxfId="335"/>
    <tableColumn id="8" xr3:uid="{1DA4BF64-93BC-45F5-A665-7700FD17E20C}" name="סוג מטבע" dataDxfId="334"/>
    <tableColumn id="9" xr3:uid="{37EFCDCB-7732-41EC-87E1-70014AE98D00}" name="שיעור ריבית" dataDxfId="333"/>
    <tableColumn id="10" xr3:uid="{DB9E72B6-AFB3-4348-8210-14C0D1188095}" name="תשואה לפידיון" dataDxfId="332"/>
    <tableColumn id="11" xr3:uid="{A3E4F538-3569-4350-ABE2-0FBFA3E26EA7}" name="ערך נקוב****" dataDxfId="331"/>
    <tableColumn id="12" xr3:uid="{39AED54B-01B8-4D94-BEE4-3A3A4D16C431}" name="שער***" dataDxfId="330"/>
    <tableColumn id="13" xr3:uid="{0F9941F8-588C-405D-A54A-2AE230A5599B}" name="שווי שוק" dataDxfId="329"/>
    <tableColumn id="14" xr3:uid="{5F0F941F-589E-4B85-A10A-6091A5CE71E4}" name="שעור מערך נקוב מונפק" dataDxfId="328"/>
    <tableColumn id="15" xr3:uid="{4E1A216A-23FE-423D-8209-C11EC83400BB}" name="שעור מנכסי אפיק ההשקעה" dataDxfId="327"/>
    <tableColumn id="16" xr3:uid="{B2AD2F0F-DE6C-4880-ADAE-8C1E0BD97439}" name="שעור מסך נכסי השקעה**" dataDxfId="326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7048E55-B18B-46D5-8506-9BD7598A6B4B}" name="RowTitleRegion1.a1.b4.1" displayName="_RowTitleRegion1.a1.b4.1_9" ref="A1:B4" totalsRowShown="0" headerRowDxfId="325" tableBorderDxfId="324" headerRowCellStyle="Normal_2007-16618">
  <autoFilter ref="A1:B4" xr:uid="{B7048E55-B18B-46D5-8506-9BD7598A6B4B}">
    <filterColumn colId="0" hiddenButton="1"/>
    <filterColumn colId="1" hiddenButton="1"/>
  </autoFilter>
  <tableColumns count="2">
    <tableColumn id="1" xr3:uid="{49E75842-5B88-4B28-8534-9FCA5A531DC1}" name="תאריך הדיווח" dataDxfId="323" dataCellStyle="Normal_2007-16618"/>
    <tableColumn id="2" xr3:uid="{54C87DD0-7115-4E34-8A02-50EF41F39DB7}" name="31/12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D8A5C0B-8CE7-4D4B-AA07-206BBC7C99E1}" name="TitleRegion1.a6.o12.1" displayName="TitleRegion1.a6.o12.1" ref="A6:O12" totalsRowShown="0" headerRowDxfId="322" dataDxfId="320" headerRowBorderDxfId="321" tableBorderDxfId="319">
  <autoFilter ref="A6:O12" xr:uid="{8D8A5C0B-8CE7-4D4B-AA07-206BBC7C99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E52ADE0-F0BE-4546-8665-F4ED3A1CE660}" name="שם המנפיק/שם נייר ערך" dataDxfId="318"/>
    <tableColumn id="2" xr3:uid="{F7C283F5-F136-4210-B358-C5770977CE34}" name="מספר ני&quot;ע" dataDxfId="317"/>
    <tableColumn id="3" xr3:uid="{8751067A-668C-4493-A73E-12FA93B04453}" name="דירוג" dataDxfId="316"/>
    <tableColumn id="4" xr3:uid="{C3ED6BF3-49DD-4F50-8435-F6225A4397D4}" name="שם מדרג" dataDxfId="315"/>
    <tableColumn id="5" xr3:uid="{2E5EED7B-A75F-4B7D-A05C-279568A80B3E}" name="תאריך רכישה" dataDxfId="314"/>
    <tableColumn id="6" xr3:uid="{240C8963-255F-426E-AC35-1D6915618CFC}" name="מח&quot;מ" dataDxfId="313"/>
    <tableColumn id="7" xr3:uid="{00B27208-C854-4898-8370-44685C78E6E5}" name="סוג מטבע" dataDxfId="312"/>
    <tableColumn id="8" xr3:uid="{03F92021-D147-40B9-B168-DFDCBAE666C4}" name="שיעור ריבית" dataDxfId="311"/>
    <tableColumn id="9" xr3:uid="{10DF5122-E79C-4AFB-A366-BBF346ED0AD8}" name="תשואה לפידיון" dataDxfId="310"/>
    <tableColumn id="10" xr3:uid="{CCEFE210-CEC1-410D-A644-6A6B80688046}" name="ערך נקוב****" dataDxfId="309"/>
    <tableColumn id="11" xr3:uid="{2B943C8F-CD29-4DBF-AFA4-E949486E5CA6}" name="שער***" dataDxfId="308"/>
    <tableColumn id="12" xr3:uid="{2FD381D8-1265-4634-A536-5FDB0331A9B1}" name="שווי הוגן" dataDxfId="307"/>
    <tableColumn id="13" xr3:uid="{A747DB6D-3ABA-4925-81FB-A9BD5FF1BA99}" name="שעור מערך נקוב מונפק" dataDxfId="306"/>
    <tableColumn id="14" xr3:uid="{1154C2CC-C332-42D8-9E44-09947D907BBE}" name="שעור מנכסי אפיק ההשקעה" dataDxfId="305"/>
    <tableColumn id="15" xr3:uid="{1DEEEA5D-C33C-49E3-9759-EA727A6AF743}" name="שעור מסך נכסי השקעה**" dataDxfId="304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1A50094-9EAC-4519-BEE3-82FDC4E31712}" name="RowTitleRegion1.a1.b4.1" displayName="_RowTitleRegion1.a1.b4.1_10" ref="A1:B4" totalsRowShown="0" headerRowDxfId="303" tableBorderDxfId="302" headerRowCellStyle="Normal_2007-16618">
  <autoFilter ref="A1:B4" xr:uid="{B1A50094-9EAC-4519-BEE3-82FDC4E31712}">
    <filterColumn colId="0" hiddenButton="1"/>
    <filterColumn colId="1" hiddenButton="1"/>
  </autoFilter>
  <tableColumns count="2">
    <tableColumn id="1" xr3:uid="{3EDB858F-7BF5-4DA6-A91E-297BD83718E6}" name="תאריך הדיווח" dataDxfId="301" dataCellStyle="Normal_2007-16618"/>
    <tableColumn id="2" xr3:uid="{B1AD2297-3EE7-4BC1-9656-81635B160EAA}" name="31/12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CD04AC0D-838A-496D-905A-F627448A8DAA}" name="TitleRegion1.a6.r13.1" displayName="TitleRegion1.a6.r13.1" ref="A6:R13" totalsRowShown="0" headerRowDxfId="300" dataDxfId="298" headerRowBorderDxfId="299" tableBorderDxfId="297">
  <autoFilter ref="A6:R13" xr:uid="{CD04AC0D-838A-496D-905A-F627448A8DA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57E35A0F-8BEF-4ED0-B603-EB6442A1419C}" name="שם המנפיק/שם נייר ערך" dataDxfId="296"/>
    <tableColumn id="2" xr3:uid="{1043D9A3-C331-4589-9997-08EEBF7ABD28}" name="מספר ני&quot;ע" dataDxfId="295"/>
    <tableColumn id="3" xr3:uid="{A1750C8A-2DDD-43C5-ABFA-6E79A273A936}" name="ספק המידע" dataDxfId="294"/>
    <tableColumn id="4" xr3:uid="{7068FAF9-8547-4C2C-91B3-9F56E3CCDC96}" name="מספר מנפיק" dataDxfId="293"/>
    <tableColumn id="5" xr3:uid="{EC6E60C4-8100-4E0F-9B23-1BAA951B2B39}" name="ענף מסחר" dataDxfId="292"/>
    <tableColumn id="6" xr3:uid="{AECDCBB5-B653-473A-9198-D97E15B33921}" name="דירוג" dataDxfId="291"/>
    <tableColumn id="7" xr3:uid="{F42AA395-7B78-44EE-8F35-D1DF98C51990}" name="שם מדרג" dataDxfId="290"/>
    <tableColumn id="8" xr3:uid="{92F1564D-8344-465C-8C50-C94A618D3650}" name="תאריך רכישה" dataDxfId="289"/>
    <tableColumn id="9" xr3:uid="{72D79694-4A0F-4A5A-AE2A-37BC1BF292FC}" name="מח&quot;מ" dataDxfId="288"/>
    <tableColumn id="10" xr3:uid="{5B8ED46E-B33F-4937-B7D6-BD14FBE52D9B}" name="סוג מטבע" dataDxfId="287"/>
    <tableColumn id="11" xr3:uid="{AD449A09-05C7-42FC-A482-884ABFB5FD97}" name="שיעור ריבית" dataDxfId="286"/>
    <tableColumn id="12" xr3:uid="{979E845D-902C-4543-B19F-6B82ED623266}" name="תשואה לפידיון" dataDxfId="285"/>
    <tableColumn id="13" xr3:uid="{EC1D0803-2F8D-4CB5-B853-F7683F7F694C}" name="ערך נקוב****" dataDxfId="284"/>
    <tableColumn id="14" xr3:uid="{FFA017CD-2827-45FD-84AD-876C04C342E6}" name="שער***" dataDxfId="283"/>
    <tableColumn id="15" xr3:uid="{0C983467-DD59-47BA-B76D-B7D8F9745FA9}" name="שווי הוגן" dataDxfId="282"/>
    <tableColumn id="16" xr3:uid="{ECF7D5E0-5E22-4D44-A22D-BF93EEB3F229}" name="שעור מערך נקוב מונפק" dataDxfId="281"/>
    <tableColumn id="17" xr3:uid="{7B0722B3-7B6B-417F-919F-2ED696376903}" name="שעור מנכסי אפיק ההשקעה" dataDxfId="280"/>
    <tableColumn id="18" xr3:uid="{9EDF0CB8-D1F6-4599-B3EE-9A586E84F575}" name="שעור מסך נכסי השקעה**" dataDxfId="279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A489FBA-A428-4CC8-842B-492F00BAFC34}" name="RowTitleRegion1.a1.b4.1" displayName="_RowTitleRegion1.a1.b4.1_11" ref="A1:B4" totalsRowShown="0" headerRowDxfId="278" tableBorderDxfId="277" headerRowCellStyle="Normal_2007-16618">
  <autoFilter ref="A1:B4" xr:uid="{CA489FBA-A428-4CC8-842B-492F00BAFC34}">
    <filterColumn colId="0" hiddenButton="1"/>
    <filterColumn colId="1" hiddenButton="1"/>
  </autoFilter>
  <tableColumns count="2">
    <tableColumn id="1" xr3:uid="{04E29402-9EC3-4DF5-BDB8-CBFC73F94413}" name="תאריך הדיווח" dataDxfId="276" dataCellStyle="Normal_2007-16618"/>
    <tableColumn id="2" xr3:uid="{DEC2D358-2FC1-4C56-99A8-20071BAB5282}" name="31/12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65C669D-126B-4F75-ABA6-0EAA17F8D6FE}" name="TitleRegion1.a6.r20.1" displayName="TitleRegion1.a6.r20.1" ref="A6:R20" totalsRowShown="0" headerRowDxfId="275" dataDxfId="273" headerRowBorderDxfId="274" tableBorderDxfId="272">
  <autoFilter ref="A6:R20" xr:uid="{365C669D-126B-4F75-ABA6-0EAA17F8D6F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AF849CE5-A03F-41FF-B547-065B08052CC5}" name="שם המנפיק/שם נייר ערך" dataDxfId="271"/>
    <tableColumn id="2" xr3:uid="{9A391F52-0B95-4340-ABA2-D102D02F5CC1}" name="מספר ני&quot;ע" dataDxfId="270"/>
    <tableColumn id="3" xr3:uid="{11AC240F-00AD-4224-BA6A-D7DE8B3D06FB}" name="ספק המידע" dataDxfId="269"/>
    <tableColumn id="4" xr3:uid="{E477477A-B626-42FB-B899-1B0196915990}" name="מספר מנפיק" dataDxfId="268"/>
    <tableColumn id="5" xr3:uid="{9FD4809A-4CE1-46FE-B5A8-CD4F1AF8241E}" name="ענף מסחר" dataDxfId="267"/>
    <tableColumn id="6" xr3:uid="{2D0ECD91-56A2-44DD-9241-EBCFDD6F0DF3}" name="דירוג" dataDxfId="266"/>
    <tableColumn id="7" xr3:uid="{F1D4A36C-4D46-4E70-82F1-21FFA18F2F7D}" name="שם מדרג" dataDxfId="265"/>
    <tableColumn id="8" xr3:uid="{D2620167-03C8-4EB7-AC10-8A70ECAB4038}" name="תאריך רכישה" dataDxfId="264"/>
    <tableColumn id="9" xr3:uid="{5A6C4337-3C31-4BB1-9C6F-43B34D1BC189}" name="מח&quot;מ" dataDxfId="263"/>
    <tableColumn id="10" xr3:uid="{6A50C2B4-BA47-4573-8BA1-EADEE7536413}" name="סוג מטבע" dataDxfId="262"/>
    <tableColumn id="11" xr3:uid="{7CEC469E-A6AD-4C9D-8D3A-30CC808568CC}" name="שיעור ריבית" dataDxfId="261"/>
    <tableColumn id="12" xr3:uid="{C0432C32-C261-40C0-930E-491A45C10E7B}" name="תשואה לפידיון" dataDxfId="260"/>
    <tableColumn id="13" xr3:uid="{6EFD337E-D348-45CC-BDFF-A20FAD2DF601}" name="ערך נקוב****" dataDxfId="259"/>
    <tableColumn id="14" xr3:uid="{30409526-C7D7-42A1-A0F6-186DD689F62D}" name="שער***" dataDxfId="258"/>
    <tableColumn id="15" xr3:uid="{071973DA-A2D5-4C47-B3A9-483C9AF0EF73}" name="שווי הוגן" dataDxfId="257"/>
    <tableColumn id="16" xr3:uid="{9F5B12DF-D5A1-4148-8871-FDE61B948FB7}" name="שעור מערך נקוב מונפק" dataDxfId="256"/>
    <tableColumn id="17" xr3:uid="{222E5DC9-0EB3-44F3-A2D4-04FB9E45DA02}" name="שעור מנכסי אפיק ההשקעה" dataDxfId="255"/>
    <tableColumn id="18" xr3:uid="{82213A27-8C0B-42D8-8207-831F7B6B2C07}" name="שעור מסך נכסי השקעה**" dataDxfId="254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8994971-ACD3-40EC-AB4F-C04784A7740E}" name="RowTitleRegion1.a1.b4.1" displayName="_RowTitleRegion1.a1.b4.1_12" ref="A1:B4" totalsRowShown="0" headerRowDxfId="253" tableBorderDxfId="252" headerRowCellStyle="Normal_2007-16618">
  <autoFilter ref="A1:B4" xr:uid="{28994971-ACD3-40EC-AB4F-C04784A7740E}">
    <filterColumn colId="0" hiddenButton="1"/>
    <filterColumn colId="1" hiddenButton="1"/>
  </autoFilter>
  <tableColumns count="2">
    <tableColumn id="1" xr3:uid="{C88709D5-A1C7-4C0B-AF25-3F6C31AA6D81}" name="תאריך הדיווח" dataDxfId="251" dataCellStyle="Normal_2007-16618"/>
    <tableColumn id="2" xr3:uid="{8CFF3E37-AB3B-4738-B510-00BF745B3BB8}" name="31/12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716BAEA-B3BE-4C23-B07A-2AF352E08BC6}" name="TitleRegion1.a6.l13.1" displayName="TitleRegion1.a6.l13.1" ref="A6:L13" totalsRowShown="0" headerRowDxfId="250" dataDxfId="248" headerRowBorderDxfId="249" tableBorderDxfId="247">
  <autoFilter ref="A6:L13" xr:uid="{0716BAEA-B3BE-4C23-B07A-2AF352E08B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9A96F8E-C466-46BD-A8FF-BCC45532B3B9}" name="שם המנפיק/שם נייר ערך" dataDxfId="246"/>
    <tableColumn id="2" xr3:uid="{E3516D8D-A536-41DF-87E8-0D8E94AC7B70}" name="מספר ני&quot;ע" dataDxfId="245"/>
    <tableColumn id="3" xr3:uid="{27C3B871-CA5C-48C6-8A62-968C7F7A08A3}" name="ספק המידע" dataDxfId="244"/>
    <tableColumn id="4" xr3:uid="{BCE2F340-1D06-4541-9172-ACBCF306CC12}" name="מספר מנפיק" dataDxfId="243"/>
    <tableColumn id="5" xr3:uid="{D7F46049-D3D1-4E4F-B029-487F7F9AF1D5}" name="ענף מסחר" dataDxfId="242"/>
    <tableColumn id="6" xr3:uid="{91F8796D-7C32-4407-B396-027ADD8428D0}" name="סוג מטבע" dataDxfId="241"/>
    <tableColumn id="7" xr3:uid="{703FB96C-7C4D-4058-B126-6A08B3EC9D51}" name="ערך נקוב****" dataDxfId="240"/>
    <tableColumn id="8" xr3:uid="{5888B4FE-D47A-4A28-A7E4-DBD1155ECD1C}" name="שער***" dataDxfId="239"/>
    <tableColumn id="9" xr3:uid="{5A21E5EA-26B8-4FAF-A992-3905C39847E0}" name="שווי הוגן" dataDxfId="238"/>
    <tableColumn id="10" xr3:uid="{04E6F55F-FBBC-4EE3-9EB4-76E92200DA21}" name="שעור מערך נקוב מונפק" dataDxfId="237"/>
    <tableColumn id="11" xr3:uid="{A042AEB7-CB8C-4285-95FF-C17A69DE51E8}" name="שעור מנכסי אפיק ההשקעה" dataDxfId="236"/>
    <tableColumn id="12" xr3:uid="{AD54E1AD-1583-4466-9B2D-6778406FE49E}" name="שעור מסך נכסי השקעה**" dataDxfId="235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A3199AE6-1603-4997-A2CC-F5798269911B}" name="RowTitleRegion1.a1.b4.1" displayName="_RowTitleRegion1.a1.b4.1_13" ref="A1:B4" totalsRowShown="0" headerRowDxfId="234" tableBorderDxfId="233" headerRowCellStyle="Normal_2007-16618">
  <autoFilter ref="A1:B4" xr:uid="{A3199AE6-1603-4997-A2CC-F5798269911B}">
    <filterColumn colId="0" hiddenButton="1"/>
    <filterColumn colId="1" hiddenButton="1"/>
  </autoFilter>
  <tableColumns count="2">
    <tableColumn id="1" xr3:uid="{D553382C-6149-41FD-B9F4-96AB17AA422A}" name="תאריך הדיווח" dataDxfId="232" dataCellStyle="Normal_2007-16618"/>
    <tableColumn id="2" xr3:uid="{DAF7785E-FC3D-430E-BA6E-04D186776BF1}" name="31/12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E32392E-0BFC-48FF-B1F1-5A34D6809ACF}" name="TitleRegion1.a6.j24.1" displayName="TitleRegion1.a6.j24.1_" ref="A6:J24" totalsRowShown="0" headerRowDxfId="231" dataDxfId="229" headerRowBorderDxfId="230" tableBorderDxfId="228">
  <autoFilter ref="A6:J24" xr:uid="{5E32392E-0BFC-48FF-B1F1-5A34D6809AC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2A6DCE4-1229-46AC-80C8-C68C3AAB520F}" name="שם המנפיק/שם נייר ערך" dataDxfId="227"/>
    <tableColumn id="2" xr3:uid="{EA973A65-B487-4303-97AB-31E401B85A9B}" name="מספר ני&quot;ע" dataDxfId="226"/>
    <tableColumn id="3" xr3:uid="{2E043E2A-B4AF-41DD-A5ED-D63F5E2AC647}" name="סוג מטבע" dataDxfId="225"/>
    <tableColumn id="4" xr3:uid="{57FCC77B-FA70-429F-95D3-20154A0E3CE4}" name="תאריך רכישה" dataDxfId="224"/>
    <tableColumn id="5" xr3:uid="{08EFAAFB-2FB3-4689-9F85-1B0FCB181960}" name="ערך נקוב****" dataDxfId="223"/>
    <tableColumn id="6" xr3:uid="{DFF3C273-8A33-4C54-9635-1B1F49F0DC55}" name="שער***" dataDxfId="222"/>
    <tableColumn id="7" xr3:uid="{FE575C83-8F95-42FD-BE6C-EFEFABED0789}" name="שווי הוגן" dataDxfId="221"/>
    <tableColumn id="8" xr3:uid="{C92F733A-ED04-4247-851F-ACF7460F98E7}" name="שעור מערך נקוב מונפק" dataDxfId="220"/>
    <tableColumn id="9" xr3:uid="{EDF1CA05-2BB9-4BF3-B934-DBB2C3D1581A}" name="שעור מנכסי אפיק ההשקעה" dataDxfId="219"/>
    <tableColumn id="10" xr3:uid="{2020E07E-0B49-4124-B2A6-940E927997D1}" name="שעור מסך נכסי השקעה**" dataDxfId="218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9DACB002-F066-4CC9-ABC9-FF662C1C9D1D}" name="RowTitleRegion1.a1.b4.1" displayName="_RowTitleRegion1.a1.b4.1_14" ref="A1:B4" totalsRowShown="0" headerRowDxfId="217" tableBorderDxfId="216" headerRowCellStyle="Normal_2007-16618">
  <autoFilter ref="A1:B4" xr:uid="{9DACB002-F066-4CC9-ABC9-FF662C1C9D1D}">
    <filterColumn colId="0" hiddenButton="1"/>
    <filterColumn colId="1" hiddenButton="1"/>
  </autoFilter>
  <tableColumns count="2">
    <tableColumn id="1" xr3:uid="{38500929-5564-4B78-88B7-1C5B028B8C2A}" name="תאריך הדיווח" dataDxfId="215" dataCellStyle="Normal_2007-16618"/>
    <tableColumn id="2" xr3:uid="{44140A23-2B48-4964-9D87-3D3CF6EDE10F}" name="31/12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FEF9C063-7936-4FAB-9664-76F982FB9A3E}" name="TitleRegion1.a6.k12.1" displayName="TitleRegion1.a6.k12.1" ref="A6:K12" totalsRowShown="0" headerRowDxfId="214" headerRowBorderDxfId="213" tableBorderDxfId="212">
  <autoFilter ref="A6:K12" xr:uid="{FEF9C063-7936-4FAB-9664-76F982FB9A3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31B817E-6B27-423B-8E94-C6DF3AA8626D}" name="שם המנפיק/שם נייר ערך"/>
    <tableColumn id="2" xr3:uid="{180634ED-BEFF-4DC2-B1CA-8EE79A0D628E}" name="מספר ני&quot;ע" dataDxfId="211"/>
    <tableColumn id="3" xr3:uid="{96746F42-7B74-44E5-8F6C-45DEC3C52730}" name="ענף מסחר"/>
    <tableColumn id="4" xr3:uid="{C48BE492-002F-4802-8907-94DE9590A089}" name="סוג מטבע"/>
    <tableColumn id="5" xr3:uid="{367C26AF-139F-4EDA-8E2F-C3FF35DB939E}" name="תאריך רכישה"/>
    <tableColumn id="6" xr3:uid="{A7DB4A26-476F-4543-B26D-77A271E71CEE}" name="ערך נקוב****" dataDxfId="210"/>
    <tableColumn id="7" xr3:uid="{1638CF5B-E14B-41CE-8387-1543E8C52551}" name="שער***" dataDxfId="209"/>
    <tableColumn id="8" xr3:uid="{84FDE0C5-8685-41F0-9DE3-9AEF7A78EB3B}" name="שווי הוגן" dataDxfId="208"/>
    <tableColumn id="9" xr3:uid="{9DF1B661-FFFE-4986-B496-7C5C7E015C91}" name="שעור מערך נקוב מונפק"/>
    <tableColumn id="10" xr3:uid="{D8289B51-9357-4F85-BBCE-169CDA86C50C}" name="שעור מנכסי אפיק ההשקעה" dataDxfId="207" dataCellStyle="Percent"/>
    <tableColumn id="11" xr3:uid="{BE436C9E-34E4-436B-AD94-A393999031D2}" name="שעור מסך נכסי השקעה**" dataDxfId="206" dataCellStyle="Percent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6D7ECA8E-01E6-4498-ADFC-70A0DD7F5093}" name="RowTitleRegion1.a1.b4.1" displayName="_RowTitleRegion1.a1.b4.1_15" ref="A1:B4" totalsRowShown="0" headerRowDxfId="205" tableBorderDxfId="204" headerRowCellStyle="Normal_2007-16618">
  <autoFilter ref="A1:B4" xr:uid="{6D7ECA8E-01E6-4498-ADFC-70A0DD7F5093}">
    <filterColumn colId="0" hiddenButton="1"/>
    <filterColumn colId="1" hiddenButton="1"/>
  </autoFilter>
  <tableColumns count="2">
    <tableColumn id="1" xr3:uid="{FD922D66-A25B-4099-A3F2-81BE47CC3ADD}" name="תאריך הדיווח" dataDxfId="203" dataCellStyle="Normal_2007-16618"/>
    <tableColumn id="2" xr3:uid="{57ED274E-A972-400A-A3C9-4136874F8CF0}" name="31/12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48056866-3883-46DC-88AF-575E25CF96C3}" name="TitleRegion1.a6.k20.1" displayName="TitleRegion1.a6.k20.1" ref="A6:K20" totalsRowShown="0" headerRowDxfId="202" dataDxfId="200" headerRowBorderDxfId="201" tableBorderDxfId="199">
  <autoFilter ref="A6:K20" xr:uid="{48056866-3883-46DC-88AF-575E25CF96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F30DA3F1-8D43-4A89-B44A-2E6217FEC8F7}" name="שם המנפיק/שם נייר ערך" dataDxfId="198"/>
    <tableColumn id="2" xr3:uid="{7836C3D4-E3C0-4DC3-A1B6-8166F29D3177}" name="מספר ני&quot;ע" dataDxfId="197"/>
    <tableColumn id="3" xr3:uid="{8208DF42-DB46-4BD7-9522-45F3FE3EE000}" name="ענף מסחר" dataDxfId="196"/>
    <tableColumn id="4" xr3:uid="{35F42F6D-8629-4B7C-A560-F7CF7D427B5D}" name="סוג מטבע" dataDxfId="195"/>
    <tableColumn id="5" xr3:uid="{AE0FBE10-E869-4ECE-9E4E-2F035CDAD5C3}" name="תאריך רכישה" dataDxfId="194"/>
    <tableColumn id="6" xr3:uid="{E0E141F4-B70A-42D0-AE41-67A50B454542}" name="ערך נקוב****" dataDxfId="193"/>
    <tableColumn id="7" xr3:uid="{F5EF9752-1F81-4296-99D8-A0D8CC075CFA}" name="שער***" dataDxfId="192"/>
    <tableColumn id="8" xr3:uid="{B2E802B2-4ED4-4C8C-A96D-48E65E6096D2}" name="שווי הוגן" dataDxfId="191"/>
    <tableColumn id="9" xr3:uid="{901622A2-8AB5-423F-BC28-D350EEFE216B}" name="שעור מערך נקוב מונפק" dataDxfId="190"/>
    <tableColumn id="10" xr3:uid="{0DEFF4B0-9794-45AF-B2E6-39CD43E50511}" name="שעור מנכסי אפיק ההשקעה" dataDxfId="189"/>
    <tableColumn id="11" xr3:uid="{F34313F5-1321-4E12-AA95-E2BBF54CCC0B}" name="שעור מסך נכסי השקעה**" dataDxfId="188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E7B534D-27C1-442D-8B0C-C8CD671D8862}" name="RowTitleRegion1.a1.b4.1" displayName="_RowTitleRegion1.a1.b4.1_16" ref="A1:B4" totalsRowShown="0" headerRowDxfId="187" tableBorderDxfId="186" headerRowCellStyle="Normal_2007-16618">
  <autoFilter ref="A1:B4" xr:uid="{CE7B534D-27C1-442D-8B0C-C8CD671D8862}">
    <filterColumn colId="0" hiddenButton="1"/>
    <filterColumn colId="1" hiddenButton="1"/>
  </autoFilter>
  <tableColumns count="2">
    <tableColumn id="1" xr3:uid="{6A2F5E34-BACF-42B4-B3A3-A39B3C6C588F}" name="תאריך הדיווח" dataDxfId="185" dataCellStyle="Normal_2007-16618"/>
    <tableColumn id="2" xr3:uid="{64121E6E-ABE9-4166-B00C-A3716021A09E}" name="31/12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00F1328-3CF7-4BDC-B2BA-9648C45D2B40}" name="TitleRegion1.a6.j334.1" displayName="TitleRegion1.a6.j334.1" ref="A6:J334" totalsRowShown="0" headerRowDxfId="184" dataDxfId="182" headerRowBorderDxfId="183" tableBorderDxfId="181">
  <autoFilter ref="A6:J334" xr:uid="{E00F1328-3CF7-4BDC-B2BA-9648C45D2B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C70F485-DDB1-4AF4-8404-3645AFA2B4A4}" name="שם המנפיק/שם נייר ערך" dataDxfId="180"/>
    <tableColumn id="2" xr3:uid="{CD0B6B82-9DE3-4C99-B19C-810F21AD953C}" name="מספר ני&quot;ע" dataDxfId="179"/>
    <tableColumn id="3" xr3:uid="{F217ED09-E7C5-433F-ADC8-94A0CC42E4B9}" name="ענף מסחר" dataDxfId="178"/>
    <tableColumn id="4" xr3:uid="{460CBDD8-31FD-4000-A3AB-03BBECC8CB1B}" name="סוג מטבע" dataDxfId="177"/>
    <tableColumn id="5" xr3:uid="{1D322C2F-6FB5-4654-A182-BC55FEF344A6}" name="תאריך רכישה" dataDxfId="176"/>
    <tableColumn id="6" xr3:uid="{41F7AD93-6FE1-4732-8937-8849CF44D3DD}" name="ערך נקוב****" dataDxfId="175"/>
    <tableColumn id="7" xr3:uid="{314ECA29-E5F1-46BD-B379-5016BEC7C7A5}" name="שער***" dataDxfId="174"/>
    <tableColumn id="8" xr3:uid="{67EC2B2E-3464-49B1-A1A3-46DCD55DC909}" name="שווי הוגן" dataDxfId="173"/>
    <tableColumn id="9" xr3:uid="{54C70DB0-54EA-4389-931D-815309B7C03D}" name="שעור מנכסי אפיק ההשקעה" dataDxfId="172"/>
    <tableColumn id="10" xr3:uid="{E6BB403E-CD94-4C81-9867-0AC9691A699A}" name="שעור מסך נכסי השקעה**" dataDxfId="171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99C0EA07-D663-45EC-A88E-F02737926C61}" name="RowTitleRegion1.a1.b4.1" displayName="_RowTitleRegion1.a1.b4.1_17" ref="A1:B4" totalsRowShown="0" headerRowDxfId="170" tableBorderDxfId="169" headerRowCellStyle="Normal_2007-16618">
  <autoFilter ref="A1:B4" xr:uid="{99C0EA07-D663-45EC-A88E-F02737926C61}">
    <filterColumn colId="0" hiddenButton="1"/>
    <filterColumn colId="1" hiddenButton="1"/>
  </autoFilter>
  <tableColumns count="2">
    <tableColumn id="1" xr3:uid="{374F31CD-D27F-486F-B524-38B960104FB3}" name="תאריך הדיווח" dataDxfId="168" dataCellStyle="Normal_2007-16618"/>
    <tableColumn id="2" xr3:uid="{78825360-2D02-4C23-A3C2-EC56D4617E64}" name="31/12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9E8DBFB-FFD5-4251-9660-015B91686A09}" name="TitleRegion1.a6.p13.1" displayName="TitleRegion1.a6.p13.1_" ref="A6:P13" totalsRowShown="0" headerRowDxfId="167" dataDxfId="165" headerRowBorderDxfId="166" tableBorderDxfId="164">
  <autoFilter ref="A6:P13" xr:uid="{49E8DBFB-FFD5-4251-9660-015B91686A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DB52346-D0A1-49D4-AE19-1F14D7969D7D}" name="שם המנפיק/שם נייר ערך" dataDxfId="163"/>
    <tableColumn id="2" xr3:uid="{2F79C1BC-5214-4EFE-9EA4-3F07D2F16F7C}" name="מספר ני&quot;ע" dataDxfId="162"/>
    <tableColumn id="3" xr3:uid="{581217DD-CD0D-43F1-AADD-B3C017EAB79B}" name="נכס הבסיס" dataDxfId="161"/>
    <tableColumn id="4" xr3:uid="{A85D7807-B7B5-4C38-9A29-B2BA45B2EB4C}" name="דירוג" dataDxfId="160"/>
    <tableColumn id="5" xr3:uid="{F3DBD6EB-03FE-49DB-B075-9F1097A768DC}" name="שם מדרג" dataDxfId="159"/>
    <tableColumn id="6" xr3:uid="{EBA6A61A-AFC1-4DA2-8103-2BBE3908BD91}" name="תאריך רכישה" dataDxfId="158"/>
    <tableColumn id="7" xr3:uid="{131E94A2-5B4B-4961-96F6-37582A12332F}" name="מח&quot;מ" dataDxfId="157"/>
    <tableColumn id="8" xr3:uid="{C410659B-4B75-45CA-B207-EC0EF0A7FE32}" name="סוג מטבע" dataDxfId="156"/>
    <tableColumn id="9" xr3:uid="{1E97156B-BA24-4B50-A7A4-CC1E25D3D0EE}" name="שיעור ריבית" dataDxfId="155"/>
    <tableColumn id="10" xr3:uid="{E57DEB7C-6CEB-483C-8DC3-CE164350EAEB}" name="תשואה לפידיון" dataDxfId="154"/>
    <tableColumn id="11" xr3:uid="{34B57C7C-A49E-4505-9AC9-21B580E6118A}" name="ערך נקוב****" dataDxfId="153"/>
    <tableColumn id="12" xr3:uid="{D231379A-E0B2-4761-8B82-9D5F58B80C4E}" name="שער***" dataDxfId="152"/>
    <tableColumn id="13" xr3:uid="{3D23C3EA-4117-4B54-BB85-CAC0CF9773E5}" name="שווי הוגן" dataDxfId="151"/>
    <tableColumn id="14" xr3:uid="{466AFE22-E505-498C-BB4C-1E0579A282CA}" name="שעור מערך נקוב מונפק" dataDxfId="150"/>
    <tableColumn id="15" xr3:uid="{EB895184-2362-4937-93B1-0D72DB0B6648}" name="שעור מנכסי אפיק ההשקעה" dataDxfId="149"/>
    <tableColumn id="16" xr3:uid="{D1E3933F-B2AE-4C96-9011-CCC61D5D395C}" name="שעור מסך נכסי השקעה**" dataDxfId="148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230ACD0-92F0-44F0-9CCE-EC756D4A3475}" name="RowTitleRegion1.a1.b4.1" displayName="_RowTitleRegion1.a1.b4.1_18" ref="A1:B4" totalsRowShown="0" headerRowDxfId="147" tableBorderDxfId="146" headerRowCellStyle="Normal_2007-16618">
  <autoFilter ref="A1:B4" xr:uid="{E230ACD0-92F0-44F0-9CCE-EC756D4A3475}">
    <filterColumn colId="0" hiddenButton="1"/>
    <filterColumn colId="1" hiddenButton="1"/>
  </autoFilter>
  <tableColumns count="2">
    <tableColumn id="1" xr3:uid="{CEDDA814-CECF-4BFC-A895-699938BD79A7}" name="תאריך הדיווח" dataDxfId="145" dataCellStyle="Normal_2007-16618"/>
    <tableColumn id="2" xr3:uid="{7E962081-E28E-49ED-8700-4476591B4621}" name="31/12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2EEDAB4-3A71-4BBD-A304-80E9C826428D}" name="TitleRegion1.a5.q12.1" displayName="TitleRegion1.a5.q12.1" ref="A5:Q12" totalsRowShown="0" headerRowDxfId="144" dataDxfId="142" headerRowBorderDxfId="143">
  <autoFilter ref="A5:Q12" xr:uid="{B2EEDAB4-3A71-4BBD-A304-80E9C82642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18A4F09-8D34-4A17-A519-082D3916D57F}" name="שם המנפיק/שם נייר ערך" dataDxfId="141"/>
    <tableColumn id="2" xr3:uid="{113DC474-1232-434A-ADA8-12FFCA5A9546}" name="קונסורציום כן/לא" dataDxfId="140"/>
    <tableColumn id="3" xr3:uid="{95D1C529-5FDE-4D52-A40E-1BFDC67F086E}" name="מספר ני&quot;ע" dataDxfId="139"/>
    <tableColumn id="4" xr3:uid="{93AF42FF-ADDC-4FB8-B076-92EBB4ADE2F0}" name="מספר מנפיק" dataDxfId="138"/>
    <tableColumn id="5" xr3:uid="{910EF7FD-361D-48B1-98E7-1DAC7DAB8AF4}" name="דירוג" dataDxfId="137"/>
    <tableColumn id="6" xr3:uid="{BA80A556-7120-4EEC-8DC2-BFC4F5CE9F72}" name="תאריך רכישה" dataDxfId="136"/>
    <tableColumn id="7" xr3:uid="{22ABD293-53C5-42B3-8330-4572BE48F5DE}" name="שם מדרג" dataDxfId="135"/>
    <tableColumn id="8" xr3:uid="{49BFE10A-0B72-4163-A5CF-1280B703AE0F}" name="מח&quot;מ" dataDxfId="134"/>
    <tableColumn id="9" xr3:uid="{78895805-14D6-4039-BA96-B0CDF477AF03}" name="ענף משק" dataDxfId="133"/>
    <tableColumn id="10" xr3:uid="{26FDC166-B153-4A7C-BFA2-8DD6ADDB25B5}" name="סוג מטבע" dataDxfId="132"/>
    <tableColumn id="11" xr3:uid="{1D5A657C-D4BD-4C46-9827-6B5CBCADD3DC}" name="שיעור ריבית ממוצע" dataDxfId="131"/>
    <tableColumn id="12" xr3:uid="{5950E629-0975-431C-9BF3-3D360B8FE00B}" name="תשואה לפידיון" dataDxfId="130"/>
    <tableColumn id="13" xr3:uid="{1BB38C5F-2272-44E2-88BA-1D6DF528FC2C}" name="ערך נקוב****" dataDxfId="129"/>
    <tableColumn id="14" xr3:uid="{BC211C8F-6AC5-4867-8E83-C26F367B84B7}" name="שער***" dataDxfId="128"/>
    <tableColumn id="15" xr3:uid="{C4C7F343-AE07-4116-926E-21BA2FEF7BA9}" name="שווי הוגן" dataDxfId="127"/>
    <tableColumn id="16" xr3:uid="{3DB1B05D-5655-4975-9DA2-8A3A7DA58335}" name="שעור מנכסי אפיק ההשקעה" dataDxfId="126"/>
    <tableColumn id="17" xr3:uid="{C75FECCA-078B-45BE-BA2E-37AC0E77917F}" name="שעור מסך נכסי השקעה**" dataDxfId="12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1AC3FE23-39D9-4B95-90AC-6E078D2D3015}" name="RowTitleRegion1.a1.b4.1" displayName="_RowTitleRegion1.a1.b4.1_19" ref="A1:B4" totalsRowShown="0" headerRowDxfId="124" tableBorderDxfId="123" headerRowCellStyle="Normal_2007-16618">
  <autoFilter ref="A1:B4" xr:uid="{1AC3FE23-39D9-4B95-90AC-6E078D2D3015}">
    <filterColumn colId="0" hiddenButton="1"/>
    <filterColumn colId="1" hiddenButton="1"/>
  </autoFilter>
  <tableColumns count="2">
    <tableColumn id="1" xr3:uid="{1C5DDCE7-1182-45FE-ABF7-938F322389D4}" name="תאריך הדיווח" dataDxfId="122" dataCellStyle="Normal_2007-16618"/>
    <tableColumn id="2" xr3:uid="{D3749CC2-CEBA-4F1E-8F6C-A1F8A4DA3658}" name="31/12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EA55F83-5F9B-40AE-ACA3-AA9F69B1966A}" name="TitleRegion1.a5.n12.1" displayName="TitleRegion1.a5.n12.1" ref="A5:N12" totalsRowShown="0" headerRowDxfId="121" dataDxfId="119" headerRowBorderDxfId="120">
  <autoFilter ref="A5:N12" xr:uid="{5EA55F83-5F9B-40AE-ACA3-AA9F69B1966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0D379CB-C9DE-423A-A6CE-76D980768BF6}" name="שם המנפיק/שם נייר ערך" dataDxfId="118"/>
    <tableColumn id="2" xr3:uid="{65C4E3CE-AE35-432C-9A55-BF58D7AA757C}" name="מספר ני&quot;ע" dataDxfId="117"/>
    <tableColumn id="3" xr3:uid="{FD71C1A9-5C5D-447D-9FFF-6FB94E012EA0}" name="מספר מנפיק" dataDxfId="116"/>
    <tableColumn id="4" xr3:uid="{2B813706-E549-4D87-8425-58324C0A6630}" name="דירוג" dataDxfId="115"/>
    <tableColumn id="5" xr3:uid="{C4330618-6E34-4895-B06D-EEE784AF0E58}" name="שם מדרג" dataDxfId="114"/>
    <tableColumn id="6" xr3:uid="{1EFD9293-4773-44FA-BA57-4D2B35C1B4FE}" name="מח&quot;מ" dataDxfId="113"/>
    <tableColumn id="7" xr3:uid="{E6A1FCA1-FD38-4B9F-8122-3FA8CBD6F9C3}" name="סוג מטבע" dataDxfId="112"/>
    <tableColumn id="8" xr3:uid="{D61FE952-F704-4DC8-909F-A9F898D614E0}" name="תנאי ושיעור ריבית" dataDxfId="111"/>
    <tableColumn id="9" xr3:uid="{6B920104-2A00-429A-BEC7-CE25B706A12E}" name="תשואה לפידיון" dataDxfId="110"/>
    <tableColumn id="10" xr3:uid="{70930DDC-55E5-418A-A398-AF45C9F5353C}" name="ערך נקוב****" dataDxfId="109"/>
    <tableColumn id="11" xr3:uid="{76C36292-F3C7-4A58-95EA-A32EABF3959A}" name="שער***" dataDxfId="108"/>
    <tableColumn id="12" xr3:uid="{11E3C54B-30FB-4D58-AC12-CD7B9D5CF28C}" name="שווי הוגן" dataDxfId="107"/>
    <tableColumn id="13" xr3:uid="{177DE0EC-330B-4583-8643-5D3861F00B73}" name="שעור מנכסי אפיק ההשקעה" dataDxfId="106"/>
    <tableColumn id="14" xr3:uid="{B978E34E-5D69-416F-938C-3D734E2EF85B}" name="שעור מסך נכסי השקעה**" dataDxfId="105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389AB1A-29B0-4120-9723-6F663D3F1EEF}" name="RowTitleRegion1.a1.b4.1" displayName="_RowTitleRegion1.a1.b4.1_20" ref="A1:B4" totalsRowShown="0" headerRowDxfId="104" tableBorderDxfId="103" headerRowCellStyle="Normal_2007-16618">
  <autoFilter ref="A1:B4" xr:uid="{8389AB1A-29B0-4120-9723-6F663D3F1EEF}">
    <filterColumn colId="0" hiddenButton="1"/>
    <filterColumn colId="1" hiddenButton="1"/>
  </autoFilter>
  <tableColumns count="2">
    <tableColumn id="1" xr3:uid="{092F3914-41A6-4135-BE94-7E893890CB68}" name="תאריך הדיווח" dataDxfId="102" dataCellStyle="Normal_2007-16618"/>
    <tableColumn id="2" xr3:uid="{54A9DA24-CD4E-431A-A276-62F37FD22607}" name="31/12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10005CEE-6BCB-4EA4-8E8A-98E85AD39DBF}" name="TitleRegion1.a5.i8.1" displayName="TitleRegion1.a5.i8.1" ref="A5:I8" totalsRowShown="0" headerRowDxfId="101" headerRowBorderDxfId="100">
  <autoFilter ref="A5:I8" xr:uid="{10005CEE-6BCB-4EA4-8E8A-98E85AD39DB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E5A1BB9-54DE-4CF8-B80D-B1D8327128AC}" name="שם המנפיק/שם נייר ערך"/>
    <tableColumn id="2" xr3:uid="{18CAC2E4-B369-4049-9866-3C79F45FA0F8}" name="תאריך שערוך אחרון"/>
    <tableColumn id="3" xr3:uid="{2E4CFF74-57B1-44E8-AD7F-E5CCDCE6B86D}" name="אופי הנכס"/>
    <tableColumn id="4" xr3:uid="{40D9F39B-BB05-4730-8136-9C178DCE300E}" name="שעור תשואה במהלך התקופה"/>
    <tableColumn id="5" xr3:uid="{27204CF9-2D2C-4DD8-A418-489DDDE0E6FD}" name="סוג מטבע"/>
    <tableColumn id="6" xr3:uid="{FF565157-B1A7-44EA-8114-57D1145C6FCC}" name="שווי משוערך"/>
    <tableColumn id="7" xr3:uid="{5C771BB2-29A7-4771-8960-18992993764C}" name="שעור מנכסי אפיק ההשקעה"/>
    <tableColumn id="8" xr3:uid="{634ACC72-6D34-414A-B163-CBCFCC0A9564}" name="שעור מסך נכסי השקעה"/>
    <tableColumn id="9" xr3:uid="{D5D94F9D-DA8E-4831-B0F4-EAE44AD98CF3}" name="כתובת הנכס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40EB99C-99EA-4D5F-AED2-059B0CAEBB11}" name="RowTitleRegion1.a1.b4.1" displayName="_RowTitleRegion1.a1.b4.1_21" ref="A1:B4" totalsRowShown="0" headerRowDxfId="99" tableBorderDxfId="98" headerRowCellStyle="Normal_2007-16618">
  <autoFilter ref="A1:B4" xr:uid="{740EB99C-99EA-4D5F-AED2-059B0CAEBB11}">
    <filterColumn colId="0" hiddenButton="1"/>
    <filterColumn colId="1" hiddenButton="1"/>
  </autoFilter>
  <tableColumns count="2">
    <tableColumn id="1" xr3:uid="{B378E9D7-C1DD-48FC-AB3E-EFFEE93213CE}" name="תאריך הדיווח" dataDxfId="97" dataCellStyle="Normal_2007-16618"/>
    <tableColumn id="2" xr3:uid="{9C32D4C0-BC66-43B6-9887-7495FE1F89D4}" name="31/12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1571A67-C695-4FEC-ACE1-09D603460E00}" name="TitleRegion1.a5.j8.1" displayName="TitleRegion1.a5.j8.1" ref="A5:J8" totalsRowShown="0" headerRowDxfId="96" headerRowBorderDxfId="95">
  <autoFilter ref="A5:J8" xr:uid="{F1571A67-C695-4FEC-ACE1-09D603460E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7FC8F16-878F-4919-AB5B-081F852229A9}" name="שם המנפיק/שם נייר ערך"/>
    <tableColumn id="2" xr3:uid="{B4E66AF0-9C12-4570-82DA-044A703A72BD}" name="מספר מנפיק"/>
    <tableColumn id="3" xr3:uid="{A7A1E326-4289-45B0-A196-6C58DA8457DA}" name="דירוג"/>
    <tableColumn id="4" xr3:uid="{29A62A38-206D-4447-9BEE-D7D4EDFCA6B7}" name="שם המדרג"/>
    <tableColumn id="5" xr3:uid="{1F9FACC5-BA74-43F7-B54F-1A8B3DE7ED7C}" name="שעור הריבית"/>
    <tableColumn id="6" xr3:uid="{AD70F376-9655-4F16-A2A2-ADCCAE34F922}" name="סוג מטבע"/>
    <tableColumn id="7" xr3:uid="{7AD33798-E881-45DA-BA1E-B7C0912DF55B}" name="תשואה לפדיון"/>
    <tableColumn id="8" xr3:uid="{72D3524C-0C4E-474E-8006-94D4DC706E96}" name="שווי הוגן"/>
    <tableColumn id="9" xr3:uid="{9C66F499-95A4-4CE5-AE9F-CA7D5921B977}" name="שעור מנכסי אפיק ההשקעה"/>
    <tableColumn id="10" xr3:uid="{3F897061-483E-42B0-86FB-6B71D97BEE40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C86FA4A-3A2F-42E0-8255-F925881B0297}" name="RowTitleRegion1.a1.b4.1" displayName="_RowTitleRegion1.a1.b4.1_22" ref="A1:B4" totalsRowShown="0" headerRowDxfId="94" tableBorderDxfId="93" headerRowCellStyle="Normal_2007-16618">
  <autoFilter ref="A1:B4" xr:uid="{5C86FA4A-3A2F-42E0-8255-F925881B0297}">
    <filterColumn colId="0" hiddenButton="1"/>
    <filterColumn colId="1" hiddenButton="1"/>
  </autoFilter>
  <tableColumns count="2">
    <tableColumn id="1" xr3:uid="{5F91EB77-7F31-4FB6-858D-B670108A466B}" name="תאריך הדיווח" dataDxfId="92" dataCellStyle="Normal_2007-16618"/>
    <tableColumn id="2" xr3:uid="{2217DEBA-32A6-4836-8C33-AB81B9BAAB77}" name="31/12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2EFB498D-BDF2-4D92-BCA4-854FB154FFC2}" name="TitleRegion1.a5.j13.1" displayName="TitleRegion1.a5.j13.1" ref="A5:J13" totalsRowShown="0" headerRowDxfId="91" dataDxfId="89" headerRowBorderDxfId="90">
  <autoFilter ref="A5:J13" xr:uid="{2EFB498D-BDF2-4D92-BCA4-854FB154FF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DA6F71D-F6AA-4F23-8326-FD63B8A7B340}" name="שם המנפיק/שם נייר ערך" dataDxfId="88"/>
    <tableColumn id="2" xr3:uid="{57C1B438-7644-418F-9C72-63BBB479016C}" name="מספר ני&quot;ע" dataDxfId="87"/>
    <tableColumn id="3" xr3:uid="{6ACE5863-5108-4A5D-92F6-B6BF3A854DF2}" name="דירוג" dataDxfId="86"/>
    <tableColumn id="4" xr3:uid="{5FE6CE3E-5590-46D7-B8A7-B5A7FC0D9330}" name="שם המדרג" dataDxfId="85"/>
    <tableColumn id="5" xr3:uid="{72704087-0A6A-4208-986A-2CE203166298}" name="שעור הריבית" dataDxfId="84"/>
    <tableColumn id="6" xr3:uid="{DC176310-F46D-42B6-976F-37104AACE0D5}" name="סוג מטבע" dataDxfId="83"/>
    <tableColumn id="7" xr3:uid="{73A263A5-17C7-4D9B-A535-D80826B64AA2}" name="תשואה לפדיון" dataDxfId="82"/>
    <tableColumn id="8" xr3:uid="{BF5B5D74-CF84-4D99-8257-AB812C4549DE}" name="שווי הוגן" dataDxfId="81"/>
    <tableColumn id="9" xr3:uid="{6F9D06E8-773A-4E4D-9E06-F912EECD23D3}" name="שעור מנכסי אפיק ההשקעה" dataDxfId="80">
      <calculatedColumnFormula>IFERROR(H6/$H$8,0)</calculatedColumnFormula>
    </tableColumn>
    <tableColumn id="10" xr3:uid="{951C232F-7BA0-41D4-A061-3352D6C8E28E}" name="שעור מסך נכסי השקעה" dataDxfId="79">
      <calculatedColumnFormula>H6/'סכום נכסי הקרן'!$C$41</calculatedColumnFormula>
    </tableColumn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AA9E8C0-8093-4F08-97C9-4BA464FB3B3C}" name="RowTitleRegion1.a1.b4.1" displayName="_RowTitleRegion1.a1.b4.1_23" ref="A1:B4" totalsRowShown="0" headerRowDxfId="78" tableBorderDxfId="77" headerRowCellStyle="Normal_2007-16618">
  <autoFilter ref="A1:B4" xr:uid="{CAA9E8C0-8093-4F08-97C9-4BA464FB3B3C}">
    <filterColumn colId="0" hiddenButton="1"/>
    <filterColumn colId="1" hiddenButton="1"/>
  </autoFilter>
  <tableColumns count="2">
    <tableColumn id="1" xr3:uid="{73043C38-2959-479E-9041-E7C7398423CE}" name="תאריך הדיווח" dataDxfId="76" dataCellStyle="Normal_2007-16618"/>
    <tableColumn id="2" xr3:uid="{9328FCEC-F7DD-4A07-A3C1-984898F6F3EC}" name="31/12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6179F01C-EB37-4BF3-90EB-784205A9C2DA}" name="TitleRegion1.a5.c8.1" displayName="TitleRegion1.a5.c8.1" ref="A5:C8" totalsRowShown="0" headerRowBorderDxfId="75">
  <autoFilter ref="A5:C8" xr:uid="{6179F01C-EB37-4BF3-90EB-784205A9C2DA}">
    <filterColumn colId="0" hiddenButton="1"/>
    <filterColumn colId="1" hiddenButton="1"/>
    <filterColumn colId="2" hiddenButton="1"/>
  </autoFilter>
  <tableColumns count="3">
    <tableColumn id="1" xr3:uid="{79DC5450-F4BB-4537-8484-46E01900A313}" name="שם המנפיק/שם נייר ערך"/>
    <tableColumn id="2" xr3:uid="{B4828FDA-7B2D-49CC-96E8-CCA6C73ADA9E}" name="סכום ההתחייבות"/>
    <tableColumn id="3" xr3:uid="{55101CDA-909F-4D86-868B-12150F0EC43C}" name="תאריך סיום ההתחייבות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9C7F21F-7B57-44B3-8950-35D26D19BBB8}" name="RowTitleRegion1.a1.b4.1" displayName="_RowTitleRegion1.a1.b4.1_24" ref="A1:B4" totalsRowShown="0" headerRowDxfId="74" tableBorderDxfId="73" headerRowCellStyle="Normal_2007-16618">
  <autoFilter ref="A1:B4" xr:uid="{19C7F21F-7B57-44B3-8950-35D26D19BBB8}">
    <filterColumn colId="0" hiddenButton="1"/>
    <filterColumn colId="1" hiddenButton="1"/>
  </autoFilter>
  <tableColumns count="2">
    <tableColumn id="1" xr3:uid="{423E5930-9EA6-4FD2-8832-15457B5AF00E}" name="תאריך הדיווח" dataDxfId="72" dataCellStyle="Normal_2007-16618"/>
    <tableColumn id="2" xr3:uid="{383EADDA-CC19-4CFB-AA87-7D486AF0E0E4}" name="31/12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C503B05B-C2CB-4032-952E-07F19C421B94}" name="TitleRegion1.a5.o11.1" displayName="TitleRegion1.a5.o11.1" ref="A5:O11" totalsRowShown="0" headerRowDxfId="71" dataDxfId="69" headerRowBorderDxfId="70" tableBorderDxfId="68">
  <autoFilter ref="A5:O11" xr:uid="{C503B05B-C2CB-4032-952E-07F19C421B9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37DD0B85-B5AD-4A92-A19F-CC399E618115}" name="שם המנפיק/שם נייר ערך" dataDxfId="67"/>
    <tableColumn id="2" xr3:uid="{D4014837-3A88-470E-9525-64F43E1A0343}" name="מספר ני&quot;ע" dataDxfId="66"/>
    <tableColumn id="3" xr3:uid="{9CC2596D-0F65-45F2-8F94-06975F712772}" name="ענף מסחר" dataDxfId="65"/>
    <tableColumn id="4" xr3:uid="{B618F03D-A89B-43A6-8D71-EEDC38CC2919}" name="דירוג" dataDxfId="64"/>
    <tableColumn id="5" xr3:uid="{94ED2D94-1BFB-4560-8E05-15E601033CD2}" name="שם מדרג" dataDxfId="63"/>
    <tableColumn id="6" xr3:uid="{52E2F7CD-6C00-4E0E-9D48-7493F3ABBA6B}" name="תאריך רכישה" dataDxfId="62"/>
    <tableColumn id="7" xr3:uid="{167366BB-227E-401E-AB6E-6E9F023DD5D5}" name="מח&quot;מ" dataDxfId="61"/>
    <tableColumn id="8" xr3:uid="{2A3DC7F3-D134-49BD-B22C-53EAF969F6D0}" name="סוג מטבע" dataDxfId="60"/>
    <tableColumn id="9" xr3:uid="{E4E14CEE-6EE3-4CC1-B4D5-8A25C8E8B727}" name="שיעור ריבית" dataDxfId="59"/>
    <tableColumn id="10" xr3:uid="{FD2B1125-61A3-4E51-9253-FA6D71895E9F}" name="ריבית אפקטיבית" dataDxfId="58"/>
    <tableColumn id="11" xr3:uid="{E9768D06-4BEF-45CC-88D3-6DADC7B9ED9D}" name="ערך נקוב ****" dataDxfId="57"/>
    <tableColumn id="12" xr3:uid="{2EF78937-D744-40B2-85BD-5067FE097B53}" name="עלות מתואמת" dataDxfId="56"/>
    <tableColumn id="13" xr3:uid="{2DE3B51C-D40A-4CCA-9E7A-1947F409C8D9}" name="שעור מערך נקוב מונפק" dataDxfId="55"/>
    <tableColumn id="14" xr3:uid="{6B9CC8CA-41B8-4711-A71F-598E0A811CD2}" name="שעור מנכסי אפיק ההשקעה" dataDxfId="54"/>
    <tableColumn id="15" xr3:uid="{F0AE4BB4-3AF6-4534-BEB6-B313BAA66DAC}" name="שעור מסך נכסי השקעה**" dataDxfId="53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9EB1DFF-3E17-465B-9D86-7A141D413E4D}" name="RowTitleRegion1.a1.b4.1" displayName="_RowTitleRegion1.a1.b4.1_25" ref="A1:B4" totalsRowShown="0" headerRowDxfId="52" tableBorderDxfId="51" headerRowCellStyle="Normal_2007-16618">
  <autoFilter ref="A1:B4" xr:uid="{29EB1DFF-3E17-465B-9D86-7A141D413E4D}">
    <filterColumn colId="0" hiddenButton="1"/>
    <filterColumn colId="1" hiddenButton="1"/>
  </autoFilter>
  <tableColumns count="2">
    <tableColumn id="1" xr3:uid="{861D1629-82BA-464D-9E6B-CA40ECA761FB}" name="תאריך הדיווח" dataDxfId="50" dataCellStyle="Normal_2007-16618"/>
    <tableColumn id="2" xr3:uid="{E2C89C9C-6CCB-4420-96C1-7B0926736BA6}" name="31/12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8E7EAEFB-8AAA-416A-BD4B-0E0672B43CD4}" name="TitleRegion1.a5.o11.1" displayName="TitleRegion1.a5.o11.1_" ref="A5:O11" totalsRowShown="0" headerRowDxfId="49" dataDxfId="47" headerRowBorderDxfId="48" tableBorderDxfId="46">
  <autoFilter ref="A5:O11" xr:uid="{8E7EAEFB-8AAA-416A-BD4B-0E0672B43C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919D80E2-E766-48D4-80C6-AC5FFA36B21D}" name="שם המנפיק/שם נייר ערך" dataDxfId="45"/>
    <tableColumn id="2" xr3:uid="{2164EEF9-A888-4D37-BA61-011CB83C13AE}" name="מספר ני&quot;ע" dataDxfId="44"/>
    <tableColumn id="3" xr3:uid="{8F1077BB-6EE6-4A4E-9FFB-0D9CF207C39A}" name="ענף מסחר" dataDxfId="43"/>
    <tableColumn id="4" xr3:uid="{C487760A-6989-42B6-B783-19F5ED592567}" name="דירוג" dataDxfId="42"/>
    <tableColumn id="5" xr3:uid="{A8094F2C-A250-4E48-9B8A-D4605427BFB8}" name="שם מדרג" dataDxfId="41"/>
    <tableColumn id="6" xr3:uid="{B9206889-208D-4EF0-B369-B06F9D07E396}" name="תאריך רכישה" dataDxfId="40"/>
    <tableColumn id="7" xr3:uid="{96AD7B28-5B78-4803-A1BA-6697C1373913}" name="מח&quot;מ" dataDxfId="39"/>
    <tableColumn id="8" xr3:uid="{B7673C57-BD02-441B-A6EA-29719CC6CECE}" name="סוג מטבע" dataDxfId="38"/>
    <tableColumn id="9" xr3:uid="{E1581B70-2002-48FD-9461-186C24FA04F5}" name="שיעור ריבית" dataDxfId="37"/>
    <tableColumn id="10" xr3:uid="{2970C142-A8DB-4D70-B1D4-7604408F4E84}" name="ריבית אפקטיבית" dataDxfId="36"/>
    <tableColumn id="11" xr3:uid="{E0A33CB6-611E-4520-826D-66530F3A1205}" name="ערך נקוב****" dataDxfId="35"/>
    <tableColumn id="12" xr3:uid="{71C3EE87-8D66-431A-A56A-43D535344B7E}" name="עלות מתואמת" dataDxfId="34"/>
    <tableColumn id="13" xr3:uid="{F76B6641-3A8D-4278-8AE3-22FA18365EA3}" name="שעור מערך נקוב מונפק" dataDxfId="33"/>
    <tableColumn id="14" xr3:uid="{6DD820D6-40A9-4A0D-8DCD-3560DEDE784C}" name="שעור מנכסי אפיק ההשקעה" dataDxfId="32"/>
    <tableColumn id="15" xr3:uid="{56D4C5B3-AA40-4BCC-A31A-D31B19770F00}" name="שעור מסך נכסי השקעה**" dataDxfId="31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F0BF7E5A-B304-48ED-8C3B-623A7554EDE5}" name="RowTitleRegion1.a1.b4.1" displayName="_RowTitleRegion1.a1.b4.1_26" ref="A1:B4" totalsRowShown="0" headerRowDxfId="30" tableBorderDxfId="29" headerRowCellStyle="Normal_2007-16618">
  <autoFilter ref="A1:B4" xr:uid="{F0BF7E5A-B304-48ED-8C3B-623A7554EDE5}">
    <filterColumn colId="0" hiddenButton="1"/>
    <filterColumn colId="1" hiddenButton="1"/>
  </autoFilter>
  <tableColumns count="2">
    <tableColumn id="1" xr3:uid="{394AB87A-D165-41B1-A671-30FD928B0436}" name="תאריך הדיווח" dataDxfId="28" dataCellStyle="Normal_2007-16618"/>
    <tableColumn id="2" xr3:uid="{63DD7496-8E56-4C3C-8F78-94736DF26C08}" name="31/12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2E011C7-D511-445D-AFFD-2BEE3013CF4C}" name="TitleRegion1.a5.o11.1" displayName="_TitleRegion1.a5.o11.1" ref="A5:O11" totalsRowShown="0" headerRowDxfId="27" dataDxfId="25" headerRowBorderDxfId="26" tableBorderDxfId="24">
  <autoFilter ref="A5:O11" xr:uid="{42E011C7-D511-445D-AFFD-2BEE3013CF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7DFBE8A4-4971-4178-9E9C-571F086A2CD1}" name="שם המנפיק/שם נייר ערך" dataDxfId="23"/>
    <tableColumn id="2" xr3:uid="{40BF9452-2F30-40CE-B232-C6C7598BFD58}" name="מספר ני&quot;ע" dataDxfId="22"/>
    <tableColumn id="3" xr3:uid="{03E7857A-D428-4396-8322-4E9E61775919}" name="ענף מסחר" dataDxfId="21"/>
    <tableColumn id="4" xr3:uid="{E07FC84F-753C-47B1-8C5E-889C7A3D301C}" name="דירוג" dataDxfId="20"/>
    <tableColumn id="5" xr3:uid="{FD82A9F7-3BA2-487A-A8C8-94917035E6C3}" name="שם מדרג" dataDxfId="19"/>
    <tableColumn id="6" xr3:uid="{0BCB57ED-B720-4B75-A9D1-02C0D1856DA1}" name="תאריך רכישה" dataDxfId="18"/>
    <tableColumn id="7" xr3:uid="{2F27F849-5569-4B66-888D-1961A886F036}" name="מח&quot;מ" dataDxfId="17"/>
    <tableColumn id="8" xr3:uid="{ED6EB3DF-6111-489A-AA9A-F5CC34CF73EA}" name="סוג מטבע" dataDxfId="16"/>
    <tableColumn id="9" xr3:uid="{D537D785-EA68-46F1-BCD3-93D85B11FB84}" name="שיעור ריבית" dataDxfId="15"/>
    <tableColumn id="10" xr3:uid="{51061D35-22A3-42C5-9D96-0609F3FDAAEB}" name="ריבית אפקטיבית" dataDxfId="14"/>
    <tableColumn id="11" xr3:uid="{13219AFF-675F-417C-9912-C5E941CF174C}" name="ערך נקוב****" dataDxfId="13"/>
    <tableColumn id="12" xr3:uid="{AFDB2FF2-A2D6-4D01-9726-6199792DC7EE}" name="עלות מתואמת" dataDxfId="12"/>
    <tableColumn id="13" xr3:uid="{E5542AF3-E0B6-41EC-8C82-15AE4445A517}" name="שעור מערך נקוב מונפק" dataDxfId="11"/>
    <tableColumn id="14" xr3:uid="{F5D3BC6D-DDEF-4D7B-8F8A-ACBA223E3185}" name="שעור מנכסי אפיק ההשקעה" dataDxfId="10"/>
    <tableColumn id="15" xr3:uid="{7511D946-69A8-4C0C-B337-7B0571CEC243}" name="שעור מסך נכסי השקעה**" dataDxfId="9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XFC10000"/>
  <sheetViews>
    <sheetView rightToLeft="1" tabSelected="1" workbookViewId="0">
      <selection activeCell="C14" sqref="C14"/>
    </sheetView>
  </sheetViews>
  <sheetFormatPr defaultColWidth="0" defaultRowHeight="18" zeroHeight="1"/>
  <cols>
    <col min="1" max="1" width="11.7109375" style="8" customWidth="1"/>
    <col min="2" max="2" width="47.28515625" style="7" customWidth="1"/>
    <col min="3" max="3" width="52.140625" style="8" bestFit="1" customWidth="1"/>
    <col min="4" max="4" width="30.85546875" style="8" customWidth="1"/>
    <col min="5" max="52" width="0" style="8" hidden="1"/>
    <col min="53" max="16383" width="9.140625" style="8" hidden="1"/>
    <col min="16384" max="16384" width="10" style="8" hidden="1" customWidth="1"/>
  </cols>
  <sheetData>
    <row r="1" spans="1:4">
      <c r="B1" s="36" t="s">
        <v>136</v>
      </c>
      <c r="C1" s="36" t="s" vm="1">
        <v>203</v>
      </c>
    </row>
    <row r="2" spans="1:4">
      <c r="B2" s="36" t="s">
        <v>135</v>
      </c>
      <c r="C2" s="36" t="s">
        <v>2441</v>
      </c>
    </row>
    <row r="3" spans="1:4">
      <c r="B3" s="36" t="s">
        <v>137</v>
      </c>
      <c r="C3" s="55" t="s">
        <v>2442</v>
      </c>
    </row>
    <row r="4" spans="1:4">
      <c r="B4" s="36" t="s">
        <v>138</v>
      </c>
      <c r="C4" s="55">
        <v>14244</v>
      </c>
    </row>
    <row r="5" spans="1:4" ht="18.75">
      <c r="A5" s="96" t="s">
        <v>2459</v>
      </c>
      <c r="B5" s="95" t="s">
        <v>149</v>
      </c>
      <c r="C5" s="97" t="s">
        <v>2460</v>
      </c>
      <c r="D5" s="98" t="s">
        <v>2461</v>
      </c>
    </row>
    <row r="6" spans="1:4" s="9" customFormat="1">
      <c r="A6" s="99" t="s">
        <v>2459</v>
      </c>
      <c r="B6" s="100" t="s">
        <v>2459</v>
      </c>
      <c r="C6" s="18" t="s">
        <v>102</v>
      </c>
      <c r="D6" s="19" t="s">
        <v>100</v>
      </c>
    </row>
    <row r="7" spans="1:4" s="9" customFormat="1">
      <c r="A7" s="99" t="s">
        <v>2459</v>
      </c>
      <c r="B7" s="100" t="s">
        <v>2459</v>
      </c>
      <c r="C7" s="20" t="s">
        <v>183</v>
      </c>
      <c r="D7" s="21" t="s">
        <v>19</v>
      </c>
    </row>
    <row r="8" spans="1:4" s="10" customFormat="1" ht="20.25">
      <c r="A8" s="101" t="s">
        <v>2459</v>
      </c>
      <c r="B8" s="102" t="s">
        <v>2459</v>
      </c>
      <c r="C8" s="14" t="s">
        <v>0</v>
      </c>
      <c r="D8" s="22" t="s">
        <v>1</v>
      </c>
    </row>
    <row r="9" spans="1:4" s="10" customFormat="1" ht="20.25">
      <c r="A9" s="101" t="s">
        <v>2459</v>
      </c>
      <c r="B9" s="44" t="s">
        <v>148</v>
      </c>
      <c r="C9" s="56">
        <f>C10+C11+C22+C36</f>
        <v>1168.059862931</v>
      </c>
      <c r="D9" s="57">
        <f>C9/$C$41</f>
        <v>1</v>
      </c>
    </row>
    <row r="10" spans="1:4">
      <c r="A10" s="32" t="s">
        <v>116</v>
      </c>
      <c r="B10" s="23" t="s">
        <v>150</v>
      </c>
      <c r="C10" s="56">
        <f>מזומנים!I8</f>
        <v>218.61184530699995</v>
      </c>
      <c r="D10" s="57">
        <f t="shared" ref="D10:D12" si="0">C10/$C$41</f>
        <v>0.18715808345510615</v>
      </c>
    </row>
    <row r="11" spans="1:4">
      <c r="A11" s="96" t="s">
        <v>2459</v>
      </c>
      <c r="B11" s="23" t="s">
        <v>151</v>
      </c>
      <c r="C11" s="56">
        <f>SUM(C12:C20)</f>
        <v>938.8907446080002</v>
      </c>
      <c r="D11" s="57">
        <f t="shared" si="0"/>
        <v>0.80380361863650707</v>
      </c>
    </row>
    <row r="12" spans="1:4">
      <c r="A12" s="34" t="s">
        <v>116</v>
      </c>
      <c r="B12" s="24" t="s">
        <v>63</v>
      </c>
      <c r="C12" s="56" vm="2">
        <v>181.82862926700003</v>
      </c>
      <c r="D12" s="57">
        <f t="shared" si="0"/>
        <v>0.15566721795468549</v>
      </c>
    </row>
    <row r="13" spans="1:4">
      <c r="A13" s="34" t="s">
        <v>116</v>
      </c>
      <c r="B13" s="24" t="s">
        <v>64</v>
      </c>
      <c r="C13" s="56" t="s" vm="3">
        <v>2381</v>
      </c>
      <c r="D13" s="57" t="s" vm="4">
        <v>2381</v>
      </c>
    </row>
    <row r="14" spans="1:4">
      <c r="A14" s="34" t="s">
        <v>116</v>
      </c>
      <c r="B14" s="24" t="s">
        <v>65</v>
      </c>
      <c r="C14" s="56" vm="5">
        <v>303.27790088400008</v>
      </c>
      <c r="D14" s="57">
        <f t="shared" ref="D14:D20" si="1">C14/$C$41</f>
        <v>0.25964242973214413</v>
      </c>
    </row>
    <row r="15" spans="1:4">
      <c r="A15" s="34" t="s">
        <v>116</v>
      </c>
      <c r="B15" s="24" t="s">
        <v>66</v>
      </c>
      <c r="C15" s="56">
        <f>מניות!K9</f>
        <v>199.23451908300001</v>
      </c>
      <c r="D15" s="57">
        <f t="shared" si="1"/>
        <v>0.17056875713806566</v>
      </c>
    </row>
    <row r="16" spans="1:4">
      <c r="A16" s="34" t="s">
        <v>116</v>
      </c>
      <c r="B16" s="24" t="s">
        <v>196</v>
      </c>
      <c r="C16" s="56" vm="6">
        <v>232.42391698700004</v>
      </c>
      <c r="D16" s="57">
        <f t="shared" si="1"/>
        <v>0.19898288124016283</v>
      </c>
    </row>
    <row r="17" spans="1:4">
      <c r="A17" s="34" t="s">
        <v>116</v>
      </c>
      <c r="B17" s="24" t="s">
        <v>67</v>
      </c>
      <c r="C17" s="56" vm="7">
        <v>17.002295064000002</v>
      </c>
      <c r="D17" s="57">
        <f t="shared" si="1"/>
        <v>1.4556013440386803E-2</v>
      </c>
    </row>
    <row r="18" spans="1:4">
      <c r="A18" s="34" t="s">
        <v>116</v>
      </c>
      <c r="B18" s="24" t="s">
        <v>68</v>
      </c>
      <c r="C18" s="56" vm="8">
        <v>2.1244922999999999E-2</v>
      </c>
      <c r="D18" s="57">
        <f t="shared" si="1"/>
        <v>1.818821421248937E-5</v>
      </c>
    </row>
    <row r="19" spans="1:4">
      <c r="A19" s="34" t="s">
        <v>116</v>
      </c>
      <c r="B19" s="24" t="s">
        <v>69</v>
      </c>
      <c r="C19" s="56" vm="9">
        <v>0.53940133099999998</v>
      </c>
      <c r="D19" s="57">
        <f t="shared" si="1"/>
        <v>4.6179254002143869E-4</v>
      </c>
    </row>
    <row r="20" spans="1:4">
      <c r="A20" s="34" t="s">
        <v>116</v>
      </c>
      <c r="B20" s="24" t="s">
        <v>70</v>
      </c>
      <c r="C20" s="56" vm="10">
        <v>4.5628370690000004</v>
      </c>
      <c r="D20" s="57">
        <f t="shared" si="1"/>
        <v>3.9063383768281551E-3</v>
      </c>
    </row>
    <row r="21" spans="1:4">
      <c r="A21" s="34" t="s">
        <v>116</v>
      </c>
      <c r="B21" s="24" t="s">
        <v>71</v>
      </c>
      <c r="C21" s="56" t="s" vm="11">
        <v>2381</v>
      </c>
      <c r="D21" s="57" t="s" vm="12">
        <v>2381</v>
      </c>
    </row>
    <row r="22" spans="1:4">
      <c r="A22" s="96" t="s">
        <v>2459</v>
      </c>
      <c r="B22" s="23" t="s">
        <v>152</v>
      </c>
      <c r="C22" s="56">
        <f>SUM(C23:C30)</f>
        <v>10.748852763999997</v>
      </c>
      <c r="D22" s="57">
        <f>C22/$C$41</f>
        <v>9.2023132590379544E-3</v>
      </c>
    </row>
    <row r="23" spans="1:4">
      <c r="A23" s="34" t="s">
        <v>116</v>
      </c>
      <c r="B23" s="24" t="s">
        <v>72</v>
      </c>
      <c r="C23" s="56" t="s" vm="13">
        <v>2381</v>
      </c>
      <c r="D23" s="57" t="s" vm="14">
        <v>2381</v>
      </c>
    </row>
    <row r="24" spans="1:4">
      <c r="A24" s="34" t="s">
        <v>116</v>
      </c>
      <c r="B24" s="24" t="s">
        <v>73</v>
      </c>
      <c r="C24" s="56" t="s" vm="15">
        <v>2381</v>
      </c>
      <c r="D24" s="57" t="s" vm="16">
        <v>2381</v>
      </c>
    </row>
    <row r="25" spans="1:4">
      <c r="A25" s="34" t="s">
        <v>116</v>
      </c>
      <c r="B25" s="24" t="s">
        <v>65</v>
      </c>
      <c r="C25" s="56" vm="17">
        <v>0.42687671399999999</v>
      </c>
      <c r="D25" s="57">
        <f>C25/$C$41</f>
        <v>3.6545790806375529E-4</v>
      </c>
    </row>
    <row r="26" spans="1:4">
      <c r="A26" s="34" t="s">
        <v>116</v>
      </c>
      <c r="B26" s="24" t="s">
        <v>74</v>
      </c>
      <c r="C26" s="56" t="s" vm="18">
        <v>2381</v>
      </c>
      <c r="D26" s="57" t="s" vm="19">
        <v>2381</v>
      </c>
    </row>
    <row r="27" spans="1:4">
      <c r="A27" s="34" t="s">
        <v>116</v>
      </c>
      <c r="B27" s="24" t="s">
        <v>75</v>
      </c>
      <c r="C27" s="56" vm="20">
        <v>0.55829461300000005</v>
      </c>
      <c r="D27" s="57">
        <f>C27/$C$41</f>
        <v>4.7796746615287112E-4</v>
      </c>
    </row>
    <row r="28" spans="1:4">
      <c r="A28" s="34" t="s">
        <v>116</v>
      </c>
      <c r="B28" s="24" t="s">
        <v>76</v>
      </c>
      <c r="C28" s="56" t="s" vm="21">
        <v>2381</v>
      </c>
      <c r="D28" s="57" t="s" vm="22">
        <v>2381</v>
      </c>
    </row>
    <row r="29" spans="1:4">
      <c r="A29" s="34" t="s">
        <v>116</v>
      </c>
      <c r="B29" s="24" t="s">
        <v>164</v>
      </c>
      <c r="C29" s="56" vm="23">
        <v>5.7950089999999985E-3</v>
      </c>
      <c r="D29" s="57" vm="24">
        <v>4.9620981711801611E-6</v>
      </c>
    </row>
    <row r="30" spans="1:4">
      <c r="A30" s="34" t="s">
        <v>116</v>
      </c>
      <c r="B30" s="24" t="s">
        <v>97</v>
      </c>
      <c r="C30" s="56" vm="25">
        <v>9.7578864279999973</v>
      </c>
      <c r="D30" s="57" vm="26">
        <v>8.355395202831007E-3</v>
      </c>
    </row>
    <row r="31" spans="1:4">
      <c r="A31" s="34" t="s">
        <v>116</v>
      </c>
      <c r="B31" s="24" t="s">
        <v>77</v>
      </c>
      <c r="C31" s="56" t="s" vm="27">
        <v>2381</v>
      </c>
      <c r="D31" s="57" t="s" vm="28">
        <v>2381</v>
      </c>
    </row>
    <row r="32" spans="1:4">
      <c r="A32" s="34" t="s">
        <v>116</v>
      </c>
      <c r="B32" s="23" t="s">
        <v>153</v>
      </c>
      <c r="C32" s="56" t="s" vm="29">
        <v>2381</v>
      </c>
      <c r="D32" s="57" t="s" vm="30">
        <v>2381</v>
      </c>
    </row>
    <row r="33" spans="1:4">
      <c r="A33" s="34" t="s">
        <v>116</v>
      </c>
      <c r="B33" s="23" t="s">
        <v>154</v>
      </c>
      <c r="C33" s="56" t="s" vm="31">
        <v>2381</v>
      </c>
      <c r="D33" s="57" t="s" vm="32">
        <v>2381</v>
      </c>
    </row>
    <row r="34" spans="1:4">
      <c r="A34" s="34" t="s">
        <v>116</v>
      </c>
      <c r="B34" s="23" t="s">
        <v>155</v>
      </c>
      <c r="C34" s="56" t="s" vm="33">
        <v>2381</v>
      </c>
      <c r="D34" s="57" t="s" vm="34">
        <v>2381</v>
      </c>
    </row>
    <row r="35" spans="1:4">
      <c r="A35" s="34" t="s">
        <v>116</v>
      </c>
      <c r="B35" s="35" t="s">
        <v>156</v>
      </c>
      <c r="C35" s="56" t="s" vm="35">
        <v>2381</v>
      </c>
      <c r="D35" s="57" t="s" vm="36">
        <v>2381</v>
      </c>
    </row>
    <row r="36" spans="1:4">
      <c r="A36" s="34" t="s">
        <v>116</v>
      </c>
      <c r="B36" s="23" t="s">
        <v>157</v>
      </c>
      <c r="C36" s="56">
        <f>'השקעות אחרות '!H8</f>
        <v>-0.19157974799999999</v>
      </c>
      <c r="D36" s="57" vm="37">
        <v>-1.6404418305233974E-4</v>
      </c>
    </row>
    <row r="37" spans="1:4">
      <c r="A37" s="103" t="s">
        <v>2459</v>
      </c>
      <c r="B37" s="45" t="s">
        <v>159</v>
      </c>
      <c r="C37" s="56">
        <v>0</v>
      </c>
      <c r="D37" s="57">
        <v>0</v>
      </c>
    </row>
    <row r="38" spans="1:4">
      <c r="A38" s="34" t="s">
        <v>116</v>
      </c>
      <c r="B38" s="46" t="s">
        <v>160</v>
      </c>
      <c r="C38" s="56" t="s" vm="38">
        <v>2381</v>
      </c>
      <c r="D38" s="57" t="s" vm="39">
        <v>2381</v>
      </c>
    </row>
    <row r="39" spans="1:4">
      <c r="A39" s="34" t="s">
        <v>116</v>
      </c>
      <c r="B39" s="46" t="s">
        <v>181</v>
      </c>
      <c r="C39" s="56" t="s" vm="40">
        <v>2381</v>
      </c>
      <c r="D39" s="57" t="s" vm="41">
        <v>2381</v>
      </c>
    </row>
    <row r="40" spans="1:4">
      <c r="A40" s="34" t="s">
        <v>116</v>
      </c>
      <c r="B40" s="46" t="s">
        <v>161</v>
      </c>
      <c r="C40" s="56" t="s" vm="42">
        <v>2381</v>
      </c>
      <c r="D40" s="57" t="s" vm="43">
        <v>2381</v>
      </c>
    </row>
    <row r="41" spans="1:4">
      <c r="A41" s="96" t="s">
        <v>2459</v>
      </c>
      <c r="B41" s="46" t="s">
        <v>78</v>
      </c>
      <c r="C41" s="56">
        <f>C9</f>
        <v>1168.059862931</v>
      </c>
      <c r="D41" s="57" vm="44">
        <v>1.0001757908708797</v>
      </c>
    </row>
    <row r="42" spans="1:4">
      <c r="A42" s="34" t="s">
        <v>116</v>
      </c>
      <c r="B42" s="46" t="s">
        <v>158</v>
      </c>
      <c r="C42" s="104" t="s">
        <v>2459</v>
      </c>
      <c r="D42" s="105" t="s">
        <v>2459</v>
      </c>
    </row>
    <row r="43" spans="1:4">
      <c r="A43" s="96" t="s">
        <v>2459</v>
      </c>
      <c r="B43" s="5" t="s">
        <v>101</v>
      </c>
      <c r="C43" s="96" t="s">
        <v>2459</v>
      </c>
      <c r="D43" s="96" t="s">
        <v>2459</v>
      </c>
    </row>
    <row r="44" spans="1:4">
      <c r="A44" s="96" t="s">
        <v>2459</v>
      </c>
      <c r="B44" s="106" t="s">
        <v>2459</v>
      </c>
      <c r="C44" s="49" t="s">
        <v>143</v>
      </c>
      <c r="D44" s="29" t="s">
        <v>96</v>
      </c>
    </row>
    <row r="45" spans="1:4">
      <c r="A45" s="96" t="s">
        <v>2459</v>
      </c>
      <c r="B45" s="106" t="s">
        <v>2459</v>
      </c>
      <c r="C45" s="50" t="s">
        <v>0</v>
      </c>
      <c r="D45" s="19" t="s">
        <v>1</v>
      </c>
    </row>
    <row r="46" spans="1:4">
      <c r="A46" s="96" t="s">
        <v>2459</v>
      </c>
      <c r="B46" s="106" t="s">
        <v>2459</v>
      </c>
      <c r="C46" s="58" t="s">
        <v>126</v>
      </c>
      <c r="D46" s="59" vm="45">
        <v>2.4752999999999998</v>
      </c>
    </row>
    <row r="47" spans="1:4">
      <c r="A47" s="96" t="s">
        <v>2459</v>
      </c>
      <c r="B47" s="106" t="s">
        <v>2459</v>
      </c>
      <c r="C47" s="58" t="s">
        <v>133</v>
      </c>
      <c r="D47" s="59">
        <v>0.74744976816074182</v>
      </c>
    </row>
    <row r="48" spans="1:4">
      <c r="A48" s="96" t="s">
        <v>2459</v>
      </c>
      <c r="B48" s="106" t="s">
        <v>2459</v>
      </c>
      <c r="C48" s="58" t="s">
        <v>130</v>
      </c>
      <c r="D48" s="59" vm="46">
        <v>2.7391000000000001</v>
      </c>
    </row>
    <row r="49" spans="1:4">
      <c r="A49" s="96" t="s">
        <v>2459</v>
      </c>
      <c r="B49" s="107" t="s">
        <v>2459</v>
      </c>
      <c r="C49" s="58" t="s">
        <v>2382</v>
      </c>
      <c r="D49" s="59" vm="47">
        <v>4.3135000000000003</v>
      </c>
    </row>
    <row r="50" spans="1:4">
      <c r="A50" s="96" t="s">
        <v>2459</v>
      </c>
      <c r="B50" s="106" t="s">
        <v>2459</v>
      </c>
      <c r="C50" s="58" t="s">
        <v>124</v>
      </c>
      <c r="D50" s="59" vm="48">
        <v>4.0115999999999996</v>
      </c>
    </row>
    <row r="51" spans="1:4">
      <c r="A51" s="96" t="s">
        <v>2459</v>
      </c>
      <c r="B51" s="106" t="s">
        <v>2459</v>
      </c>
      <c r="C51" s="58" t="s">
        <v>125</v>
      </c>
      <c r="D51" s="59" vm="49">
        <v>4.6208999999999998</v>
      </c>
    </row>
    <row r="52" spans="1:4">
      <c r="A52" s="96" t="s">
        <v>2459</v>
      </c>
      <c r="B52" s="106" t="s">
        <v>2459</v>
      </c>
      <c r="C52" s="58" t="s">
        <v>127</v>
      </c>
      <c r="D52" s="59">
        <v>0.46448192400783739</v>
      </c>
    </row>
    <row r="53" spans="1:4">
      <c r="A53" s="96" t="s">
        <v>2459</v>
      </c>
      <c r="B53" s="106" t="s">
        <v>2459</v>
      </c>
      <c r="C53" s="58" t="s">
        <v>131</v>
      </c>
      <c r="D53" s="59">
        <v>2.5637E-2</v>
      </c>
    </row>
    <row r="54" spans="1:4">
      <c r="A54" s="96" t="s">
        <v>2459</v>
      </c>
      <c r="B54" s="106" t="s">
        <v>2459</v>
      </c>
      <c r="C54" s="58" t="s">
        <v>132</v>
      </c>
      <c r="D54" s="59">
        <v>0.2137704222363675</v>
      </c>
    </row>
    <row r="55" spans="1:4">
      <c r="A55" s="96" t="s">
        <v>2459</v>
      </c>
      <c r="B55" s="106" t="s">
        <v>2459</v>
      </c>
      <c r="C55" s="58" t="s">
        <v>129</v>
      </c>
      <c r="D55" s="59" vm="50">
        <v>0.53820000000000001</v>
      </c>
    </row>
    <row r="56" spans="1:4">
      <c r="A56" s="96" t="s">
        <v>2459</v>
      </c>
      <c r="B56" s="106" t="s">
        <v>2459</v>
      </c>
      <c r="C56" s="58" t="s">
        <v>2383</v>
      </c>
      <c r="D56" s="59">
        <v>2.2929893999999997</v>
      </c>
    </row>
    <row r="57" spans="1:4">
      <c r="A57" s="96" t="s">
        <v>2459</v>
      </c>
      <c r="B57" s="106" t="s">
        <v>2459</v>
      </c>
      <c r="C57" s="58" t="s">
        <v>128</v>
      </c>
      <c r="D57" s="59" vm="51">
        <v>0.36270000000000002</v>
      </c>
    </row>
    <row r="58" spans="1:4">
      <c r="A58" s="96" t="s">
        <v>2459</v>
      </c>
      <c r="B58" s="106" t="s">
        <v>2459</v>
      </c>
      <c r="C58" s="58" t="s">
        <v>122</v>
      </c>
      <c r="D58" s="59" vm="52">
        <v>3.6269999999999998</v>
      </c>
    </row>
    <row r="59" spans="1:4">
      <c r="A59" s="96" t="s">
        <v>2459</v>
      </c>
      <c r="B59" s="106" t="s">
        <v>2459</v>
      </c>
      <c r="C59" s="58" t="s">
        <v>134</v>
      </c>
      <c r="D59" s="59" vm="53">
        <v>0.19539999999999999</v>
      </c>
    </row>
    <row r="60" spans="1:4">
      <c r="A60" s="96" t="s">
        <v>2459</v>
      </c>
      <c r="B60" s="106" t="s">
        <v>2459</v>
      </c>
      <c r="C60" s="58" t="s">
        <v>2384</v>
      </c>
      <c r="D60" s="59" vm="54">
        <v>0.35589999999999999</v>
      </c>
    </row>
    <row r="61" spans="1:4">
      <c r="A61" s="96" t="s">
        <v>2459</v>
      </c>
      <c r="B61" s="106" t="s">
        <v>2459</v>
      </c>
      <c r="C61" s="58" t="s">
        <v>2385</v>
      </c>
      <c r="D61" s="59">
        <v>4.0537957812358541E-2</v>
      </c>
    </row>
    <row r="62" spans="1:4">
      <c r="A62" s="96" t="s">
        <v>2459</v>
      </c>
      <c r="B62" s="106" t="s">
        <v>2459</v>
      </c>
      <c r="C62" s="58" t="s">
        <v>2386</v>
      </c>
      <c r="D62" s="59">
        <v>0.51084507042253524</v>
      </c>
    </row>
    <row r="63" spans="1:4">
      <c r="A63" s="96" t="s">
        <v>2459</v>
      </c>
      <c r="B63" s="106" t="s">
        <v>2459</v>
      </c>
      <c r="C63" s="58" t="s">
        <v>123</v>
      </c>
      <c r="D63" s="59">
        <v>1</v>
      </c>
    </row>
    <row r="64" spans="1:4" hidden="1">
      <c r="C64"/>
      <c r="D64"/>
    </row>
    <row r="65" spans="3:4" hidden="1">
      <c r="C65"/>
      <c r="D65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44:D45" xr:uid="{00000000-0002-0000-0000-000000000000}"/>
  </dataValidations>
  <hyperlinks>
    <hyperlink ref="A10" location="מזומנים!A1" display="◄" xr:uid="{00000000-0004-0000-0000-000000000000}"/>
    <hyperlink ref="A12" location="'תעודות התחייבות ממשלתיות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- תעודות התחייבות ממשלתי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קרנ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 מסחריות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'זכויות מקרקעין'!A1" display="◄" xr:uid="{00000000-0004-0000-0000-00001A000000}"/>
    <hyperlink ref="A36" location="'השקעות אחרות '!A1" display="◄" xr:uid="{00000000-0004-0000-0000-00001B000000}"/>
    <hyperlink ref="A42" location="'יתרת התחייבות להשקעה'!A1" display="◄" xr:uid="{00000000-0004-0000-0000-00001C000000}"/>
    <hyperlink ref="A35" location="'השקעה בחברות מוחזקות'!A1" display="◄" xr:uid="{00000000-0004-0000-0000-00001D000000}"/>
    <hyperlink ref="A38" location="'עלות מתואמת אג&quot;ח קונצרני סחיר'!A1" display="◄" xr:uid="{00000000-0004-0000-0000-00001E000000}"/>
    <hyperlink ref="A39" location="'עלות מתואמת אג&quot;ח קונצרני ל.סחיר'!A1" display="◄" xr:uid="{00000000-0004-0000-0000-00001F000000}"/>
    <hyperlink ref="A40" location="'עלות מתואמת מסגרות אשראי ללווים'!A1" display="◄" xr:uid="{00000000-0004-0000-0000-000020000000}"/>
  </hyperlink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42578125" style="2" bestFit="1" customWidth="1"/>
    <col min="2" max="2" width="14.5703125" style="2" customWidth="1"/>
    <col min="3" max="3" width="13.85546875" style="2" customWidth="1"/>
    <col min="4" max="4" width="7.5703125" style="1" customWidth="1"/>
    <col min="5" max="5" width="11.140625" style="1" bestFit="1" customWidth="1"/>
    <col min="6" max="6" width="12.28515625" style="1" bestFit="1" customWidth="1"/>
    <col min="7" max="7" width="13.85546875" style="1" customWidth="1"/>
    <col min="8" max="8" width="15.5703125" style="1" customWidth="1"/>
    <col min="9" max="9" width="10.5703125" style="1" customWidth="1"/>
    <col min="10" max="10" width="26.85546875" style="1" customWidth="1"/>
    <col min="11" max="11" width="23.710937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136</v>
      </c>
      <c r="B1" s="36" t="s" vm="1">
        <v>203</v>
      </c>
    </row>
    <row r="2" spans="1:11">
      <c r="A2" s="36" t="s">
        <v>135</v>
      </c>
      <c r="B2" s="36" t="s">
        <v>2441</v>
      </c>
    </row>
    <row r="3" spans="1:11">
      <c r="A3" s="36" t="s">
        <v>137</v>
      </c>
      <c r="B3" s="55" t="s">
        <v>2442</v>
      </c>
    </row>
    <row r="4" spans="1:11">
      <c r="A4" s="36" t="s">
        <v>138</v>
      </c>
      <c r="B4" s="55">
        <v>14244</v>
      </c>
    </row>
    <row r="5" spans="1:11" s="3" customFormat="1">
      <c r="A5" s="53" t="s">
        <v>106</v>
      </c>
      <c r="B5" s="39" t="s">
        <v>41</v>
      </c>
      <c r="C5" s="39" t="s">
        <v>108</v>
      </c>
      <c r="D5" s="39" t="s">
        <v>14</v>
      </c>
      <c r="E5" s="39" t="s">
        <v>62</v>
      </c>
      <c r="F5" s="39" t="s">
        <v>94</v>
      </c>
      <c r="G5" s="39" t="s">
        <v>16</v>
      </c>
      <c r="H5" s="39" t="s">
        <v>18</v>
      </c>
      <c r="I5" s="39" t="s">
        <v>57</v>
      </c>
      <c r="J5" s="39" t="s">
        <v>139</v>
      </c>
      <c r="K5" s="41" t="s">
        <v>140</v>
      </c>
    </row>
    <row r="6" spans="1:11" s="3" customFormat="1">
      <c r="A6" s="108" t="s">
        <v>2459</v>
      </c>
      <c r="B6" s="109" t="s">
        <v>2459</v>
      </c>
      <c r="C6" s="109" t="s">
        <v>2459</v>
      </c>
      <c r="D6" s="109" t="s">
        <v>2459</v>
      </c>
      <c r="E6" s="109" t="s">
        <v>2459</v>
      </c>
      <c r="F6" s="109" t="s">
        <v>2459</v>
      </c>
      <c r="G6" s="12" t="s">
        <v>19</v>
      </c>
      <c r="H6" s="12" t="s">
        <v>19</v>
      </c>
      <c r="I6" s="12" t="s">
        <v>183</v>
      </c>
      <c r="J6" s="12" t="s">
        <v>19</v>
      </c>
      <c r="K6" s="13" t="s">
        <v>19</v>
      </c>
    </row>
    <row r="7" spans="1:11" s="4" customFormat="1" ht="20.25">
      <c r="A7" s="110" t="s">
        <v>2459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5" t="s">
        <v>9</v>
      </c>
    </row>
    <row r="8" spans="1:11" s="4" customFormat="1" ht="20.25">
      <c r="A8" s="60" t="s">
        <v>40</v>
      </c>
      <c r="B8" s="111" t="s">
        <v>2459</v>
      </c>
      <c r="C8" s="111" t="s">
        <v>2459</v>
      </c>
      <c r="D8" s="111" t="s">
        <v>2459</v>
      </c>
      <c r="E8" s="111" t="s">
        <v>2459</v>
      </c>
      <c r="F8" s="111" t="s">
        <v>2459</v>
      </c>
      <c r="G8" s="111" t="s">
        <v>2459</v>
      </c>
      <c r="H8" s="111" t="s">
        <v>2459</v>
      </c>
      <c r="I8" s="62">
        <f>I9+I46</f>
        <v>218.61184530699995</v>
      </c>
      <c r="J8" s="63">
        <f>IFERROR(I8/$I$8,0)</f>
        <v>1</v>
      </c>
      <c r="K8" s="63">
        <f>I8/'סכום נכסי הקרן'!$C$41</f>
        <v>0.18715808345510615</v>
      </c>
    </row>
    <row r="9" spans="1:11">
      <c r="A9" s="64" t="s">
        <v>174</v>
      </c>
      <c r="B9" s="112" t="s">
        <v>2459</v>
      </c>
      <c r="C9" s="112" t="s">
        <v>2459</v>
      </c>
      <c r="D9" s="112" t="s">
        <v>2459</v>
      </c>
      <c r="E9" s="112" t="s">
        <v>2459</v>
      </c>
      <c r="F9" s="112" t="s">
        <v>2459</v>
      </c>
      <c r="G9" s="112" t="s">
        <v>2459</v>
      </c>
      <c r="H9" s="112" t="s">
        <v>2459</v>
      </c>
      <c r="I9" s="67">
        <f>I10+I18</f>
        <v>210.43665140499996</v>
      </c>
      <c r="J9" s="68">
        <f t="shared" ref="J9:J46" si="0">IFERROR(I9/$I$8,0)</f>
        <v>0.96260406708282686</v>
      </c>
      <c r="K9" s="68">
        <f>I9/'סכום נכסי הקרן'!$C$41</f>
        <v>0.18015913232131231</v>
      </c>
    </row>
    <row r="10" spans="1:11">
      <c r="A10" s="69" t="s">
        <v>38</v>
      </c>
      <c r="B10" s="112" t="s">
        <v>2459</v>
      </c>
      <c r="C10" s="112" t="s">
        <v>2459</v>
      </c>
      <c r="D10" s="112" t="s">
        <v>2459</v>
      </c>
      <c r="E10" s="112" t="s">
        <v>2459</v>
      </c>
      <c r="F10" s="112" t="s">
        <v>2459</v>
      </c>
      <c r="G10" s="112" t="s">
        <v>2459</v>
      </c>
      <c r="H10" s="112" t="s">
        <v>2459</v>
      </c>
      <c r="I10" s="67">
        <f>SUM(I11:I16)</f>
        <v>154.81426196499999</v>
      </c>
      <c r="J10" s="68">
        <f t="shared" si="0"/>
        <v>0.7081695950536987</v>
      </c>
      <c r="K10" s="68">
        <f>I10/'סכום נכסי הקרן'!$C$41</f>
        <v>0.13253966417142887</v>
      </c>
    </row>
    <row r="11" spans="1:11">
      <c r="A11" s="70" t="s">
        <v>2387</v>
      </c>
      <c r="B11" s="54" t="s">
        <v>2388</v>
      </c>
      <c r="C11" s="54">
        <v>11</v>
      </c>
      <c r="D11" s="54" t="s">
        <v>289</v>
      </c>
      <c r="E11" s="54" t="s">
        <v>290</v>
      </c>
      <c r="F11" s="71" t="s">
        <v>123</v>
      </c>
      <c r="G11" s="113" t="s">
        <v>2459</v>
      </c>
      <c r="H11" s="113" t="s">
        <v>2459</v>
      </c>
      <c r="I11" s="73">
        <v>9.4483021679999979</v>
      </c>
      <c r="J11" s="74">
        <f t="shared" si="0"/>
        <v>4.321953439774319E-2</v>
      </c>
      <c r="K11" s="74">
        <f>I11/'סכום נכסי הקרן'!$C$41</f>
        <v>8.0888852257036507E-3</v>
      </c>
    </row>
    <row r="12" spans="1:11">
      <c r="A12" s="70" t="s">
        <v>2389</v>
      </c>
      <c r="B12" s="54" t="s">
        <v>2390</v>
      </c>
      <c r="C12" s="54">
        <v>12</v>
      </c>
      <c r="D12" s="54" t="s">
        <v>289</v>
      </c>
      <c r="E12" s="54" t="s">
        <v>290</v>
      </c>
      <c r="F12" s="71" t="s">
        <v>123</v>
      </c>
      <c r="G12" s="113" t="s">
        <v>2459</v>
      </c>
      <c r="H12" s="113" t="s">
        <v>2459</v>
      </c>
      <c r="I12" s="73">
        <v>12.365157859</v>
      </c>
      <c r="J12" s="74">
        <f t="shared" si="0"/>
        <v>5.6562158567553464E-2</v>
      </c>
      <c r="K12" s="74">
        <f>I12/'סכום נכסי הקרן'!$C$41</f>
        <v>1.0586065193587119E-2</v>
      </c>
    </row>
    <row r="13" spans="1:11">
      <c r="A13" s="70" t="s">
        <v>2389</v>
      </c>
      <c r="B13" s="54" t="s">
        <v>2391</v>
      </c>
      <c r="C13" s="54">
        <v>12</v>
      </c>
      <c r="D13" s="54" t="s">
        <v>289</v>
      </c>
      <c r="E13" s="54" t="s">
        <v>290</v>
      </c>
      <c r="F13" s="71" t="s">
        <v>123</v>
      </c>
      <c r="G13" s="113" t="s">
        <v>2459</v>
      </c>
      <c r="H13" s="113" t="s">
        <v>2459</v>
      </c>
      <c r="I13" s="73">
        <v>2.0449999999999999E-2</v>
      </c>
      <c r="J13" s="74">
        <f t="shared" si="0"/>
        <v>9.3544793838969492E-5</v>
      </c>
      <c r="K13" s="74">
        <f>I13/'סכום נכסי הקרן'!$C$41</f>
        <v>1.7507664332104553E-5</v>
      </c>
    </row>
    <row r="14" spans="1:11">
      <c r="A14" s="70" t="s">
        <v>2392</v>
      </c>
      <c r="B14" s="54" t="s">
        <v>2393</v>
      </c>
      <c r="C14" s="54">
        <v>10</v>
      </c>
      <c r="D14" s="54" t="s">
        <v>289</v>
      </c>
      <c r="E14" s="54" t="s">
        <v>290</v>
      </c>
      <c r="F14" s="71" t="s">
        <v>123</v>
      </c>
      <c r="G14" s="113" t="s">
        <v>2459</v>
      </c>
      <c r="H14" s="113" t="s">
        <v>2459</v>
      </c>
      <c r="I14" s="73">
        <v>116.13889</v>
      </c>
      <c r="J14" s="74">
        <f t="shared" si="0"/>
        <v>0.53125616243211515</v>
      </c>
      <c r="K14" s="74">
        <f>I14/'סכום נכסי הקרן'!$C$41</f>
        <v>9.942888518450925E-2</v>
      </c>
    </row>
    <row r="15" spans="1:11">
      <c r="A15" s="70" t="s">
        <v>2392</v>
      </c>
      <c r="B15" s="54" t="s">
        <v>2394</v>
      </c>
      <c r="C15" s="54">
        <v>10</v>
      </c>
      <c r="D15" s="54" t="s">
        <v>289</v>
      </c>
      <c r="E15" s="54" t="s">
        <v>290</v>
      </c>
      <c r="F15" s="71" t="s">
        <v>123</v>
      </c>
      <c r="G15" s="113" t="s">
        <v>2459</v>
      </c>
      <c r="H15" s="113" t="s">
        <v>2459</v>
      </c>
      <c r="I15" s="73">
        <v>14.777522972</v>
      </c>
      <c r="J15" s="74">
        <f t="shared" si="0"/>
        <v>6.7597082634052605E-2</v>
      </c>
      <c r="K15" s="74">
        <f>I15/'סכום נכסי הקרן'!$C$41</f>
        <v>1.2651340432945723E-2</v>
      </c>
    </row>
    <row r="16" spans="1:11">
      <c r="A16" s="70" t="s">
        <v>2395</v>
      </c>
      <c r="B16" s="54" t="s">
        <v>2396</v>
      </c>
      <c r="C16" s="54">
        <v>20</v>
      </c>
      <c r="D16" s="54" t="s">
        <v>289</v>
      </c>
      <c r="E16" s="54" t="s">
        <v>290</v>
      </c>
      <c r="F16" s="71" t="s">
        <v>123</v>
      </c>
      <c r="G16" s="113" t="s">
        <v>2459</v>
      </c>
      <c r="H16" s="113" t="s">
        <v>2459</v>
      </c>
      <c r="I16" s="73">
        <v>2.0639389660000003</v>
      </c>
      <c r="J16" s="74">
        <f t="shared" si="0"/>
        <v>9.4411122283953978E-3</v>
      </c>
      <c r="K16" s="74">
        <f>I16/'סכום נכסי הקרן'!$C$41</f>
        <v>1.7669804703510492E-3</v>
      </c>
    </row>
    <row r="17" spans="1:11">
      <c r="A17" s="114" t="s">
        <v>2459</v>
      </c>
      <c r="B17" s="113" t="s">
        <v>2459</v>
      </c>
      <c r="C17" s="113" t="s">
        <v>2459</v>
      </c>
      <c r="D17" s="113" t="s">
        <v>2459</v>
      </c>
      <c r="E17" s="113" t="s">
        <v>2459</v>
      </c>
      <c r="F17" s="113" t="s">
        <v>2459</v>
      </c>
      <c r="G17" s="113" t="s">
        <v>2459</v>
      </c>
      <c r="H17" s="113" t="s">
        <v>2459</v>
      </c>
      <c r="I17" s="113" t="s">
        <v>2459</v>
      </c>
      <c r="J17" s="113" t="s">
        <v>2459</v>
      </c>
      <c r="K17" s="113" t="s">
        <v>2459</v>
      </c>
    </row>
    <row r="18" spans="1:11">
      <c r="A18" s="69" t="s">
        <v>39</v>
      </c>
      <c r="B18" s="112" t="s">
        <v>2459</v>
      </c>
      <c r="C18" s="112" t="s">
        <v>2459</v>
      </c>
      <c r="D18" s="112" t="s">
        <v>2459</v>
      </c>
      <c r="E18" s="112" t="s">
        <v>2459</v>
      </c>
      <c r="F18" s="112" t="s">
        <v>2459</v>
      </c>
      <c r="G18" s="112" t="s">
        <v>2459</v>
      </c>
      <c r="H18" s="113" t="s">
        <v>2459</v>
      </c>
      <c r="I18" s="67">
        <f>SUM(I19:I44)</f>
        <v>55.622389439999978</v>
      </c>
      <c r="J18" s="68">
        <f t="shared" si="0"/>
        <v>0.25443447202912817</v>
      </c>
      <c r="K18" s="68">
        <f>I18/'סכום נכסי הקרן'!$C$41</f>
        <v>4.7619468149883444E-2</v>
      </c>
    </row>
    <row r="19" spans="1:11">
      <c r="A19" s="70" t="s">
        <v>2387</v>
      </c>
      <c r="B19" s="54" t="s">
        <v>2397</v>
      </c>
      <c r="C19" s="54">
        <v>11</v>
      </c>
      <c r="D19" s="54" t="s">
        <v>289</v>
      </c>
      <c r="E19" s="54" t="s">
        <v>290</v>
      </c>
      <c r="F19" s="71" t="s">
        <v>124</v>
      </c>
      <c r="G19" s="113" t="s">
        <v>2459</v>
      </c>
      <c r="H19" s="113" t="s">
        <v>2459</v>
      </c>
      <c r="I19" s="73">
        <v>0.39332419699999999</v>
      </c>
      <c r="J19" s="74">
        <f t="shared" si="0"/>
        <v>1.7991897760510132E-3</v>
      </c>
      <c r="K19" s="74">
        <f>I19/'סכום נכסי הקרן'!$C$41</f>
        <v>3.3673291025772929E-4</v>
      </c>
    </row>
    <row r="20" spans="1:11">
      <c r="A20" s="70" t="s">
        <v>2387</v>
      </c>
      <c r="B20" s="54" t="s">
        <v>2398</v>
      </c>
      <c r="C20" s="54">
        <v>11</v>
      </c>
      <c r="D20" s="54" t="s">
        <v>289</v>
      </c>
      <c r="E20" s="54" t="s">
        <v>290</v>
      </c>
      <c r="F20" s="71" t="s">
        <v>126</v>
      </c>
      <c r="G20" s="113" t="s">
        <v>2459</v>
      </c>
      <c r="H20" s="113" t="s">
        <v>2459</v>
      </c>
      <c r="I20" s="73">
        <v>7.6474849999999999E-3</v>
      </c>
      <c r="J20" s="74">
        <f t="shared" si="0"/>
        <v>3.4982024826973673E-5</v>
      </c>
      <c r="K20" s="74">
        <f>I20/'סכום נכסי הקרן'!$C$41</f>
        <v>6.5471687219953333E-6</v>
      </c>
    </row>
    <row r="21" spans="1:11">
      <c r="A21" s="70" t="s">
        <v>2387</v>
      </c>
      <c r="B21" s="54" t="s">
        <v>2399</v>
      </c>
      <c r="C21" s="54">
        <v>11</v>
      </c>
      <c r="D21" s="54" t="s">
        <v>289</v>
      </c>
      <c r="E21" s="54" t="s">
        <v>290</v>
      </c>
      <c r="F21" s="71" t="s">
        <v>125</v>
      </c>
      <c r="G21" s="113" t="s">
        <v>2459</v>
      </c>
      <c r="H21" s="113" t="s">
        <v>2459</v>
      </c>
      <c r="I21" s="73">
        <v>2.069525E-3</v>
      </c>
      <c r="J21" s="74">
        <f t="shared" si="0"/>
        <v>9.4666645217405049E-6</v>
      </c>
      <c r="K21" s="74">
        <f>I21/'סכום נכסי הקרן'!$C$41</f>
        <v>1.7717627886014021E-6</v>
      </c>
    </row>
    <row r="22" spans="1:11">
      <c r="A22" s="70" t="s">
        <v>2387</v>
      </c>
      <c r="B22" s="54" t="s">
        <v>2400</v>
      </c>
      <c r="C22" s="54">
        <v>11</v>
      </c>
      <c r="D22" s="54" t="s">
        <v>289</v>
      </c>
      <c r="E22" s="54" t="s">
        <v>290</v>
      </c>
      <c r="F22" s="71" t="s">
        <v>122</v>
      </c>
      <c r="G22" s="113" t="s">
        <v>2459</v>
      </c>
      <c r="H22" s="113" t="s">
        <v>2459</v>
      </c>
      <c r="I22" s="73">
        <v>7.3022881979999994</v>
      </c>
      <c r="J22" s="74">
        <f t="shared" si="0"/>
        <v>3.3402985038369193E-2</v>
      </c>
      <c r="K22" s="74">
        <f>I22/'סכום נכסי הקרן'!$C$41</f>
        <v>6.2516386614607632E-3</v>
      </c>
    </row>
    <row r="23" spans="1:11">
      <c r="A23" s="70" t="s">
        <v>2389</v>
      </c>
      <c r="B23" s="54" t="s">
        <v>2401</v>
      </c>
      <c r="C23" s="54">
        <v>12</v>
      </c>
      <c r="D23" s="54" t="s">
        <v>289</v>
      </c>
      <c r="E23" s="54" t="s">
        <v>290</v>
      </c>
      <c r="F23" s="71" t="s">
        <v>124</v>
      </c>
      <c r="G23" s="113" t="s">
        <v>2459</v>
      </c>
      <c r="H23" s="113" t="s">
        <v>2459</v>
      </c>
      <c r="I23" s="73">
        <v>1.1003741570000001</v>
      </c>
      <c r="J23" s="74">
        <f t="shared" si="0"/>
        <v>5.0334608147821445E-3</v>
      </c>
      <c r="K23" s="74">
        <f>I23/'סכום נכסי הקרן'!$C$41</f>
        <v>9.4205287924100322E-4</v>
      </c>
    </row>
    <row r="24" spans="1:11">
      <c r="A24" s="70" t="s">
        <v>2389</v>
      </c>
      <c r="B24" s="54" t="s">
        <v>2402</v>
      </c>
      <c r="C24" s="54">
        <v>12</v>
      </c>
      <c r="D24" s="54" t="s">
        <v>289</v>
      </c>
      <c r="E24" s="54" t="s">
        <v>290</v>
      </c>
      <c r="F24" s="71" t="s">
        <v>122</v>
      </c>
      <c r="G24" s="113" t="s">
        <v>2459</v>
      </c>
      <c r="H24" s="113" t="s">
        <v>2459</v>
      </c>
      <c r="I24" s="73">
        <v>8.1693450219999999</v>
      </c>
      <c r="J24" s="74">
        <f t="shared" si="0"/>
        <v>3.7369178282758028E-2</v>
      </c>
      <c r="K24" s="74">
        <f>I24/'סכום נכסי הקרן'!$C$41</f>
        <v>6.9939437876931675E-3</v>
      </c>
    </row>
    <row r="25" spans="1:11">
      <c r="A25" s="70" t="s">
        <v>2389</v>
      </c>
      <c r="B25" s="54" t="s">
        <v>2403</v>
      </c>
      <c r="C25" s="54">
        <v>12</v>
      </c>
      <c r="D25" s="54" t="s">
        <v>289</v>
      </c>
      <c r="E25" s="54" t="s">
        <v>290</v>
      </c>
      <c r="F25" s="71" t="s">
        <v>125</v>
      </c>
      <c r="G25" s="113" t="s">
        <v>2459</v>
      </c>
      <c r="H25" s="113" t="s">
        <v>2459</v>
      </c>
      <c r="I25" s="73">
        <v>0.24739385899999997</v>
      </c>
      <c r="J25" s="74">
        <f t="shared" si="0"/>
        <v>1.1316580702778526E-3</v>
      </c>
      <c r="K25" s="74">
        <f>I25/'סכום נכסי הקרן'!$C$41</f>
        <v>2.1179895555970669E-4</v>
      </c>
    </row>
    <row r="26" spans="1:11">
      <c r="A26" s="70" t="s">
        <v>2389</v>
      </c>
      <c r="B26" s="54" t="s">
        <v>2404</v>
      </c>
      <c r="C26" s="54">
        <v>12</v>
      </c>
      <c r="D26" s="54" t="s">
        <v>289</v>
      </c>
      <c r="E26" s="54" t="s">
        <v>290</v>
      </c>
      <c r="F26" s="71" t="s">
        <v>131</v>
      </c>
      <c r="G26" s="113" t="s">
        <v>2459</v>
      </c>
      <c r="H26" s="113" t="s">
        <v>2459</v>
      </c>
      <c r="I26" s="73">
        <v>1.2537519999999999E-3</v>
      </c>
      <c r="J26" s="74">
        <f t="shared" si="0"/>
        <v>5.7350597733592013E-6</v>
      </c>
      <c r="K26" s="74">
        <f>I26/'סכום נכסי הקרן'!$C$41</f>
        <v>1.0733627956823835E-6</v>
      </c>
    </row>
    <row r="27" spans="1:11">
      <c r="A27" s="70" t="s">
        <v>2389</v>
      </c>
      <c r="B27" s="54" t="s">
        <v>2405</v>
      </c>
      <c r="C27" s="54">
        <v>12</v>
      </c>
      <c r="D27" s="54" t="s">
        <v>289</v>
      </c>
      <c r="E27" s="54" t="s">
        <v>290</v>
      </c>
      <c r="F27" s="71" t="s">
        <v>130</v>
      </c>
      <c r="G27" s="113" t="s">
        <v>2459</v>
      </c>
      <c r="H27" s="113" t="s">
        <v>2459</v>
      </c>
      <c r="I27" s="73">
        <v>2.82484E-4</v>
      </c>
      <c r="J27" s="74">
        <f t="shared" si="0"/>
        <v>1.2921715179856948E-6</v>
      </c>
      <c r="K27" s="74">
        <f>I27/'סכום נכסי הקרן'!$C$41</f>
        <v>2.4184034480147785E-7</v>
      </c>
    </row>
    <row r="28" spans="1:11">
      <c r="A28" s="70" t="s">
        <v>2392</v>
      </c>
      <c r="B28" s="54" t="s">
        <v>2406</v>
      </c>
      <c r="C28" s="54">
        <v>10</v>
      </c>
      <c r="D28" s="54" t="s">
        <v>289</v>
      </c>
      <c r="E28" s="54" t="s">
        <v>290</v>
      </c>
      <c r="F28" s="71" t="s">
        <v>127</v>
      </c>
      <c r="G28" s="113" t="s">
        <v>2459</v>
      </c>
      <c r="H28" s="113" t="s">
        <v>2459</v>
      </c>
      <c r="I28" s="73">
        <v>3.6047999999999998E-5</v>
      </c>
      <c r="J28" s="74">
        <f t="shared" si="0"/>
        <v>1.6489499893922601E-7</v>
      </c>
      <c r="K28" s="74">
        <f>I28/'סכום נכסי הקרן'!$C$41</f>
        <v>3.0861431972797305E-8</v>
      </c>
    </row>
    <row r="29" spans="1:11">
      <c r="A29" s="70" t="s">
        <v>2392</v>
      </c>
      <c r="B29" s="54" t="s">
        <v>2407</v>
      </c>
      <c r="C29" s="54">
        <v>10</v>
      </c>
      <c r="D29" s="54" t="s">
        <v>289</v>
      </c>
      <c r="E29" s="54" t="s">
        <v>290</v>
      </c>
      <c r="F29" s="71" t="s">
        <v>124</v>
      </c>
      <c r="G29" s="113" t="s">
        <v>2459</v>
      </c>
      <c r="H29" s="113" t="s">
        <v>2459</v>
      </c>
      <c r="I29" s="73">
        <v>1.6284157139999997</v>
      </c>
      <c r="J29" s="74">
        <f t="shared" si="0"/>
        <v>7.4488905745852454E-3</v>
      </c>
      <c r="K29" s="74">
        <f>I29/'סכום נכסי הקרן'!$C$41</f>
        <v>1.394120083806179E-3</v>
      </c>
    </row>
    <row r="30" spans="1:11">
      <c r="A30" s="70" t="s">
        <v>2392</v>
      </c>
      <c r="B30" s="54" t="s">
        <v>2408</v>
      </c>
      <c r="C30" s="54">
        <v>10</v>
      </c>
      <c r="D30" s="54" t="s">
        <v>289</v>
      </c>
      <c r="E30" s="54" t="s">
        <v>290</v>
      </c>
      <c r="F30" s="71" t="s">
        <v>125</v>
      </c>
      <c r="G30" s="113" t="s">
        <v>2459</v>
      </c>
      <c r="H30" s="113" t="s">
        <v>2459</v>
      </c>
      <c r="I30" s="73">
        <v>8.3634475000000014E-2</v>
      </c>
      <c r="J30" s="74">
        <f t="shared" si="0"/>
        <v>3.8257064653816376E-4</v>
      </c>
      <c r="K30" s="74">
        <f>I30/'סכום נכסי הקרן'!$C$41</f>
        <v>7.1601188992263579E-5</v>
      </c>
    </row>
    <row r="31" spans="1:11">
      <c r="A31" s="70" t="s">
        <v>2392</v>
      </c>
      <c r="B31" s="54" t="s">
        <v>2409</v>
      </c>
      <c r="C31" s="54">
        <v>10</v>
      </c>
      <c r="D31" s="54" t="s">
        <v>289</v>
      </c>
      <c r="E31" s="54" t="s">
        <v>290</v>
      </c>
      <c r="F31" s="71" t="s">
        <v>126</v>
      </c>
      <c r="G31" s="113" t="s">
        <v>2459</v>
      </c>
      <c r="H31" s="113" t="s">
        <v>2459</v>
      </c>
      <c r="I31" s="73">
        <v>5.1870068000000005E-2</v>
      </c>
      <c r="J31" s="74">
        <f t="shared" si="0"/>
        <v>2.3727016222363466E-4</v>
      </c>
      <c r="K31" s="74">
        <f>I31/'סכום נכסי הקרן'!$C$41</f>
        <v>4.440702882285759E-5</v>
      </c>
    </row>
    <row r="32" spans="1:11">
      <c r="A32" s="70" t="s">
        <v>2392</v>
      </c>
      <c r="B32" s="54" t="s">
        <v>2410</v>
      </c>
      <c r="C32" s="54">
        <v>10</v>
      </c>
      <c r="D32" s="54" t="s">
        <v>289</v>
      </c>
      <c r="E32" s="54" t="s">
        <v>290</v>
      </c>
      <c r="F32" s="71" t="s">
        <v>131</v>
      </c>
      <c r="G32" s="113" t="s">
        <v>2459</v>
      </c>
      <c r="H32" s="113" t="s">
        <v>2459</v>
      </c>
      <c r="I32" s="73">
        <v>0.69417201400000006</v>
      </c>
      <c r="J32" s="74">
        <f t="shared" si="0"/>
        <v>3.175363224372237E-3</v>
      </c>
      <c r="K32" s="74">
        <f>I32/'סכום נכסי הקרן'!$C$41</f>
        <v>5.9429489534733413E-4</v>
      </c>
    </row>
    <row r="33" spans="1:11">
      <c r="A33" s="70" t="s">
        <v>2392</v>
      </c>
      <c r="B33" s="54" t="s">
        <v>2411</v>
      </c>
      <c r="C33" s="54">
        <v>10</v>
      </c>
      <c r="D33" s="54" t="s">
        <v>289</v>
      </c>
      <c r="E33" s="54" t="s">
        <v>290</v>
      </c>
      <c r="F33" s="71" t="s">
        <v>2382</v>
      </c>
      <c r="G33" s="113" t="s">
        <v>2459</v>
      </c>
      <c r="H33" s="113" t="s">
        <v>2459</v>
      </c>
      <c r="I33" s="73">
        <v>1.3184399999999999E-4</v>
      </c>
      <c r="J33" s="74">
        <f t="shared" si="0"/>
        <v>6.0309632268484561E-7</v>
      </c>
      <c r="K33" s="74">
        <f>I33/'סכום נכסי הקרן'!$C$41</f>
        <v>1.1287435189251797E-7</v>
      </c>
    </row>
    <row r="34" spans="1:11">
      <c r="A34" s="70" t="s">
        <v>2392</v>
      </c>
      <c r="B34" s="54" t="s">
        <v>2412</v>
      </c>
      <c r="C34" s="54">
        <v>10</v>
      </c>
      <c r="D34" s="54" t="s">
        <v>289</v>
      </c>
      <c r="E34" s="54" t="s">
        <v>290</v>
      </c>
      <c r="F34" s="71" t="s">
        <v>130</v>
      </c>
      <c r="G34" s="113" t="s">
        <v>2459</v>
      </c>
      <c r="H34" s="113" t="s">
        <v>2459</v>
      </c>
      <c r="I34" s="73">
        <v>1.3550799999999998E-4</v>
      </c>
      <c r="J34" s="74">
        <f t="shared" si="0"/>
        <v>6.1985662217755872E-7</v>
      </c>
      <c r="K34" s="74">
        <f>I34/'סכום נכסי הקרן'!$C$41</f>
        <v>1.1601117742370773E-7</v>
      </c>
    </row>
    <row r="35" spans="1:11">
      <c r="A35" s="70" t="s">
        <v>2392</v>
      </c>
      <c r="B35" s="54" t="s">
        <v>2413</v>
      </c>
      <c r="C35" s="54">
        <v>10</v>
      </c>
      <c r="D35" s="54" t="s">
        <v>289</v>
      </c>
      <c r="E35" s="54" t="s">
        <v>290</v>
      </c>
      <c r="F35" s="71" t="s">
        <v>122</v>
      </c>
      <c r="G35" s="113" t="s">
        <v>2459</v>
      </c>
      <c r="H35" s="113" t="s">
        <v>2459</v>
      </c>
      <c r="I35" s="73">
        <v>1.5920000000000001</v>
      </c>
      <c r="J35" s="74">
        <f t="shared" si="0"/>
        <v>7.2823135350434933E-3</v>
      </c>
      <c r="K35" s="74">
        <f>I35/'סכום נכסי הקרן'!$C$41</f>
        <v>1.3629438443379192E-3</v>
      </c>
    </row>
    <row r="36" spans="1:11">
      <c r="A36" s="70" t="s">
        <v>2392</v>
      </c>
      <c r="B36" s="54" t="s">
        <v>2414</v>
      </c>
      <c r="C36" s="54">
        <v>10</v>
      </c>
      <c r="D36" s="54" t="s">
        <v>289</v>
      </c>
      <c r="E36" s="54" t="s">
        <v>290</v>
      </c>
      <c r="F36" s="71" t="s">
        <v>122</v>
      </c>
      <c r="G36" s="113" t="s">
        <v>2459</v>
      </c>
      <c r="H36" s="113" t="s">
        <v>2459</v>
      </c>
      <c r="I36" s="73">
        <v>18.7398393</v>
      </c>
      <c r="J36" s="74">
        <f t="shared" si="0"/>
        <v>8.5721975740533904E-2</v>
      </c>
      <c r="K36" s="74">
        <f>I36/'סכום נכסי הקרן'!$C$41</f>
        <v>1.604356068958343E-2</v>
      </c>
    </row>
    <row r="37" spans="1:11">
      <c r="A37" s="70" t="s">
        <v>2395</v>
      </c>
      <c r="B37" s="54" t="s">
        <v>2415</v>
      </c>
      <c r="C37" s="54">
        <v>20</v>
      </c>
      <c r="D37" s="54" t="s">
        <v>289</v>
      </c>
      <c r="E37" s="54" t="s">
        <v>290</v>
      </c>
      <c r="F37" s="71" t="s">
        <v>125</v>
      </c>
      <c r="G37" s="113" t="s">
        <v>2459</v>
      </c>
      <c r="H37" s="113" t="s">
        <v>2459</v>
      </c>
      <c r="I37" s="73">
        <v>7.0489999999999998E-6</v>
      </c>
      <c r="J37" s="74">
        <f t="shared" si="0"/>
        <v>3.2244364389774861E-8</v>
      </c>
      <c r="K37" s="74">
        <f>I37/'סכום נכסי הקרן'!$C$41</f>
        <v>6.0347934414183364E-9</v>
      </c>
    </row>
    <row r="38" spans="1:11">
      <c r="A38" s="70" t="s">
        <v>2395</v>
      </c>
      <c r="B38" s="54" t="s">
        <v>2416</v>
      </c>
      <c r="C38" s="54">
        <v>20</v>
      </c>
      <c r="D38" s="54" t="s">
        <v>289</v>
      </c>
      <c r="E38" s="54" t="s">
        <v>290</v>
      </c>
      <c r="F38" s="71" t="s">
        <v>131</v>
      </c>
      <c r="G38" s="113" t="s">
        <v>2459</v>
      </c>
      <c r="H38" s="113" t="s">
        <v>2459</v>
      </c>
      <c r="I38" s="73">
        <v>2.5194707000000004E-2</v>
      </c>
      <c r="J38" s="74">
        <f t="shared" si="0"/>
        <v>1.152485903250974E-4</v>
      </c>
      <c r="K38" s="74">
        <f>I38/'סכום נכסי הקרן'!$C$41</f>
        <v>2.1569705286147918E-5</v>
      </c>
    </row>
    <row r="39" spans="1:11">
      <c r="A39" s="70" t="s">
        <v>2395</v>
      </c>
      <c r="B39" s="54" t="s">
        <v>2417</v>
      </c>
      <c r="C39" s="54">
        <v>20</v>
      </c>
      <c r="D39" s="54" t="s">
        <v>289</v>
      </c>
      <c r="E39" s="54" t="s">
        <v>290</v>
      </c>
      <c r="F39" s="71" t="s">
        <v>124</v>
      </c>
      <c r="G39" s="113" t="s">
        <v>2459</v>
      </c>
      <c r="H39" s="113" t="s">
        <v>2459</v>
      </c>
      <c r="I39" s="73">
        <v>6.7149999999999992E-6</v>
      </c>
      <c r="J39" s="74">
        <f t="shared" si="0"/>
        <v>3.0716542329030811E-8</v>
      </c>
      <c r="K39" s="74">
        <f>I39/'סכום נכסי הקרן'!$C$41</f>
        <v>5.7488491926690488E-9</v>
      </c>
    </row>
    <row r="40" spans="1:11">
      <c r="A40" s="70" t="s">
        <v>2395</v>
      </c>
      <c r="B40" s="54" t="s">
        <v>2418</v>
      </c>
      <c r="C40" s="54">
        <v>20</v>
      </c>
      <c r="D40" s="54" t="s">
        <v>289</v>
      </c>
      <c r="E40" s="54" t="s">
        <v>290</v>
      </c>
      <c r="F40" s="71" t="s">
        <v>122</v>
      </c>
      <c r="G40" s="113" t="s">
        <v>2459</v>
      </c>
      <c r="H40" s="113" t="s">
        <v>2459</v>
      </c>
      <c r="I40" s="73">
        <v>15.573528717</v>
      </c>
      <c r="J40" s="74">
        <f t="shared" si="0"/>
        <v>7.1238265681028659E-2</v>
      </c>
      <c r="K40" s="74">
        <f>I40/'סכום נכסי הקרן'!$C$41</f>
        <v>1.3332817273526986E-2</v>
      </c>
    </row>
    <row r="41" spans="1:11">
      <c r="A41" s="70" t="s">
        <v>2395</v>
      </c>
      <c r="B41" s="54" t="s">
        <v>2419</v>
      </c>
      <c r="C41" s="54">
        <v>20</v>
      </c>
      <c r="D41" s="54" t="s">
        <v>289</v>
      </c>
      <c r="E41" s="54" t="s">
        <v>290</v>
      </c>
      <c r="F41" s="71" t="s">
        <v>128</v>
      </c>
      <c r="G41" s="113" t="s">
        <v>2459</v>
      </c>
      <c r="H41" s="113" t="s">
        <v>2459</v>
      </c>
      <c r="I41" s="73">
        <v>5.0000000000000001E-9</v>
      </c>
      <c r="J41" s="74">
        <f t="shared" si="0"/>
        <v>2.2871587735689363E-11</v>
      </c>
      <c r="K41" s="74">
        <f>I41/'סכום נכסי הקרן'!$C$41</f>
        <v>4.2806025261869323E-12</v>
      </c>
    </row>
    <row r="42" spans="1:11">
      <c r="A42" s="70" t="s">
        <v>2395</v>
      </c>
      <c r="B42" s="54" t="s">
        <v>2420</v>
      </c>
      <c r="C42" s="54">
        <v>20</v>
      </c>
      <c r="D42" s="54" t="s">
        <v>289</v>
      </c>
      <c r="E42" s="54" t="s">
        <v>290</v>
      </c>
      <c r="F42" s="71" t="s">
        <v>124</v>
      </c>
      <c r="G42" s="113" t="s">
        <v>2459</v>
      </c>
      <c r="H42" s="113" t="s">
        <v>2459</v>
      </c>
      <c r="I42" s="73">
        <v>5.2524609999999999E-3</v>
      </c>
      <c r="J42" s="74">
        <f t="shared" si="0"/>
        <v>2.4026424517957337E-5</v>
      </c>
      <c r="K42" s="74">
        <f>I42/'סכום נכסי הקרן'!$C$41</f>
        <v>4.4967395650596675E-6</v>
      </c>
    </row>
    <row r="43" spans="1:11">
      <c r="A43" s="70" t="s">
        <v>2395</v>
      </c>
      <c r="B43" s="54" t="s">
        <v>2421</v>
      </c>
      <c r="C43" s="54">
        <v>20</v>
      </c>
      <c r="D43" s="54" t="s">
        <v>289</v>
      </c>
      <c r="E43" s="54" t="s">
        <v>290</v>
      </c>
      <c r="F43" s="71" t="s">
        <v>130</v>
      </c>
      <c r="G43" s="113" t="s">
        <v>2459</v>
      </c>
      <c r="H43" s="113" t="s">
        <v>2459</v>
      </c>
      <c r="I43" s="73">
        <v>4.1242450000000003E-3</v>
      </c>
      <c r="J43" s="74">
        <f t="shared" si="0"/>
        <v>1.8865606272195634E-5</v>
      </c>
      <c r="K43" s="74">
        <f>I43/'סכום נכסי הקרן'!$C$41</f>
        <v>3.5308507131227649E-6</v>
      </c>
    </row>
    <row r="44" spans="1:11">
      <c r="A44" s="70" t="s">
        <v>2395</v>
      </c>
      <c r="B44" s="54" t="s">
        <v>2422</v>
      </c>
      <c r="C44" s="54">
        <v>20</v>
      </c>
      <c r="D44" s="54" t="s">
        <v>289</v>
      </c>
      <c r="E44" s="54" t="s">
        <v>290</v>
      </c>
      <c r="F44" s="71" t="s">
        <v>126</v>
      </c>
      <c r="G44" s="113" t="s">
        <v>2459</v>
      </c>
      <c r="H44" s="113" t="s">
        <v>2459</v>
      </c>
      <c r="I44" s="73">
        <v>6.1891000000000008E-5</v>
      </c>
      <c r="J44" s="74">
        <f t="shared" si="0"/>
        <v>2.8310908730991011E-7</v>
      </c>
      <c r="K44" s="74">
        <f>I44/'סכום נכסי הקרן'!$C$41</f>
        <v>5.2986154189647088E-8</v>
      </c>
    </row>
    <row r="45" spans="1:11">
      <c r="A45" s="114" t="s">
        <v>2459</v>
      </c>
      <c r="B45" s="113" t="s">
        <v>2459</v>
      </c>
      <c r="C45" s="113" t="s">
        <v>2459</v>
      </c>
      <c r="D45" s="113" t="s">
        <v>2459</v>
      </c>
      <c r="E45" s="113" t="s">
        <v>2459</v>
      </c>
      <c r="F45" s="113" t="s">
        <v>2459</v>
      </c>
      <c r="G45" s="113" t="s">
        <v>2459</v>
      </c>
      <c r="H45" s="113" t="s">
        <v>2459</v>
      </c>
      <c r="I45" s="113" t="s">
        <v>2459</v>
      </c>
      <c r="J45" s="113" t="s">
        <v>2459</v>
      </c>
      <c r="K45" s="113" t="s">
        <v>2459</v>
      </c>
    </row>
    <row r="46" spans="1:11">
      <c r="A46" s="64" t="s">
        <v>173</v>
      </c>
      <c r="B46" s="112" t="s">
        <v>2459</v>
      </c>
      <c r="C46" s="112" t="s">
        <v>2459</v>
      </c>
      <c r="D46" s="112" t="s">
        <v>2459</v>
      </c>
      <c r="E46" s="112" t="s">
        <v>2459</v>
      </c>
      <c r="F46" s="112" t="s">
        <v>2459</v>
      </c>
      <c r="G46" s="112" t="s">
        <v>2459</v>
      </c>
      <c r="H46" s="113" t="s">
        <v>2459</v>
      </c>
      <c r="I46" s="67">
        <f>I47</f>
        <v>8.1751939020000002</v>
      </c>
      <c r="J46" s="68">
        <f t="shared" si="0"/>
        <v>3.7395932917173129E-2</v>
      </c>
      <c r="K46" s="68">
        <f>I46/'סכום נכסי הקרן'!$C$41</f>
        <v>6.9989511337938404E-3</v>
      </c>
    </row>
    <row r="47" spans="1:11">
      <c r="A47" s="69" t="s">
        <v>39</v>
      </c>
      <c r="B47" s="112" t="s">
        <v>2459</v>
      </c>
      <c r="C47" s="112" t="s">
        <v>2459</v>
      </c>
      <c r="D47" s="112" t="s">
        <v>2459</v>
      </c>
      <c r="E47" s="112" t="s">
        <v>2459</v>
      </c>
      <c r="F47" s="112" t="s">
        <v>2459</v>
      </c>
      <c r="G47" s="112" t="s">
        <v>2459</v>
      </c>
      <c r="H47" s="112" t="s">
        <v>2459</v>
      </c>
      <c r="I47" s="67">
        <f>SUM(I48:I50)</f>
        <v>8.1751939020000002</v>
      </c>
      <c r="J47" s="68">
        <f t="shared" ref="J47" si="1">IFERROR(I47/$I$8,0)</f>
        <v>3.7395932917173129E-2</v>
      </c>
      <c r="K47" s="68">
        <f>I47/'סכום נכסי הקרן'!$C$41</f>
        <v>6.9989511337938404E-3</v>
      </c>
    </row>
    <row r="48" spans="1:11">
      <c r="A48" s="70" t="s">
        <v>2423</v>
      </c>
      <c r="B48" s="54" t="s">
        <v>2424</v>
      </c>
      <c r="C48" s="54">
        <v>85</v>
      </c>
      <c r="D48" s="54" t="s">
        <v>824</v>
      </c>
      <c r="E48" s="54" t="s">
        <v>783</v>
      </c>
      <c r="F48" s="71" t="s">
        <v>131</v>
      </c>
      <c r="G48" s="113" t="s">
        <v>2459</v>
      </c>
      <c r="H48" s="113" t="s">
        <v>2459</v>
      </c>
      <c r="I48" s="73">
        <v>0.18444048100000002</v>
      </c>
      <c r="J48" s="74">
        <f>IFERROR(I48/$I$8,0)</f>
        <v>8.4368932864084946E-4</v>
      </c>
      <c r="K48" s="74">
        <f>I48/'סכום נכסי הקרן'!$C$41</f>
        <v>1.5790327777994657E-4</v>
      </c>
    </row>
    <row r="49" spans="1:11">
      <c r="A49" s="70" t="s">
        <v>2423</v>
      </c>
      <c r="B49" s="54" t="s">
        <v>2425</v>
      </c>
      <c r="C49" s="54">
        <v>85</v>
      </c>
      <c r="D49" s="54" t="s">
        <v>824</v>
      </c>
      <c r="E49" s="54" t="s">
        <v>783</v>
      </c>
      <c r="F49" s="71" t="s">
        <v>124</v>
      </c>
      <c r="G49" s="113" t="s">
        <v>2459</v>
      </c>
      <c r="H49" s="113" t="s">
        <v>2459</v>
      </c>
      <c r="I49" s="73">
        <v>0.43202507200000001</v>
      </c>
      <c r="J49" s="74">
        <f>IFERROR(I49/$I$8,0)</f>
        <v>1.9762198676531026E-3</v>
      </c>
      <c r="K49" s="74">
        <f>I49/'סכום נכסי הקרן'!$C$41</f>
        <v>3.6986552291585822E-4</v>
      </c>
    </row>
    <row r="50" spans="1:11">
      <c r="A50" s="70" t="s">
        <v>2423</v>
      </c>
      <c r="B50" s="54" t="s">
        <v>2426</v>
      </c>
      <c r="C50" s="54">
        <v>85</v>
      </c>
      <c r="D50" s="54" t="s">
        <v>824</v>
      </c>
      <c r="E50" s="54" t="s">
        <v>783</v>
      </c>
      <c r="F50" s="71" t="s">
        <v>122</v>
      </c>
      <c r="G50" s="113" t="s">
        <v>2459</v>
      </c>
      <c r="H50" s="113" t="s">
        <v>2459</v>
      </c>
      <c r="I50" s="73">
        <v>7.5587283489999999</v>
      </c>
      <c r="J50" s="74">
        <f>IFERROR(I50/$I$8,0)</f>
        <v>3.457602372087918E-2</v>
      </c>
      <c r="K50" s="74">
        <f>I50/'סכום נכסי הקרן'!$C$41</f>
        <v>6.4711823330980351E-3</v>
      </c>
    </row>
    <row r="51" spans="1:11">
      <c r="A51" s="115" t="s">
        <v>2459</v>
      </c>
      <c r="B51" s="115" t="s">
        <v>2459</v>
      </c>
      <c r="C51" s="116" t="s">
        <v>2459</v>
      </c>
      <c r="D51" s="116" t="s">
        <v>2459</v>
      </c>
      <c r="E51" s="116" t="s">
        <v>2459</v>
      </c>
      <c r="F51" s="116" t="s">
        <v>2459</v>
      </c>
      <c r="G51" s="116" t="s">
        <v>2459</v>
      </c>
      <c r="H51" s="116" t="s">
        <v>2459</v>
      </c>
      <c r="I51" s="116" t="s">
        <v>2459</v>
      </c>
      <c r="J51" s="116" t="s">
        <v>2459</v>
      </c>
      <c r="K51" s="116" t="s">
        <v>2459</v>
      </c>
    </row>
    <row r="52" spans="1:11">
      <c r="A52" s="76" t="s">
        <v>195</v>
      </c>
      <c r="B52" s="115" t="s">
        <v>2459</v>
      </c>
      <c r="C52" s="116" t="s">
        <v>2459</v>
      </c>
      <c r="D52" s="116" t="s">
        <v>2459</v>
      </c>
      <c r="E52" s="116" t="s">
        <v>2459</v>
      </c>
      <c r="F52" s="116" t="s">
        <v>2459</v>
      </c>
      <c r="G52" s="116" t="s">
        <v>2459</v>
      </c>
      <c r="H52" s="116" t="s">
        <v>2459</v>
      </c>
      <c r="I52" s="116" t="s">
        <v>2459</v>
      </c>
      <c r="J52" s="116" t="s">
        <v>2459</v>
      </c>
      <c r="K52" s="116" t="s">
        <v>2459</v>
      </c>
    </row>
    <row r="53" spans="1:11" hidden="1">
      <c r="A53" s="77"/>
      <c r="C53" s="1"/>
    </row>
    <row r="54" spans="1:11" hidden="1">
      <c r="C54" s="1"/>
    </row>
    <row r="55" spans="1:11" hidden="1">
      <c r="C55" s="1"/>
    </row>
    <row r="56" spans="1:11" hidden="1">
      <c r="C56" s="1"/>
    </row>
    <row r="57" spans="1:11" hidden="1">
      <c r="C57" s="1"/>
    </row>
    <row r="58" spans="1:11" hidden="1">
      <c r="C58" s="1"/>
    </row>
    <row r="59" spans="1:11" hidden="1">
      <c r="C59" s="1"/>
    </row>
    <row r="60" spans="1:11" hidden="1">
      <c r="C60" s="1"/>
    </row>
    <row r="61" spans="1:11" hidden="1">
      <c r="C61" s="1"/>
    </row>
    <row r="62" spans="1:11" hidden="1">
      <c r="C62" s="1"/>
    </row>
    <row r="63" spans="1:11" hidden="1">
      <c r="C63" s="1"/>
    </row>
    <row r="64" spans="1:11" hidden="1">
      <c r="C64" s="1"/>
    </row>
    <row r="65" spans="3:3" hidden="1">
      <c r="C65" s="1"/>
    </row>
    <row r="66" spans="3:3" hidden="1">
      <c r="C66" s="1"/>
    </row>
    <row r="67" spans="3:3" hidden="1">
      <c r="C67" s="1"/>
    </row>
    <row r="68" spans="3:3" hidden="1">
      <c r="C68" s="1"/>
    </row>
    <row r="69" spans="3:3" hidden="1">
      <c r="C69" s="1"/>
    </row>
    <row r="70" spans="3:3" hidden="1">
      <c r="C70" s="1"/>
    </row>
    <row r="71" spans="3:3" hidden="1">
      <c r="C71" s="1"/>
    </row>
    <row r="72" spans="3:3" hidden="1">
      <c r="C72" s="1"/>
    </row>
    <row r="73" spans="3:3" hidden="1">
      <c r="C73" s="1"/>
    </row>
    <row r="74" spans="3:3" hidden="1">
      <c r="C74" s="1"/>
    </row>
    <row r="75" spans="3:3" hidden="1">
      <c r="C75" s="1"/>
    </row>
    <row r="76" spans="3:3" hidden="1">
      <c r="C76" s="1"/>
    </row>
    <row r="77" spans="3:3" hidden="1">
      <c r="C77" s="1"/>
    </row>
    <row r="78" spans="3:3" hidden="1">
      <c r="C78" s="1"/>
    </row>
    <row r="79" spans="3:3" hidden="1">
      <c r="C79" s="1"/>
    </row>
    <row r="80" spans="3:3" hidden="1">
      <c r="C80" s="1"/>
    </row>
    <row r="81" spans="3:3" hidden="1">
      <c r="C81" s="1"/>
    </row>
    <row r="82" spans="3:3" hidden="1">
      <c r="C82" s="1"/>
    </row>
    <row r="83" spans="3:3" hidden="1">
      <c r="C83" s="1"/>
    </row>
    <row r="84" spans="3:3" hidden="1">
      <c r="C84" s="1"/>
    </row>
    <row r="85" spans="3:3" hidden="1">
      <c r="C85" s="1"/>
    </row>
    <row r="86" spans="3:3" hidden="1">
      <c r="C86" s="1"/>
    </row>
    <row r="87" spans="3:3" hidden="1">
      <c r="C87" s="1"/>
    </row>
    <row r="88" spans="3:3" hidden="1">
      <c r="C88" s="1"/>
    </row>
    <row r="89" spans="3:3" hidden="1">
      <c r="C89" s="1"/>
    </row>
    <row r="90" spans="3:3" hidden="1">
      <c r="C90" s="1"/>
    </row>
    <row r="91" spans="3:3" hidden="1">
      <c r="C91" s="1"/>
    </row>
    <row r="92" spans="3:3" hidden="1">
      <c r="C92" s="1"/>
    </row>
    <row r="93" spans="3:3" hidden="1">
      <c r="C93" s="1"/>
    </row>
    <row r="94" spans="3:3" hidden="1">
      <c r="C94" s="1"/>
    </row>
    <row r="95" spans="3:3" hidden="1">
      <c r="C95" s="1"/>
    </row>
    <row r="96" spans="3:3" hidden="1">
      <c r="C96" s="1"/>
    </row>
    <row r="97" spans="3:3" hidden="1">
      <c r="C97" s="1"/>
    </row>
    <row r="98" spans="3:3" hidden="1">
      <c r="C98" s="1"/>
    </row>
    <row r="99" spans="3:3" hidden="1">
      <c r="C99" s="1"/>
    </row>
    <row r="100" spans="3:3" hidden="1">
      <c r="C100" s="1"/>
    </row>
    <row r="101" spans="3:3" hidden="1">
      <c r="C101" s="1"/>
    </row>
    <row r="102" spans="3:3" hidden="1">
      <c r="C102" s="1"/>
    </row>
    <row r="103" spans="3:3" hidden="1">
      <c r="C103" s="1"/>
    </row>
    <row r="104" spans="3:3" hidden="1">
      <c r="C104" s="1"/>
    </row>
    <row r="105" spans="3:3" hidden="1">
      <c r="C105" s="1"/>
    </row>
    <row r="106" spans="3:3" hidden="1">
      <c r="C106" s="1"/>
    </row>
    <row r="107" spans="3:3" hidden="1">
      <c r="C107" s="1"/>
    </row>
    <row r="108" spans="3:3" hidden="1">
      <c r="C108" s="1"/>
    </row>
    <row r="109" spans="3:3" hidden="1">
      <c r="C109" s="1"/>
    </row>
    <row r="110" spans="3:3" hidden="1">
      <c r="C110" s="1"/>
    </row>
    <row r="111" spans="3:3" hidden="1">
      <c r="C111" s="1"/>
    </row>
    <row r="112" spans="3:3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4" hidden="1">
      <c r="C497" s="1"/>
    </row>
    <row r="498" spans="3:4" hidden="1">
      <c r="C498" s="1"/>
    </row>
    <row r="499" spans="3:4" hidden="1">
      <c r="C499" s="1"/>
    </row>
    <row r="500" spans="3:4" hidden="1">
      <c r="C500" s="1"/>
    </row>
    <row r="501" spans="3:4" hidden="1">
      <c r="C501" s="1"/>
    </row>
    <row r="502" spans="3:4" hidden="1">
      <c r="D502" s="2"/>
    </row>
    <row r="10000" spans="52:52" hidden="1">
      <c r="AZ10000"/>
    </row>
  </sheetData>
  <sheetProtection sheet="1" objects="1" scenarios="1"/>
  <phoneticPr fontId="4" type="noConversion"/>
  <dataValidations disablePrompts="1" count="1">
    <dataValidation allowBlank="1" showInputMessage="1" showErrorMessage="1" sqref="D8" xr:uid="{00000000-0002-0000-01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85546875" style="2" bestFit="1" customWidth="1"/>
    <col min="2" max="2" width="15.5703125" style="2" bestFit="1" customWidth="1"/>
    <col min="3" max="3" width="12.71093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2" style="1" bestFit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32.28515625" style="1" customWidth="1"/>
    <col min="14" max="14" width="10.5703125" style="1" customWidth="1"/>
    <col min="15" max="15" width="26.1406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136</v>
      </c>
      <c r="B1" s="36" t="s" vm="1">
        <v>203</v>
      </c>
    </row>
    <row r="2" spans="1:17">
      <c r="A2" s="36" t="s">
        <v>135</v>
      </c>
      <c r="B2" s="36" t="s">
        <v>2441</v>
      </c>
    </row>
    <row r="3" spans="1:17">
      <c r="A3" s="36" t="s">
        <v>137</v>
      </c>
      <c r="B3" s="55" t="s">
        <v>2442</v>
      </c>
    </row>
    <row r="4" spans="1:17">
      <c r="A4" s="36" t="s">
        <v>138</v>
      </c>
      <c r="B4" s="55">
        <v>14244</v>
      </c>
    </row>
    <row r="5" spans="1:17">
      <c r="A5" s="135" t="s">
        <v>80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7"/>
    </row>
    <row r="6" spans="1:17" s="3" customFormat="1">
      <c r="A6" s="37" t="s">
        <v>106</v>
      </c>
      <c r="B6" s="38" t="s">
        <v>41</v>
      </c>
      <c r="C6" s="38" t="s">
        <v>110</v>
      </c>
      <c r="D6" s="38" t="s">
        <v>14</v>
      </c>
      <c r="E6" s="38" t="s">
        <v>62</v>
      </c>
      <c r="F6" s="38" t="s">
        <v>95</v>
      </c>
      <c r="G6" s="38" t="s">
        <v>17</v>
      </c>
      <c r="H6" s="38" t="s">
        <v>94</v>
      </c>
      <c r="I6" s="38" t="s">
        <v>16</v>
      </c>
      <c r="J6" s="38" t="s">
        <v>18</v>
      </c>
      <c r="K6" s="38" t="s">
        <v>180</v>
      </c>
      <c r="L6" s="38" t="s">
        <v>179</v>
      </c>
      <c r="M6" s="38" t="s">
        <v>194</v>
      </c>
      <c r="N6" s="38" t="s">
        <v>57</v>
      </c>
      <c r="O6" s="38" t="s">
        <v>182</v>
      </c>
      <c r="P6" s="38" t="s">
        <v>139</v>
      </c>
      <c r="Q6" s="117" t="s">
        <v>141</v>
      </c>
    </row>
    <row r="7" spans="1:17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09" t="s">
        <v>2459</v>
      </c>
      <c r="F7" s="26" t="s">
        <v>21</v>
      </c>
      <c r="G7" s="26" t="s">
        <v>20</v>
      </c>
      <c r="H7" s="109" t="s">
        <v>2459</v>
      </c>
      <c r="I7" s="26" t="s">
        <v>19</v>
      </c>
      <c r="J7" s="26" t="s">
        <v>19</v>
      </c>
      <c r="K7" s="26" t="s">
        <v>187</v>
      </c>
      <c r="L7" s="109" t="s">
        <v>2459</v>
      </c>
      <c r="M7" s="12" t="s">
        <v>183</v>
      </c>
      <c r="N7" s="26" t="s">
        <v>188</v>
      </c>
      <c r="O7" s="26" t="s">
        <v>19</v>
      </c>
      <c r="P7" s="26" t="s">
        <v>19</v>
      </c>
      <c r="Q7" s="27" t="s">
        <v>19</v>
      </c>
    </row>
    <row r="8" spans="1:17" s="4" customFormat="1" ht="20.25">
      <c r="A8" s="110" t="s">
        <v>2459</v>
      </c>
      <c r="B8" s="28" t="s">
        <v>0</v>
      </c>
      <c r="C8" s="28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104</v>
      </c>
      <c r="Q8" s="15" t="s">
        <v>105</v>
      </c>
    </row>
    <row r="9" spans="1:17" s="4" customFormat="1" ht="20.25">
      <c r="A9" s="60" t="s">
        <v>28</v>
      </c>
      <c r="B9" s="111" t="s">
        <v>2459</v>
      </c>
      <c r="C9" s="111" t="s">
        <v>2459</v>
      </c>
      <c r="D9" s="111" t="s">
        <v>2459</v>
      </c>
      <c r="E9" s="111" t="s">
        <v>2459</v>
      </c>
      <c r="F9" s="111" t="s">
        <v>2459</v>
      </c>
      <c r="G9" s="62">
        <v>6.8229736437228805</v>
      </c>
      <c r="H9" s="111" t="s">
        <v>2459</v>
      </c>
      <c r="I9" s="111" t="s">
        <v>2459</v>
      </c>
      <c r="J9" s="63">
        <v>3.0303311283609885E-2</v>
      </c>
      <c r="K9" s="111" t="s">
        <v>2459</v>
      </c>
      <c r="L9" s="111" t="s">
        <v>2459</v>
      </c>
      <c r="M9" s="111" t="s">
        <v>2459</v>
      </c>
      <c r="N9" s="62">
        <v>181.82862926700003</v>
      </c>
      <c r="O9" s="111" t="s">
        <v>2459</v>
      </c>
      <c r="P9" s="63">
        <f>IFERROR(N9/$N$9,0)</f>
        <v>1</v>
      </c>
      <c r="Q9" s="63">
        <f>N9/'סכום נכסי הקרן'!$C$41</f>
        <v>0.15566721795468549</v>
      </c>
    </row>
    <row r="10" spans="1:17">
      <c r="A10" s="64" t="s">
        <v>174</v>
      </c>
      <c r="B10" s="112" t="s">
        <v>2459</v>
      </c>
      <c r="C10" s="112" t="s">
        <v>2459</v>
      </c>
      <c r="D10" s="112" t="s">
        <v>2459</v>
      </c>
      <c r="E10" s="112" t="s">
        <v>2459</v>
      </c>
      <c r="F10" s="112" t="s">
        <v>2459</v>
      </c>
      <c r="G10" s="67">
        <v>6.8124660972880369</v>
      </c>
      <c r="H10" s="112" t="s">
        <v>2459</v>
      </c>
      <c r="I10" s="112" t="s">
        <v>2459</v>
      </c>
      <c r="J10" s="68">
        <v>3.0181651159816726E-2</v>
      </c>
      <c r="K10" s="112" t="s">
        <v>2459</v>
      </c>
      <c r="L10" s="112" t="s">
        <v>2459</v>
      </c>
      <c r="M10" s="112" t="s">
        <v>2459</v>
      </c>
      <c r="N10" s="67">
        <v>180.894534905</v>
      </c>
      <c r="O10" s="112" t="s">
        <v>2459</v>
      </c>
      <c r="P10" s="68">
        <f t="shared" ref="P10:P58" si="0">IFERROR(N10/$N$9,0)</f>
        <v>0.99486277619885488</v>
      </c>
      <c r="Q10" s="68">
        <f>N10/'סכום נכסי הקרן'!$C$41</f>
        <v>0.15486752061755063</v>
      </c>
    </row>
    <row r="11" spans="1:17">
      <c r="A11" s="75" t="s">
        <v>26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73">
        <v>6.4369348871127254</v>
      </c>
      <c r="H11" s="113" t="s">
        <v>2459</v>
      </c>
      <c r="I11" s="113" t="s">
        <v>2459</v>
      </c>
      <c r="J11" s="74">
        <v>1.3152099804843515E-2</v>
      </c>
      <c r="K11" s="113" t="s">
        <v>2459</v>
      </c>
      <c r="L11" s="113" t="s">
        <v>2459</v>
      </c>
      <c r="M11" s="113" t="s">
        <v>2459</v>
      </c>
      <c r="N11" s="73">
        <v>68.829624355999982</v>
      </c>
      <c r="O11" s="113" t="s">
        <v>2459</v>
      </c>
      <c r="P11" s="74">
        <f t="shared" si="0"/>
        <v>0.37854118261502967</v>
      </c>
      <c r="Q11" s="74">
        <f>N11/'סכום נכסי הקרן'!$C$41</f>
        <v>5.8926452778958222E-2</v>
      </c>
    </row>
    <row r="12" spans="1:17">
      <c r="A12" s="80" t="s">
        <v>25</v>
      </c>
      <c r="B12" s="112" t="s">
        <v>2459</v>
      </c>
      <c r="C12" s="112" t="s">
        <v>2459</v>
      </c>
      <c r="D12" s="112" t="s">
        <v>2459</v>
      </c>
      <c r="E12" s="112" t="s">
        <v>2459</v>
      </c>
      <c r="F12" s="112" t="s">
        <v>2459</v>
      </c>
      <c r="G12" s="67">
        <v>6.4369348871127254</v>
      </c>
      <c r="H12" s="112" t="s">
        <v>2459</v>
      </c>
      <c r="I12" s="112" t="s">
        <v>2459</v>
      </c>
      <c r="J12" s="68">
        <v>1.3152099804843515E-2</v>
      </c>
      <c r="K12" s="112" t="s">
        <v>2459</v>
      </c>
      <c r="L12" s="112" t="s">
        <v>2459</v>
      </c>
      <c r="M12" s="112" t="s">
        <v>2459</v>
      </c>
      <c r="N12" s="67">
        <v>68.829624355999982</v>
      </c>
      <c r="O12" s="112" t="s">
        <v>2459</v>
      </c>
      <c r="P12" s="68">
        <f t="shared" si="0"/>
        <v>0.37854118261502967</v>
      </c>
      <c r="Q12" s="68">
        <f>N12/'סכום נכסי הקרן'!$C$41</f>
        <v>5.8926452778958222E-2</v>
      </c>
    </row>
    <row r="13" spans="1:17">
      <c r="A13" s="81" t="s">
        <v>204</v>
      </c>
      <c r="B13" s="54" t="s">
        <v>205</v>
      </c>
      <c r="C13" s="71" t="s">
        <v>111</v>
      </c>
      <c r="D13" s="54" t="s">
        <v>206</v>
      </c>
      <c r="E13" s="113" t="s">
        <v>2459</v>
      </c>
      <c r="F13" s="113" t="s">
        <v>2459</v>
      </c>
      <c r="G13" s="73">
        <v>0.57999997693880878</v>
      </c>
      <c r="H13" s="71" t="s">
        <v>123</v>
      </c>
      <c r="I13" s="72">
        <v>0.04</v>
      </c>
      <c r="J13" s="74">
        <v>8.0999999871882271E-3</v>
      </c>
      <c r="K13" s="73">
        <v>5.4762649999999997</v>
      </c>
      <c r="L13" s="79">
        <v>142.53</v>
      </c>
      <c r="M13" s="113" t="s">
        <v>2459</v>
      </c>
      <c r="N13" s="73">
        <v>7.8053210000000005E-3</v>
      </c>
      <c r="O13" s="74">
        <v>6.2564127405163062E-10</v>
      </c>
      <c r="P13" s="74">
        <f t="shared" si="0"/>
        <v>4.2926798884561486E-5</v>
      </c>
      <c r="Q13" s="74">
        <f>N13/'סכום נכסי הקרן'!$C$41</f>
        <v>6.6822953580599825E-6</v>
      </c>
    </row>
    <row r="14" spans="1:17">
      <c r="A14" s="81" t="s">
        <v>207</v>
      </c>
      <c r="B14" s="54" t="s">
        <v>208</v>
      </c>
      <c r="C14" s="71" t="s">
        <v>111</v>
      </c>
      <c r="D14" s="54" t="s">
        <v>206</v>
      </c>
      <c r="E14" s="113" t="s">
        <v>2459</v>
      </c>
      <c r="F14" s="113" t="s">
        <v>2459</v>
      </c>
      <c r="G14" s="73">
        <v>3.3700000000705157</v>
      </c>
      <c r="H14" s="71" t="s">
        <v>123</v>
      </c>
      <c r="I14" s="72">
        <v>7.4999999999999997E-3</v>
      </c>
      <c r="J14" s="74">
        <v>1.1600000000429222E-2</v>
      </c>
      <c r="K14" s="73">
        <v>5845.3689210000002</v>
      </c>
      <c r="L14" s="79">
        <v>111.6</v>
      </c>
      <c r="M14" s="113" t="s">
        <v>2459</v>
      </c>
      <c r="N14" s="73">
        <v>6.5234320420000005</v>
      </c>
      <c r="O14" s="74">
        <v>2.7915721857720641E-7</v>
      </c>
      <c r="P14" s="74">
        <f t="shared" si="0"/>
        <v>3.5876814714479809E-2</v>
      </c>
      <c r="Q14" s="74">
        <f>N14/'סכום נכסי הקרן'!$C$41</f>
        <v>5.5848439356787957E-3</v>
      </c>
    </row>
    <row r="15" spans="1:17">
      <c r="A15" s="81" t="s">
        <v>209</v>
      </c>
      <c r="B15" s="54" t="s">
        <v>210</v>
      </c>
      <c r="C15" s="71" t="s">
        <v>111</v>
      </c>
      <c r="D15" s="54" t="s">
        <v>206</v>
      </c>
      <c r="E15" s="113" t="s">
        <v>2459</v>
      </c>
      <c r="F15" s="113" t="s">
        <v>2459</v>
      </c>
      <c r="G15" s="73">
        <v>5.3400000000326386</v>
      </c>
      <c r="H15" s="71" t="s">
        <v>123</v>
      </c>
      <c r="I15" s="72">
        <v>5.0000000000000001E-3</v>
      </c>
      <c r="J15" s="74">
        <v>1.2600000000118685E-2</v>
      </c>
      <c r="K15" s="73">
        <v>12549.897491</v>
      </c>
      <c r="L15" s="79">
        <v>107.42</v>
      </c>
      <c r="M15" s="113" t="s">
        <v>2459</v>
      </c>
      <c r="N15" s="73">
        <v>13.481100083999999</v>
      </c>
      <c r="O15" s="74">
        <v>6.1744452927747843E-7</v>
      </c>
      <c r="P15" s="74">
        <f t="shared" si="0"/>
        <v>7.4141790202928604E-2</v>
      </c>
      <c r="Q15" s="74">
        <f>N15/'סכום נכסי הקרן'!$C$41</f>
        <v>1.1541446215069851E-2</v>
      </c>
    </row>
    <row r="16" spans="1:17">
      <c r="A16" s="81" t="s">
        <v>211</v>
      </c>
      <c r="B16" s="54" t="s">
        <v>212</v>
      </c>
      <c r="C16" s="71" t="s">
        <v>111</v>
      </c>
      <c r="D16" s="54" t="s">
        <v>206</v>
      </c>
      <c r="E16" s="113" t="s">
        <v>2459</v>
      </c>
      <c r="F16" s="113" t="s">
        <v>2459</v>
      </c>
      <c r="G16" s="73">
        <v>10.160000004813789</v>
      </c>
      <c r="H16" s="71" t="s">
        <v>123</v>
      </c>
      <c r="I16" s="72">
        <v>0.04</v>
      </c>
      <c r="J16" s="74">
        <v>1.5300000010860374E-2</v>
      </c>
      <c r="K16" s="73">
        <v>592.56973300000004</v>
      </c>
      <c r="L16" s="79">
        <v>172.48</v>
      </c>
      <c r="M16" s="113" t="s">
        <v>2459</v>
      </c>
      <c r="N16" s="73">
        <v>1.0220642129999999</v>
      </c>
      <c r="O16" s="74">
        <v>3.7192974110522506E-8</v>
      </c>
      <c r="P16" s="74">
        <f t="shared" si="0"/>
        <v>5.6210301816617932E-3</v>
      </c>
      <c r="Q16" s="74">
        <f>N16/'סכום נכסי הקרן'!$C$41</f>
        <v>8.7501013041861163E-4</v>
      </c>
    </row>
    <row r="17" spans="1:17">
      <c r="A17" s="81" t="s">
        <v>213</v>
      </c>
      <c r="B17" s="54" t="s">
        <v>214</v>
      </c>
      <c r="C17" s="71" t="s">
        <v>111</v>
      </c>
      <c r="D17" s="54" t="s">
        <v>206</v>
      </c>
      <c r="E17" s="113" t="s">
        <v>2459</v>
      </c>
      <c r="F17" s="113" t="s">
        <v>2459</v>
      </c>
      <c r="G17" s="73">
        <v>19.079999994050496</v>
      </c>
      <c r="H17" s="71" t="s">
        <v>123</v>
      </c>
      <c r="I17" s="72">
        <v>0.01</v>
      </c>
      <c r="J17" s="74">
        <v>1.7299999987665664E-2</v>
      </c>
      <c r="K17" s="73">
        <v>559.92941900000005</v>
      </c>
      <c r="L17" s="79">
        <v>98.46</v>
      </c>
      <c r="M17" s="113" t="s">
        <v>2459</v>
      </c>
      <c r="N17" s="73">
        <v>0.55130651600000002</v>
      </c>
      <c r="O17" s="74">
        <v>3.092660605539742E-8</v>
      </c>
      <c r="P17" s="74">
        <f t="shared" si="0"/>
        <v>3.0320116156760599E-3</v>
      </c>
      <c r="Q17" s="74">
        <f>N17/'סכום נכסי הקרן'!$C$41</f>
        <v>4.7198481301858328E-4</v>
      </c>
    </row>
    <row r="18" spans="1:17">
      <c r="A18" s="81" t="s">
        <v>215</v>
      </c>
      <c r="B18" s="54" t="s">
        <v>216</v>
      </c>
      <c r="C18" s="71" t="s">
        <v>111</v>
      </c>
      <c r="D18" s="54" t="s">
        <v>206</v>
      </c>
      <c r="E18" s="113" t="s">
        <v>2459</v>
      </c>
      <c r="F18" s="113" t="s">
        <v>2459</v>
      </c>
      <c r="G18" s="73">
        <v>2.5799999999485212</v>
      </c>
      <c r="H18" s="71" t="s">
        <v>123</v>
      </c>
      <c r="I18" s="72">
        <v>1E-3</v>
      </c>
      <c r="J18" s="74">
        <v>1.1300000000076521E-2</v>
      </c>
      <c r="K18" s="73">
        <v>13227.959844000003</v>
      </c>
      <c r="L18" s="79">
        <v>108.67</v>
      </c>
      <c r="M18" s="113" t="s">
        <v>2459</v>
      </c>
      <c r="N18" s="73">
        <v>14.374823653</v>
      </c>
      <c r="O18" s="74">
        <v>6.5910545863849075E-7</v>
      </c>
      <c r="P18" s="74">
        <f t="shared" si="0"/>
        <v>7.9056987400437262E-2</v>
      </c>
      <c r="Q18" s="74">
        <f>N18/'סכום נכסי הקרן'!$C$41</f>
        <v>1.2306581288504693E-2</v>
      </c>
    </row>
    <row r="19" spans="1:17">
      <c r="A19" s="81" t="s">
        <v>217</v>
      </c>
      <c r="B19" s="54" t="s">
        <v>218</v>
      </c>
      <c r="C19" s="71" t="s">
        <v>111</v>
      </c>
      <c r="D19" s="54" t="s">
        <v>206</v>
      </c>
      <c r="E19" s="113" t="s">
        <v>2459</v>
      </c>
      <c r="F19" s="113" t="s">
        <v>2459</v>
      </c>
      <c r="G19" s="73">
        <v>14.419999999630312</v>
      </c>
      <c r="H19" s="71" t="s">
        <v>123</v>
      </c>
      <c r="I19" s="72">
        <v>2.75E-2</v>
      </c>
      <c r="J19" s="74">
        <v>1.6499999998679678E-2</v>
      </c>
      <c r="K19" s="73">
        <v>1349.1104389999998</v>
      </c>
      <c r="L19" s="79">
        <v>140.35</v>
      </c>
      <c r="M19" s="113" t="s">
        <v>2459</v>
      </c>
      <c r="N19" s="73">
        <v>1.8934765849999999</v>
      </c>
      <c r="O19" s="74">
        <v>7.4023367357335746E-8</v>
      </c>
      <c r="P19" s="74">
        <f t="shared" si="0"/>
        <v>1.0413522846391748E-2</v>
      </c>
      <c r="Q19" s="74">
        <f>N19/'סכום נכסי הקרן'!$C$41</f>
        <v>1.6210441306053608E-3</v>
      </c>
    </row>
    <row r="20" spans="1:17">
      <c r="A20" s="81" t="s">
        <v>219</v>
      </c>
      <c r="B20" s="54" t="s">
        <v>220</v>
      </c>
      <c r="C20" s="71" t="s">
        <v>111</v>
      </c>
      <c r="D20" s="54" t="s">
        <v>206</v>
      </c>
      <c r="E20" s="113" t="s">
        <v>2459</v>
      </c>
      <c r="F20" s="113" t="s">
        <v>2459</v>
      </c>
      <c r="G20" s="73">
        <v>1.8300000000823624</v>
      </c>
      <c r="H20" s="71" t="s">
        <v>123</v>
      </c>
      <c r="I20" s="72">
        <v>7.4999999999999997E-3</v>
      </c>
      <c r="J20" s="74">
        <v>1.2500000000348992E-2</v>
      </c>
      <c r="K20" s="73">
        <v>6448.3808570000001</v>
      </c>
      <c r="L20" s="79">
        <v>111.09</v>
      </c>
      <c r="M20" s="113" t="s">
        <v>2459</v>
      </c>
      <c r="N20" s="73">
        <v>7.1635064269999997</v>
      </c>
      <c r="O20" s="74">
        <v>2.9712305773447881E-7</v>
      </c>
      <c r="P20" s="74">
        <f t="shared" si="0"/>
        <v>3.9397021557485284E-2</v>
      </c>
      <c r="Q20" s="74">
        <f>N20/'סכום נכסי הקרן'!$C$41</f>
        <v>6.1328247415545038E-3</v>
      </c>
    </row>
    <row r="21" spans="1:17">
      <c r="A21" s="81" t="s">
        <v>221</v>
      </c>
      <c r="B21" s="54" t="s">
        <v>222</v>
      </c>
      <c r="C21" s="71" t="s">
        <v>111</v>
      </c>
      <c r="D21" s="54" t="s">
        <v>206</v>
      </c>
      <c r="E21" s="113" t="s">
        <v>2459</v>
      </c>
      <c r="F21" s="113" t="s">
        <v>2459</v>
      </c>
      <c r="G21" s="73">
        <v>4.7299999999880811</v>
      </c>
      <c r="H21" s="71" t="s">
        <v>123</v>
      </c>
      <c r="I21" s="72">
        <v>1.1000000000000001E-2</v>
      </c>
      <c r="J21" s="74">
        <v>1.2100000000357561E-2</v>
      </c>
      <c r="K21" s="73">
        <v>4172.1363449999999</v>
      </c>
      <c r="L21" s="79">
        <v>100.55</v>
      </c>
      <c r="M21" s="113" t="s">
        <v>2459</v>
      </c>
      <c r="N21" s="73">
        <v>4.1950833850000002</v>
      </c>
      <c r="O21" s="74">
        <v>6.1373529793800797E-7</v>
      </c>
      <c r="P21" s="74">
        <f t="shared" si="0"/>
        <v>2.3071632899128738E-2</v>
      </c>
      <c r="Q21" s="74">
        <f>N21/'סכום נכסי הקרן'!$C$41</f>
        <v>3.5914969070791653E-3</v>
      </c>
    </row>
    <row r="22" spans="1:17">
      <c r="A22" s="81" t="s">
        <v>223</v>
      </c>
      <c r="B22" s="54" t="s">
        <v>224</v>
      </c>
      <c r="C22" s="71" t="s">
        <v>111</v>
      </c>
      <c r="D22" s="54" t="s">
        <v>206</v>
      </c>
      <c r="E22" s="113" t="s">
        <v>2459</v>
      </c>
      <c r="F22" s="113" t="s">
        <v>2459</v>
      </c>
      <c r="G22" s="73">
        <v>7.8899999999719821</v>
      </c>
      <c r="H22" s="71" t="s">
        <v>123</v>
      </c>
      <c r="I22" s="72">
        <v>1E-3</v>
      </c>
      <c r="J22" s="74">
        <v>1.4599999999986967E-2</v>
      </c>
      <c r="K22" s="73">
        <v>15301.057147</v>
      </c>
      <c r="L22" s="79">
        <v>100.3</v>
      </c>
      <c r="M22" s="113" t="s">
        <v>2459</v>
      </c>
      <c r="N22" s="73">
        <v>15.346960587</v>
      </c>
      <c r="O22" s="74">
        <v>5.9305101328168076E-7</v>
      </c>
      <c r="P22" s="74">
        <f t="shared" si="0"/>
        <v>8.4403433325476382E-2</v>
      </c>
      <c r="Q22" s="74">
        <f>N22/'סכום נכסי הקרן'!$C$41</f>
        <v>1.3138847651600696E-2</v>
      </c>
    </row>
    <row r="23" spans="1:17">
      <c r="A23" s="81" t="s">
        <v>225</v>
      </c>
      <c r="B23" s="54" t="s">
        <v>226</v>
      </c>
      <c r="C23" s="71" t="s">
        <v>111</v>
      </c>
      <c r="D23" s="54" t="s">
        <v>206</v>
      </c>
      <c r="E23" s="113" t="s">
        <v>2459</v>
      </c>
      <c r="F23" s="113" t="s">
        <v>2459</v>
      </c>
      <c r="G23" s="73">
        <v>25.699999999508204</v>
      </c>
      <c r="H23" s="71" t="s">
        <v>123</v>
      </c>
      <c r="I23" s="72">
        <v>5.0000000000000001E-3</v>
      </c>
      <c r="J23" s="74">
        <v>1.7900000000070256E-2</v>
      </c>
      <c r="K23" s="73">
        <v>5325.5994490000003</v>
      </c>
      <c r="L23" s="79">
        <v>80.180000000000007</v>
      </c>
      <c r="M23" s="113" t="s">
        <v>2459</v>
      </c>
      <c r="N23" s="73">
        <v>4.2700655429999994</v>
      </c>
      <c r="O23" s="74">
        <v>3.3916399079946892E-7</v>
      </c>
      <c r="P23" s="74">
        <f t="shared" si="0"/>
        <v>2.3484011072479504E-2</v>
      </c>
      <c r="Q23" s="74">
        <f>N23/'סכום נכסי הקרן'!$C$41</f>
        <v>3.6556906700699141E-3</v>
      </c>
    </row>
    <row r="24" spans="1:17">
      <c r="A24" s="118" t="s">
        <v>2459</v>
      </c>
      <c r="B24" s="113" t="s">
        <v>2459</v>
      </c>
      <c r="C24" s="113" t="s">
        <v>2459</v>
      </c>
      <c r="D24" s="113" t="s">
        <v>2459</v>
      </c>
      <c r="E24" s="113" t="s">
        <v>2459</v>
      </c>
      <c r="F24" s="113" t="s">
        <v>2459</v>
      </c>
      <c r="G24" s="113" t="s">
        <v>2459</v>
      </c>
      <c r="H24" s="113" t="s">
        <v>2459</v>
      </c>
      <c r="I24" s="113" t="s">
        <v>2459</v>
      </c>
      <c r="J24" s="113" t="s">
        <v>2459</v>
      </c>
      <c r="K24" s="113" t="s">
        <v>2459</v>
      </c>
      <c r="L24" s="113" t="s">
        <v>2459</v>
      </c>
      <c r="M24" s="113" t="s">
        <v>2459</v>
      </c>
      <c r="N24" s="113" t="s">
        <v>2459</v>
      </c>
      <c r="O24" s="113" t="s">
        <v>2459</v>
      </c>
      <c r="P24" s="113" t="s">
        <v>2459</v>
      </c>
      <c r="Q24" s="113" t="s">
        <v>2459</v>
      </c>
    </row>
    <row r="25" spans="1:17">
      <c r="A25" s="75" t="s">
        <v>42</v>
      </c>
      <c r="B25" s="113" t="s">
        <v>2459</v>
      </c>
      <c r="C25" s="113" t="s">
        <v>2459</v>
      </c>
      <c r="D25" s="113" t="s">
        <v>2459</v>
      </c>
      <c r="E25" s="113" t="s">
        <v>2459</v>
      </c>
      <c r="F25" s="113" t="s">
        <v>2459</v>
      </c>
      <c r="G25" s="73">
        <v>7.043115209518569</v>
      </c>
      <c r="H25" s="113" t="s">
        <v>2459</v>
      </c>
      <c r="I25" s="113" t="s">
        <v>2459</v>
      </c>
      <c r="J25" s="74">
        <v>4.0641103783941243E-2</v>
      </c>
      <c r="K25" s="113" t="s">
        <v>2459</v>
      </c>
      <c r="L25" s="113" t="s">
        <v>2459</v>
      </c>
      <c r="M25" s="113" t="s">
        <v>2459</v>
      </c>
      <c r="N25" s="73">
        <v>112.06491054899999</v>
      </c>
      <c r="O25" s="113" t="s">
        <v>2459</v>
      </c>
      <c r="P25" s="74">
        <f t="shared" si="0"/>
        <v>0.6163215935838251</v>
      </c>
      <c r="Q25" s="74">
        <f>N25/'סכום נכסי הקרן'!$C$41</f>
        <v>9.5941067838592381E-2</v>
      </c>
    </row>
    <row r="26" spans="1:17">
      <c r="A26" s="80" t="s">
        <v>22</v>
      </c>
      <c r="B26" s="112" t="s">
        <v>2459</v>
      </c>
      <c r="C26" s="112" t="s">
        <v>2459</v>
      </c>
      <c r="D26" s="112" t="s">
        <v>2459</v>
      </c>
      <c r="E26" s="112" t="s">
        <v>2459</v>
      </c>
      <c r="F26" s="112" t="s">
        <v>2459</v>
      </c>
      <c r="G26" s="67">
        <v>0.39068489444303944</v>
      </c>
      <c r="H26" s="112" t="s">
        <v>2459</v>
      </c>
      <c r="I26" s="112" t="s">
        <v>2459</v>
      </c>
      <c r="J26" s="68">
        <v>4.4098996383837193E-2</v>
      </c>
      <c r="K26" s="112" t="s">
        <v>2459</v>
      </c>
      <c r="L26" s="112" t="s">
        <v>2459</v>
      </c>
      <c r="M26" s="112" t="s">
        <v>2459</v>
      </c>
      <c r="N26" s="67">
        <v>15.888407929999998</v>
      </c>
      <c r="O26" s="112" t="s">
        <v>2459</v>
      </c>
      <c r="P26" s="68">
        <f t="shared" si="0"/>
        <v>8.7381222605320358E-2</v>
      </c>
      <c r="Q26" s="68">
        <f>N26/'סכום נכסי הקרן'!$C$41</f>
        <v>1.3602391824449294E-2</v>
      </c>
    </row>
    <row r="27" spans="1:17">
      <c r="A27" s="81" t="s">
        <v>227</v>
      </c>
      <c r="B27" s="54" t="s">
        <v>228</v>
      </c>
      <c r="C27" s="71" t="s">
        <v>111</v>
      </c>
      <c r="D27" s="54" t="s">
        <v>206</v>
      </c>
      <c r="E27" s="113" t="s">
        <v>2459</v>
      </c>
      <c r="F27" s="113" t="s">
        <v>2459</v>
      </c>
      <c r="G27" s="73">
        <v>0.93000000007709938</v>
      </c>
      <c r="H27" s="71" t="s">
        <v>123</v>
      </c>
      <c r="I27" s="72">
        <v>0</v>
      </c>
      <c r="J27" s="74">
        <v>4.1099999998140548E-2</v>
      </c>
      <c r="K27" s="73">
        <v>2288.7150000000001</v>
      </c>
      <c r="L27" s="79">
        <v>96.34</v>
      </c>
      <c r="M27" s="113" t="s">
        <v>2459</v>
      </c>
      <c r="N27" s="73">
        <v>2.2049480309999998</v>
      </c>
      <c r="O27" s="74">
        <v>1.6347964285714287E-7</v>
      </c>
      <c r="P27" s="74">
        <f t="shared" si="0"/>
        <v>1.2126517369067438E-2</v>
      </c>
      <c r="Q27" s="74">
        <f>N27/'סכום נכסי הקרן'!$C$41</f>
        <v>1.8877012223219001E-3</v>
      </c>
    </row>
    <row r="28" spans="1:17">
      <c r="A28" s="81" t="s">
        <v>229</v>
      </c>
      <c r="B28" s="54" t="s">
        <v>230</v>
      </c>
      <c r="C28" s="71" t="s">
        <v>111</v>
      </c>
      <c r="D28" s="54" t="s">
        <v>206</v>
      </c>
      <c r="E28" s="113" t="s">
        <v>2459</v>
      </c>
      <c r="F28" s="113" t="s">
        <v>2459</v>
      </c>
      <c r="G28" s="73">
        <v>0.10000000042233884</v>
      </c>
      <c r="H28" s="71" t="s">
        <v>123</v>
      </c>
      <c r="I28" s="72">
        <v>0</v>
      </c>
      <c r="J28" s="74">
        <v>4.5500000014781869E-2</v>
      </c>
      <c r="K28" s="73">
        <v>1189.235093</v>
      </c>
      <c r="L28" s="79">
        <v>99.55</v>
      </c>
      <c r="M28" s="113" t="s">
        <v>2459</v>
      </c>
      <c r="N28" s="73">
        <v>1.1838835349999999</v>
      </c>
      <c r="O28" s="74">
        <v>2.3784701860000001E-8</v>
      </c>
      <c r="P28" s="74">
        <f t="shared" si="0"/>
        <v>6.5109853149779105E-3</v>
      </c>
      <c r="Q28" s="74">
        <f>N28/'סכום נכסי הקרן'!$C$41</f>
        <v>1.0135469701264229E-3</v>
      </c>
    </row>
    <row r="29" spans="1:17">
      <c r="A29" s="81" t="s">
        <v>231</v>
      </c>
      <c r="B29" s="54" t="s">
        <v>232</v>
      </c>
      <c r="C29" s="71" t="s">
        <v>111</v>
      </c>
      <c r="D29" s="54" t="s">
        <v>206</v>
      </c>
      <c r="E29" s="113" t="s">
        <v>2459</v>
      </c>
      <c r="F29" s="113" t="s">
        <v>2459</v>
      </c>
      <c r="G29" s="73">
        <v>0.18000000000000002</v>
      </c>
      <c r="H29" s="71" t="s">
        <v>123</v>
      </c>
      <c r="I29" s="72">
        <v>0</v>
      </c>
      <c r="J29" s="74">
        <v>4.5000000000000012E-2</v>
      </c>
      <c r="K29" s="73">
        <v>2934.25</v>
      </c>
      <c r="L29" s="79">
        <v>99.22</v>
      </c>
      <c r="M29" s="113" t="s">
        <v>2459</v>
      </c>
      <c r="N29" s="73">
        <v>2.9113628499999997</v>
      </c>
      <c r="O29" s="74">
        <v>5.7534313725490199E-8</v>
      </c>
      <c r="P29" s="74">
        <f t="shared" si="0"/>
        <v>1.6011575634356835E-2</v>
      </c>
      <c r="Q29" s="74">
        <f>N29/'סכום נכסי הקרן'!$C$41</f>
        <v>2.4924774340713569E-3</v>
      </c>
    </row>
    <row r="30" spans="1:17">
      <c r="A30" s="81" t="s">
        <v>233</v>
      </c>
      <c r="B30" s="54" t="s">
        <v>234</v>
      </c>
      <c r="C30" s="71" t="s">
        <v>111</v>
      </c>
      <c r="D30" s="54" t="s">
        <v>206</v>
      </c>
      <c r="E30" s="113" t="s">
        <v>2459</v>
      </c>
      <c r="F30" s="113" t="s">
        <v>2459</v>
      </c>
      <c r="G30" s="73">
        <v>0.24999999990427971</v>
      </c>
      <c r="H30" s="71" t="s">
        <v>123</v>
      </c>
      <c r="I30" s="72">
        <v>0</v>
      </c>
      <c r="J30" s="74">
        <v>4.4400000000000002E-2</v>
      </c>
      <c r="K30" s="73">
        <v>2640.8249999999998</v>
      </c>
      <c r="L30" s="79">
        <v>98.9</v>
      </c>
      <c r="M30" s="113" t="s">
        <v>2459</v>
      </c>
      <c r="N30" s="73">
        <v>2.6117759249999999</v>
      </c>
      <c r="O30" s="74">
        <v>1.3204124999999999E-7</v>
      </c>
      <c r="P30" s="74">
        <f t="shared" si="0"/>
        <v>1.4363942221468473E-2</v>
      </c>
      <c r="Q30" s="74">
        <f>N30/'סכום נכסי הקרן'!$C$41</f>
        <v>2.2359949244778422E-3</v>
      </c>
    </row>
    <row r="31" spans="1:17">
      <c r="A31" s="81" t="s">
        <v>235</v>
      </c>
      <c r="B31" s="54" t="s">
        <v>236</v>
      </c>
      <c r="C31" s="71" t="s">
        <v>111</v>
      </c>
      <c r="D31" s="54" t="s">
        <v>206</v>
      </c>
      <c r="E31" s="113" t="s">
        <v>2459</v>
      </c>
      <c r="F31" s="113" t="s">
        <v>2459</v>
      </c>
      <c r="G31" s="73">
        <v>0.35000000010330229</v>
      </c>
      <c r="H31" s="71" t="s">
        <v>123</v>
      </c>
      <c r="I31" s="72">
        <v>0</v>
      </c>
      <c r="J31" s="74">
        <v>4.459999999958679E-2</v>
      </c>
      <c r="K31" s="73">
        <v>3931.895</v>
      </c>
      <c r="L31" s="79">
        <v>98.48</v>
      </c>
      <c r="M31" s="113" t="s">
        <v>2459</v>
      </c>
      <c r="N31" s="73">
        <v>3.8721301960000001</v>
      </c>
      <c r="O31" s="74">
        <v>2.1843861111111112E-7</v>
      </c>
      <c r="P31" s="74">
        <f t="shared" si="0"/>
        <v>2.1295492418380954E-2</v>
      </c>
      <c r="Q31" s="74">
        <f>N31/'סכום נכסי הקרן'!$C$41</f>
        <v>3.31501005974446E-3</v>
      </c>
    </row>
    <row r="32" spans="1:17">
      <c r="A32" s="81" t="s">
        <v>237</v>
      </c>
      <c r="B32" s="54" t="s">
        <v>238</v>
      </c>
      <c r="C32" s="71" t="s">
        <v>111</v>
      </c>
      <c r="D32" s="54" t="s">
        <v>206</v>
      </c>
      <c r="E32" s="113" t="s">
        <v>2459</v>
      </c>
      <c r="F32" s="113" t="s">
        <v>2459</v>
      </c>
      <c r="G32" s="73">
        <v>0.4300000001446776</v>
      </c>
      <c r="H32" s="71" t="s">
        <v>123</v>
      </c>
      <c r="I32" s="72">
        <v>0</v>
      </c>
      <c r="J32" s="74">
        <v>4.4700000000620049E-2</v>
      </c>
      <c r="K32" s="73">
        <v>2464.77</v>
      </c>
      <c r="L32" s="79">
        <v>98.15</v>
      </c>
      <c r="M32" s="113" t="s">
        <v>2459</v>
      </c>
      <c r="N32" s="73">
        <v>2.4191717549999998</v>
      </c>
      <c r="O32" s="74">
        <v>1.3693166666666666E-7</v>
      </c>
      <c r="P32" s="74">
        <f t="shared" si="0"/>
        <v>1.330468015269284E-2</v>
      </c>
      <c r="Q32" s="74">
        <f>N32/'סכום נכסי הקרן'!$C$41</f>
        <v>2.0711025451466145E-3</v>
      </c>
    </row>
    <row r="33" spans="1:17">
      <c r="A33" s="81" t="s">
        <v>239</v>
      </c>
      <c r="B33" s="54" t="s">
        <v>240</v>
      </c>
      <c r="C33" s="71" t="s">
        <v>111</v>
      </c>
      <c r="D33" s="54" t="s">
        <v>206</v>
      </c>
      <c r="E33" s="113" t="s">
        <v>2459</v>
      </c>
      <c r="F33" s="113" t="s">
        <v>2459</v>
      </c>
      <c r="G33" s="73">
        <v>0.68000000023353024</v>
      </c>
      <c r="H33" s="71" t="s">
        <v>123</v>
      </c>
      <c r="I33" s="72">
        <v>0</v>
      </c>
      <c r="J33" s="74">
        <v>4.1399999995329388E-2</v>
      </c>
      <c r="K33" s="73">
        <v>704.22</v>
      </c>
      <c r="L33" s="79">
        <v>97.29</v>
      </c>
      <c r="M33" s="113" t="s">
        <v>2459</v>
      </c>
      <c r="N33" s="73">
        <v>0.6851356380000001</v>
      </c>
      <c r="O33" s="74">
        <v>3.9123333333333335E-8</v>
      </c>
      <c r="P33" s="74">
        <f t="shared" si="0"/>
        <v>3.7680294943759165E-3</v>
      </c>
      <c r="Q33" s="74">
        <f>N33/'סכום נכסי הקרן'!$C$41</f>
        <v>5.8655866856069914E-4</v>
      </c>
    </row>
    <row r="34" spans="1:17">
      <c r="A34" s="118" t="s">
        <v>2459</v>
      </c>
      <c r="B34" s="113" t="s">
        <v>2459</v>
      </c>
      <c r="C34" s="113" t="s">
        <v>2459</v>
      </c>
      <c r="D34" s="113" t="s">
        <v>2459</v>
      </c>
      <c r="E34" s="113" t="s">
        <v>2459</v>
      </c>
      <c r="F34" s="113" t="s">
        <v>2459</v>
      </c>
      <c r="G34" s="113" t="s">
        <v>2459</v>
      </c>
      <c r="H34" s="113" t="s">
        <v>2459</v>
      </c>
      <c r="I34" s="113" t="s">
        <v>2459</v>
      </c>
      <c r="J34" s="113" t="s">
        <v>2459</v>
      </c>
      <c r="K34" s="113" t="s">
        <v>2459</v>
      </c>
      <c r="L34" s="113" t="s">
        <v>2459</v>
      </c>
      <c r="M34" s="113" t="s">
        <v>2459</v>
      </c>
      <c r="N34" s="113" t="s">
        <v>2459</v>
      </c>
      <c r="O34" s="113" t="s">
        <v>2459</v>
      </c>
      <c r="P34" s="113" t="s">
        <v>2459</v>
      </c>
      <c r="Q34" s="113" t="s">
        <v>2459</v>
      </c>
    </row>
    <row r="35" spans="1:17">
      <c r="A35" s="80" t="s">
        <v>23</v>
      </c>
      <c r="B35" s="112" t="s">
        <v>2459</v>
      </c>
      <c r="C35" s="112" t="s">
        <v>2459</v>
      </c>
      <c r="D35" s="112" t="s">
        <v>2459</v>
      </c>
      <c r="E35" s="112" t="s">
        <v>2459</v>
      </c>
      <c r="F35" s="112" t="s">
        <v>2459</v>
      </c>
      <c r="G35" s="67">
        <v>8.199722442468806</v>
      </c>
      <c r="H35" s="112" t="s">
        <v>2459</v>
      </c>
      <c r="I35" s="112" t="s">
        <v>2459</v>
      </c>
      <c r="J35" s="68">
        <v>3.998495838485721E-2</v>
      </c>
      <c r="K35" s="112" t="s">
        <v>2459</v>
      </c>
      <c r="L35" s="112" t="s">
        <v>2459</v>
      </c>
      <c r="M35" s="112" t="s">
        <v>2459</v>
      </c>
      <c r="N35" s="67">
        <v>95.094939368000013</v>
      </c>
      <c r="O35" s="112" t="s">
        <v>2459</v>
      </c>
      <c r="P35" s="68">
        <f t="shared" si="0"/>
        <v>0.52299211489056052</v>
      </c>
      <c r="Q35" s="68">
        <f>N35/'סכום נכסי הקרן'!$C$41</f>
        <v>8.141272753725079E-2</v>
      </c>
    </row>
    <row r="36" spans="1:17">
      <c r="A36" s="81" t="s">
        <v>241</v>
      </c>
      <c r="B36" s="54" t="s">
        <v>242</v>
      </c>
      <c r="C36" s="71" t="s">
        <v>111</v>
      </c>
      <c r="D36" s="54" t="s">
        <v>206</v>
      </c>
      <c r="E36" s="113" t="s">
        <v>2459</v>
      </c>
      <c r="F36" s="113" t="s">
        <v>2459</v>
      </c>
      <c r="G36" s="73">
        <v>11.790000760295877</v>
      </c>
      <c r="H36" s="71" t="s">
        <v>123</v>
      </c>
      <c r="I36" s="72">
        <v>5.5E-2</v>
      </c>
      <c r="J36" s="74">
        <v>4.4100001798549393E-2</v>
      </c>
      <c r="K36" s="73">
        <v>4.1289730000000002</v>
      </c>
      <c r="L36" s="79">
        <v>118.5</v>
      </c>
      <c r="M36" s="113" t="s">
        <v>2459</v>
      </c>
      <c r="N36" s="73">
        <v>4.8928320000000006E-3</v>
      </c>
      <c r="O36" s="74">
        <v>2.1384730594474384E-10</v>
      </c>
      <c r="P36" s="74">
        <f t="shared" si="0"/>
        <v>2.6909029781087382E-5</v>
      </c>
      <c r="Q36" s="74">
        <f>N36/'סכום נכסי הקרן'!$C$41</f>
        <v>4.1888538038816521E-6</v>
      </c>
    </row>
    <row r="37" spans="1:17">
      <c r="A37" s="81" t="s">
        <v>243</v>
      </c>
      <c r="B37" s="54" t="s">
        <v>244</v>
      </c>
      <c r="C37" s="71" t="s">
        <v>111</v>
      </c>
      <c r="D37" s="54" t="s">
        <v>206</v>
      </c>
      <c r="E37" s="113" t="s">
        <v>2459</v>
      </c>
      <c r="F37" s="113" t="s">
        <v>2459</v>
      </c>
      <c r="G37" s="73">
        <v>2.139999999767078</v>
      </c>
      <c r="H37" s="71" t="s">
        <v>123</v>
      </c>
      <c r="I37" s="72">
        <v>5.0000000000000001E-3</v>
      </c>
      <c r="J37" s="74">
        <v>3.7599999995212158E-2</v>
      </c>
      <c r="K37" s="73">
        <v>3296.1788929999998</v>
      </c>
      <c r="L37" s="79">
        <v>93.78</v>
      </c>
      <c r="M37" s="113" t="s">
        <v>2459</v>
      </c>
      <c r="N37" s="73">
        <v>3.0911564979999993</v>
      </c>
      <c r="O37" s="74">
        <v>1.2335193277983904E-7</v>
      </c>
      <c r="P37" s="74">
        <f t="shared" si="0"/>
        <v>1.7000383880477348E-2</v>
      </c>
      <c r="Q37" s="74">
        <f>N37/'סכום נכסי הקרן'!$C$41</f>
        <v>2.6464024628355893E-3</v>
      </c>
    </row>
    <row r="38" spans="1:17">
      <c r="A38" s="81" t="s">
        <v>245</v>
      </c>
      <c r="B38" s="54" t="s">
        <v>246</v>
      </c>
      <c r="C38" s="71" t="s">
        <v>111</v>
      </c>
      <c r="D38" s="54" t="s">
        <v>206</v>
      </c>
      <c r="E38" s="113" t="s">
        <v>2459</v>
      </c>
      <c r="F38" s="113" t="s">
        <v>2459</v>
      </c>
      <c r="G38" s="73">
        <v>4.6699999999258708</v>
      </c>
      <c r="H38" s="71" t="s">
        <v>123</v>
      </c>
      <c r="I38" s="72">
        <v>3.7499999999999999E-2</v>
      </c>
      <c r="J38" s="74">
        <v>3.7200000000052941E-2</v>
      </c>
      <c r="K38" s="73">
        <v>7348.5918259999999</v>
      </c>
      <c r="L38" s="79">
        <v>102.8</v>
      </c>
      <c r="M38" s="113" t="s">
        <v>2459</v>
      </c>
      <c r="N38" s="73">
        <v>7.5543524680000003</v>
      </c>
      <c r="O38" s="74">
        <v>5.7382263202831213E-7</v>
      </c>
      <c r="P38" s="74">
        <f t="shared" si="0"/>
        <v>4.154655126892625E-2</v>
      </c>
      <c r="Q38" s="74">
        <f>N38/'סכום נכסי הקרן'!$C$41</f>
        <v>6.467436051645457E-3</v>
      </c>
    </row>
    <row r="39" spans="1:17">
      <c r="A39" s="81" t="s">
        <v>247</v>
      </c>
      <c r="B39" s="54" t="s">
        <v>248</v>
      </c>
      <c r="C39" s="71" t="s">
        <v>111</v>
      </c>
      <c r="D39" s="54" t="s">
        <v>206</v>
      </c>
      <c r="E39" s="113" t="s">
        <v>2459</v>
      </c>
      <c r="F39" s="113" t="s">
        <v>2459</v>
      </c>
      <c r="G39" s="73">
        <v>0.25000000293087088</v>
      </c>
      <c r="H39" s="71" t="s">
        <v>123</v>
      </c>
      <c r="I39" s="72">
        <v>3.7499999999999999E-2</v>
      </c>
      <c r="J39" s="74">
        <v>3.2300005633569266E-2</v>
      </c>
      <c r="K39" s="73">
        <v>0.91383099999999995</v>
      </c>
      <c r="L39" s="79">
        <v>102.95</v>
      </c>
      <c r="M39" s="113" t="s">
        <v>2459</v>
      </c>
      <c r="N39" s="73">
        <v>9.4078900000000014E-4</v>
      </c>
      <c r="O39" s="74">
        <v>6.9854676678342458E-11</v>
      </c>
      <c r="P39" s="74">
        <f t="shared" si="0"/>
        <v>5.1740421945244425E-6</v>
      </c>
      <c r="Q39" s="74">
        <f>N39/'סכום נכסי הקרן'!$C$41</f>
        <v>8.0542875400177566E-7</v>
      </c>
    </row>
    <row r="40" spans="1:17">
      <c r="A40" s="81" t="s">
        <v>249</v>
      </c>
      <c r="B40" s="54" t="s">
        <v>250</v>
      </c>
      <c r="C40" s="71" t="s">
        <v>111</v>
      </c>
      <c r="D40" s="54" t="s">
        <v>206</v>
      </c>
      <c r="E40" s="113" t="s">
        <v>2459</v>
      </c>
      <c r="F40" s="113" t="s">
        <v>2459</v>
      </c>
      <c r="G40" s="73">
        <v>3.1300000001049786</v>
      </c>
      <c r="H40" s="71" t="s">
        <v>123</v>
      </c>
      <c r="I40" s="72">
        <v>0.02</v>
      </c>
      <c r="J40" s="74">
        <v>3.6500000000684645E-2</v>
      </c>
      <c r="K40" s="73">
        <v>4538.412832</v>
      </c>
      <c r="L40" s="79">
        <v>96.55</v>
      </c>
      <c r="M40" s="113" t="s">
        <v>2459</v>
      </c>
      <c r="N40" s="73">
        <v>4.381837558</v>
      </c>
      <c r="O40" s="74">
        <v>1.8118086148153337E-7</v>
      </c>
      <c r="P40" s="74">
        <f t="shared" si="0"/>
        <v>2.4098721833103853E-2</v>
      </c>
      <c r="Q40" s="74">
        <f>N40/'סכום נכסי הקרן'!$C$41</f>
        <v>3.7513809840231155E-3</v>
      </c>
    </row>
    <row r="41" spans="1:17">
      <c r="A41" s="81" t="s">
        <v>251</v>
      </c>
      <c r="B41" s="54" t="s">
        <v>252</v>
      </c>
      <c r="C41" s="71" t="s">
        <v>111</v>
      </c>
      <c r="D41" s="54" t="s">
        <v>206</v>
      </c>
      <c r="E41" s="113" t="s">
        <v>2459</v>
      </c>
      <c r="F41" s="113" t="s">
        <v>2459</v>
      </c>
      <c r="G41" s="73">
        <v>6.0200000000419474</v>
      </c>
      <c r="H41" s="71" t="s">
        <v>123</v>
      </c>
      <c r="I41" s="72">
        <v>0.01</v>
      </c>
      <c r="J41" s="74">
        <v>3.8100000000093212E-2</v>
      </c>
      <c r="K41" s="73">
        <v>20103.160782999999</v>
      </c>
      <c r="L41" s="79">
        <v>85.38</v>
      </c>
      <c r="M41" s="113" t="s">
        <v>2459</v>
      </c>
      <c r="N41" s="73">
        <v>17.164079663999999</v>
      </c>
      <c r="O41" s="74">
        <v>5.3245717521225138E-7</v>
      </c>
      <c r="P41" s="74">
        <f t="shared" si="0"/>
        <v>9.4397014008151564E-2</v>
      </c>
      <c r="Q41" s="74">
        <f>N41/'סכום נכסי הקרן'!$C$41</f>
        <v>1.4694520553878428E-2</v>
      </c>
    </row>
    <row r="42" spans="1:17">
      <c r="A42" s="81" t="s">
        <v>253</v>
      </c>
      <c r="B42" s="54" t="s">
        <v>254</v>
      </c>
      <c r="C42" s="71" t="s">
        <v>111</v>
      </c>
      <c r="D42" s="54" t="s">
        <v>206</v>
      </c>
      <c r="E42" s="113" t="s">
        <v>2459</v>
      </c>
      <c r="F42" s="113" t="s">
        <v>2459</v>
      </c>
      <c r="G42" s="73">
        <v>14.970000001539502</v>
      </c>
      <c r="H42" s="71" t="s">
        <v>123</v>
      </c>
      <c r="I42" s="72">
        <v>3.7499999999999999E-2</v>
      </c>
      <c r="J42" s="74">
        <v>4.5100000004736927E-2</v>
      </c>
      <c r="K42" s="73">
        <v>5139.9988579999999</v>
      </c>
      <c r="L42" s="79">
        <v>92</v>
      </c>
      <c r="M42" s="113" t="s">
        <v>2459</v>
      </c>
      <c r="N42" s="73">
        <v>4.7287990760000005</v>
      </c>
      <c r="O42" s="74">
        <v>2.0380084602119407E-7</v>
      </c>
      <c r="P42" s="74">
        <f t="shared" si="0"/>
        <v>2.6006900536307501E-2</v>
      </c>
      <c r="Q42" s="74">
        <f>N42/'סכום נכסי הקרן'!$C$41</f>
        <v>4.0484218541112062E-3</v>
      </c>
    </row>
    <row r="43" spans="1:17">
      <c r="A43" s="81" t="s">
        <v>255</v>
      </c>
      <c r="B43" s="54" t="s">
        <v>256</v>
      </c>
      <c r="C43" s="71" t="s">
        <v>111</v>
      </c>
      <c r="D43" s="54" t="s">
        <v>206</v>
      </c>
      <c r="E43" s="113" t="s">
        <v>2459</v>
      </c>
      <c r="F43" s="113" t="s">
        <v>2459</v>
      </c>
      <c r="G43" s="73">
        <v>1.3199999936075273</v>
      </c>
      <c r="H43" s="71" t="s">
        <v>123</v>
      </c>
      <c r="I43" s="72">
        <v>5.0000000000000001E-3</v>
      </c>
      <c r="J43" s="74">
        <v>3.8299998585665414E-2</v>
      </c>
      <c r="K43" s="73">
        <v>13.022601</v>
      </c>
      <c r="L43" s="79">
        <v>96.1</v>
      </c>
      <c r="M43" s="113" t="s">
        <v>2459</v>
      </c>
      <c r="N43" s="73">
        <v>1.2514718999999999E-2</v>
      </c>
      <c r="O43" s="74">
        <v>5.5486695823035686E-10</v>
      </c>
      <c r="P43" s="74">
        <f t="shared" si="0"/>
        <v>6.8826999633942064E-5</v>
      </c>
      <c r="Q43" s="74">
        <f>N43/'סכום נכסי הקרן'!$C$41</f>
        <v>1.0714107553183918E-5</v>
      </c>
    </row>
    <row r="44" spans="1:17">
      <c r="A44" s="81" t="s">
        <v>257</v>
      </c>
      <c r="B44" s="54" t="s">
        <v>258</v>
      </c>
      <c r="C44" s="71" t="s">
        <v>111</v>
      </c>
      <c r="D44" s="54" t="s">
        <v>206</v>
      </c>
      <c r="E44" s="113" t="s">
        <v>2459</v>
      </c>
      <c r="F44" s="113" t="s">
        <v>2459</v>
      </c>
      <c r="G44" s="73">
        <v>7.8199999998752174</v>
      </c>
      <c r="H44" s="71" t="s">
        <v>123</v>
      </c>
      <c r="I44" s="72">
        <v>1.3000000000000001E-2</v>
      </c>
      <c r="J44" s="74">
        <v>3.9699999999116796E-2</v>
      </c>
      <c r="K44" s="73">
        <v>30016.836894</v>
      </c>
      <c r="L44" s="79">
        <v>82.23</v>
      </c>
      <c r="M44" s="113" t="s">
        <v>2459</v>
      </c>
      <c r="N44" s="73">
        <v>24.682846293999997</v>
      </c>
      <c r="O44" s="74">
        <v>1.3939662437005428E-6</v>
      </c>
      <c r="P44" s="74">
        <f t="shared" si="0"/>
        <v>0.13574785441381354</v>
      </c>
      <c r="Q44" s="74">
        <f>N44/'סכום נכסי הקרן'!$C$41</f>
        <v>2.1131490839916028E-2</v>
      </c>
    </row>
    <row r="45" spans="1:17">
      <c r="A45" s="81" t="s">
        <v>259</v>
      </c>
      <c r="B45" s="54" t="s">
        <v>260</v>
      </c>
      <c r="C45" s="71" t="s">
        <v>111</v>
      </c>
      <c r="D45" s="54" t="s">
        <v>206</v>
      </c>
      <c r="E45" s="113" t="s">
        <v>2459</v>
      </c>
      <c r="F45" s="113" t="s">
        <v>2459</v>
      </c>
      <c r="G45" s="73">
        <v>11.840000000192688</v>
      </c>
      <c r="H45" s="71" t="s">
        <v>123</v>
      </c>
      <c r="I45" s="72">
        <v>1.4999999999999999E-2</v>
      </c>
      <c r="J45" s="74">
        <v>4.3300000000784739E-2</v>
      </c>
      <c r="K45" s="73">
        <v>17747.454648999999</v>
      </c>
      <c r="L45" s="79">
        <v>72.52</v>
      </c>
      <c r="M45" s="113" t="s">
        <v>2459</v>
      </c>
      <c r="N45" s="73">
        <v>12.870454403</v>
      </c>
      <c r="O45" s="74">
        <v>7.0169800276014436E-7</v>
      </c>
      <c r="P45" s="74">
        <f t="shared" si="0"/>
        <v>7.078343193194743E-2</v>
      </c>
      <c r="Q45" s="74">
        <f>N45/'סכום נכסי הקרן'!$C$41</f>
        <v>1.1018659926131104E-2</v>
      </c>
    </row>
    <row r="46" spans="1:17">
      <c r="A46" s="81" t="s">
        <v>261</v>
      </c>
      <c r="B46" s="54" t="s">
        <v>262</v>
      </c>
      <c r="C46" s="71" t="s">
        <v>111</v>
      </c>
      <c r="D46" s="54" t="s">
        <v>206</v>
      </c>
      <c r="E46" s="113" t="s">
        <v>2459</v>
      </c>
      <c r="F46" s="113" t="s">
        <v>2459</v>
      </c>
      <c r="G46" s="73">
        <v>1.6499999997572858</v>
      </c>
      <c r="H46" s="71" t="s">
        <v>123</v>
      </c>
      <c r="I46" s="72">
        <v>1.7500000000000002E-2</v>
      </c>
      <c r="J46" s="74">
        <v>3.8099999992718583E-2</v>
      </c>
      <c r="K46" s="73">
        <v>2116.7641119999998</v>
      </c>
      <c r="L46" s="79">
        <v>97.32</v>
      </c>
      <c r="M46" s="113" t="s">
        <v>2459</v>
      </c>
      <c r="N46" s="73">
        <v>2.0600347499999998</v>
      </c>
      <c r="O46" s="74">
        <v>8.9029589204673099E-8</v>
      </c>
      <c r="P46" s="74">
        <f t="shared" si="0"/>
        <v>1.132954011865212E-2</v>
      </c>
      <c r="Q46" s="74">
        <f>N46/'סכום נכסי הקרן'!$C$41</f>
        <v>1.7636379909765727E-3</v>
      </c>
    </row>
    <row r="47" spans="1:17">
      <c r="A47" s="81" t="s">
        <v>263</v>
      </c>
      <c r="B47" s="54" t="s">
        <v>264</v>
      </c>
      <c r="C47" s="71" t="s">
        <v>111</v>
      </c>
      <c r="D47" s="54" t="s">
        <v>206</v>
      </c>
      <c r="E47" s="113" t="s">
        <v>2459</v>
      </c>
      <c r="F47" s="113" t="s">
        <v>2459</v>
      </c>
      <c r="G47" s="73">
        <v>4.5199999998718994</v>
      </c>
      <c r="H47" s="71" t="s">
        <v>123</v>
      </c>
      <c r="I47" s="72">
        <v>2.2499999999999999E-2</v>
      </c>
      <c r="J47" s="74">
        <v>3.6699999998368725E-2</v>
      </c>
      <c r="K47" s="73">
        <v>10574.876532</v>
      </c>
      <c r="L47" s="79">
        <v>94.49</v>
      </c>
      <c r="M47" s="113" t="s">
        <v>2459</v>
      </c>
      <c r="N47" s="73">
        <v>9.9922005889999994</v>
      </c>
      <c r="O47" s="74">
        <v>3.9094507011235294E-7</v>
      </c>
      <c r="P47" s="74">
        <f t="shared" si="0"/>
        <v>5.4953945532566793E-2</v>
      </c>
      <c r="Q47" s="74">
        <f>N47/'סכום נכסי הקרן'!$C$41</f>
        <v>8.5545278166879891E-3</v>
      </c>
    </row>
    <row r="48" spans="1:17">
      <c r="A48" s="81" t="s">
        <v>265</v>
      </c>
      <c r="B48" s="54" t="s">
        <v>266</v>
      </c>
      <c r="C48" s="71" t="s">
        <v>111</v>
      </c>
      <c r="D48" s="54" t="s">
        <v>206</v>
      </c>
      <c r="E48" s="113" t="s">
        <v>2459</v>
      </c>
      <c r="F48" s="113" t="s">
        <v>2459</v>
      </c>
      <c r="G48" s="73">
        <v>0.83000000029890497</v>
      </c>
      <c r="H48" s="71" t="s">
        <v>123</v>
      </c>
      <c r="I48" s="72">
        <v>4.0000000000000001E-3</v>
      </c>
      <c r="J48" s="74">
        <v>3.9800000017934295E-2</v>
      </c>
      <c r="K48" s="73">
        <v>34.422730999999999</v>
      </c>
      <c r="L48" s="79">
        <v>97.19</v>
      </c>
      <c r="M48" s="113" t="s">
        <v>2459</v>
      </c>
      <c r="N48" s="73">
        <v>3.3455452999999996E-2</v>
      </c>
      <c r="O48" s="74">
        <v>2.0209625053719756E-9</v>
      </c>
      <c r="P48" s="74">
        <f t="shared" si="0"/>
        <v>1.8399441900248547E-4</v>
      </c>
      <c r="Q48" s="74">
        <f>N48/'סכום נכסי הקרן'!$C$41</f>
        <v>2.8641899325305631E-5</v>
      </c>
    </row>
    <row r="49" spans="1:17">
      <c r="A49" s="81" t="s">
        <v>267</v>
      </c>
      <c r="B49" s="54" t="s">
        <v>268</v>
      </c>
      <c r="C49" s="71" t="s">
        <v>111</v>
      </c>
      <c r="D49" s="54" t="s">
        <v>206</v>
      </c>
      <c r="E49" s="113" t="s">
        <v>2459</v>
      </c>
      <c r="F49" s="113" t="s">
        <v>2459</v>
      </c>
      <c r="G49" s="73">
        <v>18.3099999991488</v>
      </c>
      <c r="H49" s="71" t="s">
        <v>123</v>
      </c>
      <c r="I49" s="72">
        <v>2.7999999999999997E-2</v>
      </c>
      <c r="J49" s="74">
        <v>4.6199999998238893E-2</v>
      </c>
      <c r="K49" s="73">
        <v>11909.080453</v>
      </c>
      <c r="L49" s="79">
        <v>71.52</v>
      </c>
      <c r="M49" s="113" t="s">
        <v>2459</v>
      </c>
      <c r="N49" s="73">
        <v>8.5173742749999999</v>
      </c>
      <c r="O49" s="74">
        <v>1.0448647864257811E-6</v>
      </c>
      <c r="P49" s="74">
        <f t="shared" si="0"/>
        <v>4.6842866876001983E-2</v>
      </c>
      <c r="Q49" s="74">
        <f>N49/'סכום נכסי הקרן'!$C$41</f>
        <v>7.2918987676089172E-3</v>
      </c>
    </row>
    <row r="50" spans="1:17">
      <c r="A50" s="118" t="s">
        <v>2459</v>
      </c>
      <c r="B50" s="113" t="s">
        <v>2459</v>
      </c>
      <c r="C50" s="113" t="s">
        <v>2459</v>
      </c>
      <c r="D50" s="113" t="s">
        <v>2459</v>
      </c>
      <c r="E50" s="113" t="s">
        <v>2459</v>
      </c>
      <c r="F50" s="113" t="s">
        <v>2459</v>
      </c>
      <c r="G50" s="113" t="s">
        <v>2459</v>
      </c>
      <c r="H50" s="113" t="s">
        <v>2459</v>
      </c>
      <c r="I50" s="113" t="s">
        <v>2459</v>
      </c>
      <c r="J50" s="113" t="s">
        <v>2459</v>
      </c>
      <c r="K50" s="113" t="s">
        <v>2459</v>
      </c>
      <c r="L50" s="113" t="s">
        <v>2459</v>
      </c>
      <c r="M50" s="113" t="s">
        <v>2459</v>
      </c>
      <c r="N50" s="113" t="s">
        <v>2459</v>
      </c>
      <c r="O50" s="113" t="s">
        <v>2459</v>
      </c>
      <c r="P50" s="113" t="s">
        <v>2459</v>
      </c>
      <c r="Q50" s="113" t="s">
        <v>2459</v>
      </c>
    </row>
    <row r="51" spans="1:17">
      <c r="A51" s="80" t="s">
        <v>24</v>
      </c>
      <c r="B51" s="112" t="s">
        <v>2459</v>
      </c>
      <c r="C51" s="112" t="s">
        <v>2459</v>
      </c>
      <c r="D51" s="112" t="s">
        <v>2459</v>
      </c>
      <c r="E51" s="112" t="s">
        <v>2459</v>
      </c>
      <c r="F51" s="112" t="s">
        <v>2459</v>
      </c>
      <c r="G51" s="67">
        <v>3.0757391783830124</v>
      </c>
      <c r="H51" s="112" t="s">
        <v>2459</v>
      </c>
      <c r="I51" s="112" t="s">
        <v>2459</v>
      </c>
      <c r="J51" s="68">
        <v>4.7534550589126853E-2</v>
      </c>
      <c r="K51" s="112" t="s">
        <v>2459</v>
      </c>
      <c r="L51" s="112" t="s">
        <v>2459</v>
      </c>
      <c r="M51" s="112" t="s">
        <v>2459</v>
      </c>
      <c r="N51" s="67">
        <v>1.0815632509999999</v>
      </c>
      <c r="O51" s="112" t="s">
        <v>2459</v>
      </c>
      <c r="P51" s="68">
        <f t="shared" si="0"/>
        <v>5.9482560879442993E-3</v>
      </c>
      <c r="Q51" s="68">
        <f>N51/'סכום נכסי הקרן'!$C$41</f>
        <v>9.2594847689231004E-4</v>
      </c>
    </row>
    <row r="52" spans="1:17">
      <c r="A52" s="81" t="s">
        <v>269</v>
      </c>
      <c r="B52" s="54" t="s">
        <v>270</v>
      </c>
      <c r="C52" s="71" t="s">
        <v>111</v>
      </c>
      <c r="D52" s="54" t="s">
        <v>206</v>
      </c>
      <c r="E52" s="113" t="s">
        <v>2459</v>
      </c>
      <c r="F52" s="113" t="s">
        <v>2459</v>
      </c>
      <c r="G52" s="73">
        <v>2.2999999998830982</v>
      </c>
      <c r="H52" s="71" t="s">
        <v>123</v>
      </c>
      <c r="I52" s="72">
        <v>4.0999999999999995E-2</v>
      </c>
      <c r="J52" s="74">
        <v>4.7199999992518255E-2</v>
      </c>
      <c r="K52" s="73">
        <v>862.74810300000001</v>
      </c>
      <c r="L52" s="79">
        <v>99.15</v>
      </c>
      <c r="M52" s="113" t="s">
        <v>2459</v>
      </c>
      <c r="N52" s="73">
        <v>0.85541473699999981</v>
      </c>
      <c r="O52" s="74">
        <v>4.0665827643915045E-8</v>
      </c>
      <c r="P52" s="74">
        <f t="shared" si="0"/>
        <v>4.7045107277572627E-3</v>
      </c>
      <c r="Q52" s="74">
        <f>N52/'סכום נכסי הקרן'!$C$41</f>
        <v>7.3233809682794586E-4</v>
      </c>
    </row>
    <row r="53" spans="1:17">
      <c r="A53" s="81" t="s">
        <v>271</v>
      </c>
      <c r="B53" s="54" t="s">
        <v>272</v>
      </c>
      <c r="C53" s="71" t="s">
        <v>111</v>
      </c>
      <c r="D53" s="54" t="s">
        <v>206</v>
      </c>
      <c r="E53" s="113" t="s">
        <v>2459</v>
      </c>
      <c r="F53" s="113" t="s">
        <v>2459</v>
      </c>
      <c r="G53" s="73">
        <v>6.0100000038028094</v>
      </c>
      <c r="H53" s="71" t="s">
        <v>123</v>
      </c>
      <c r="I53" s="72">
        <v>4.0999999999999995E-2</v>
      </c>
      <c r="J53" s="74">
        <v>4.8800000030068735E-2</v>
      </c>
      <c r="K53" s="73">
        <v>234.74</v>
      </c>
      <c r="L53" s="79">
        <v>96.34</v>
      </c>
      <c r="M53" s="113" t="s">
        <v>2459</v>
      </c>
      <c r="N53" s="73">
        <v>0.22614851399999999</v>
      </c>
      <c r="O53" s="74">
        <v>8.5028426240973474E-9</v>
      </c>
      <c r="P53" s="74">
        <f t="shared" si="0"/>
        <v>1.2437453601870361E-3</v>
      </c>
      <c r="Q53" s="74">
        <f>N53/'סכום נכסי הקרן'!$C$41</f>
        <v>1.9361038006436413E-4</v>
      </c>
    </row>
    <row r="54" spans="1:17">
      <c r="A54" s="118" t="s">
        <v>2459</v>
      </c>
      <c r="B54" s="113" t="s">
        <v>2459</v>
      </c>
      <c r="C54" s="113" t="s">
        <v>2459</v>
      </c>
      <c r="D54" s="113" t="s">
        <v>2459</v>
      </c>
      <c r="E54" s="113" t="s">
        <v>2459</v>
      </c>
      <c r="F54" s="113" t="s">
        <v>2459</v>
      </c>
      <c r="G54" s="113" t="s">
        <v>2459</v>
      </c>
      <c r="H54" s="113" t="s">
        <v>2459</v>
      </c>
      <c r="I54" s="113" t="s">
        <v>2459</v>
      </c>
      <c r="J54" s="113" t="s">
        <v>2459</v>
      </c>
      <c r="K54" s="113" t="s">
        <v>2459</v>
      </c>
      <c r="L54" s="113" t="s">
        <v>2459</v>
      </c>
      <c r="M54" s="113" t="s">
        <v>2459</v>
      </c>
      <c r="N54" s="113" t="s">
        <v>2459</v>
      </c>
      <c r="O54" s="113" t="s">
        <v>2459</v>
      </c>
      <c r="P54" s="113" t="s">
        <v>2459</v>
      </c>
      <c r="Q54" s="113" t="s">
        <v>2459</v>
      </c>
    </row>
    <row r="55" spans="1:17">
      <c r="A55" s="64" t="s">
        <v>173</v>
      </c>
      <c r="B55" s="112" t="s">
        <v>2459</v>
      </c>
      <c r="C55" s="112" t="s">
        <v>2459</v>
      </c>
      <c r="D55" s="112" t="s">
        <v>2459</v>
      </c>
      <c r="E55" s="112" t="s">
        <v>2459</v>
      </c>
      <c r="F55" s="112" t="s">
        <v>2459</v>
      </c>
      <c r="G55" s="67">
        <v>8.8578405722140516</v>
      </c>
      <c r="H55" s="112" t="s">
        <v>2459</v>
      </c>
      <c r="I55" s="112" t="s">
        <v>2459</v>
      </c>
      <c r="J55" s="68">
        <v>5.3863727024615088E-2</v>
      </c>
      <c r="K55" s="112" t="s">
        <v>2459</v>
      </c>
      <c r="L55" s="112" t="s">
        <v>2459</v>
      </c>
      <c r="M55" s="112" t="s">
        <v>2459</v>
      </c>
      <c r="N55" s="67">
        <v>0.93409436200000018</v>
      </c>
      <c r="O55" s="112" t="s">
        <v>2459</v>
      </c>
      <c r="P55" s="68">
        <f t="shared" si="0"/>
        <v>5.1372238011449852E-3</v>
      </c>
      <c r="Q55" s="68">
        <f>N55/'סכום נכסי הקרן'!$C$41</f>
        <v>7.9969733713483419E-4</v>
      </c>
    </row>
    <row r="56" spans="1:17">
      <c r="A56" s="80" t="s">
        <v>58</v>
      </c>
      <c r="B56" s="112" t="s">
        <v>2459</v>
      </c>
      <c r="C56" s="112" t="s">
        <v>2459</v>
      </c>
      <c r="D56" s="112" t="s">
        <v>2459</v>
      </c>
      <c r="E56" s="112" t="s">
        <v>2459</v>
      </c>
      <c r="F56" s="112" t="s">
        <v>2459</v>
      </c>
      <c r="G56" s="67">
        <v>8.8578405722140516</v>
      </c>
      <c r="H56" s="112" t="s">
        <v>2459</v>
      </c>
      <c r="I56" s="112" t="s">
        <v>2459</v>
      </c>
      <c r="J56" s="68">
        <v>5.3863727024615088E-2</v>
      </c>
      <c r="K56" s="112" t="s">
        <v>2459</v>
      </c>
      <c r="L56" s="112" t="s">
        <v>2459</v>
      </c>
      <c r="M56" s="112" t="s">
        <v>2459</v>
      </c>
      <c r="N56" s="67">
        <v>0.93409436200000018</v>
      </c>
      <c r="O56" s="112" t="s">
        <v>2459</v>
      </c>
      <c r="P56" s="68">
        <f t="shared" si="0"/>
        <v>5.1372238011449852E-3</v>
      </c>
      <c r="Q56" s="68">
        <f>N56/'סכום נכסי הקרן'!$C$41</f>
        <v>7.9969733713483419E-4</v>
      </c>
    </row>
    <row r="57" spans="1:17">
      <c r="A57" s="81" t="s">
        <v>273</v>
      </c>
      <c r="B57" s="54" t="s">
        <v>274</v>
      </c>
      <c r="C57" s="71" t="s">
        <v>29</v>
      </c>
      <c r="D57" s="54" t="s">
        <v>275</v>
      </c>
      <c r="E57" s="54" t="s">
        <v>276</v>
      </c>
      <c r="F57" s="113" t="s">
        <v>2459</v>
      </c>
      <c r="G57" s="73">
        <v>17.66999998722854</v>
      </c>
      <c r="H57" s="71" t="s">
        <v>122</v>
      </c>
      <c r="I57" s="72">
        <v>4.4999999999999998E-2</v>
      </c>
      <c r="J57" s="74">
        <v>5.7499999976349143E-2</v>
      </c>
      <c r="K57" s="73">
        <v>73.835402999999999</v>
      </c>
      <c r="L57" s="79">
        <v>78.942499999999995</v>
      </c>
      <c r="M57" s="113" t="s">
        <v>2459</v>
      </c>
      <c r="N57" s="73">
        <v>0.21140880999999997</v>
      </c>
      <c r="O57" s="74">
        <v>7.3835403000000005E-8</v>
      </c>
      <c r="P57" s="74">
        <f t="shared" si="0"/>
        <v>1.1626816461865527E-3</v>
      </c>
      <c r="Q57" s="74">
        <f>N57/'סכום נכסי הקרן'!$C$41</f>
        <v>1.809914172288346E-4</v>
      </c>
    </row>
    <row r="58" spans="1:17">
      <c r="A58" s="81" t="s">
        <v>277</v>
      </c>
      <c r="B58" s="54" t="s">
        <v>278</v>
      </c>
      <c r="C58" s="71" t="s">
        <v>29</v>
      </c>
      <c r="D58" s="54" t="s">
        <v>275</v>
      </c>
      <c r="E58" s="54" t="s">
        <v>276</v>
      </c>
      <c r="F58" s="113" t="s">
        <v>2459</v>
      </c>
      <c r="G58" s="73">
        <v>6.2800000019925672</v>
      </c>
      <c r="H58" s="71" t="s">
        <v>122</v>
      </c>
      <c r="I58" s="72">
        <v>6.5000000000000002E-2</v>
      </c>
      <c r="J58" s="74">
        <v>5.2800000019925672E-2</v>
      </c>
      <c r="K58" s="73">
        <v>183.72499999999999</v>
      </c>
      <c r="L58" s="79">
        <v>108.45099999999999</v>
      </c>
      <c r="M58" s="113" t="s">
        <v>2459</v>
      </c>
      <c r="N58" s="73">
        <v>0.72268555200000006</v>
      </c>
      <c r="O58" s="74">
        <v>1.2248333333333334E-7</v>
      </c>
      <c r="P58" s="74">
        <f t="shared" si="0"/>
        <v>3.9745421549584317E-3</v>
      </c>
      <c r="Q58" s="74">
        <f>N58/'סכום נכסי הקרן'!$C$41</f>
        <v>6.1870591990599957E-4</v>
      </c>
    </row>
    <row r="59" spans="1:17">
      <c r="A59" s="115" t="s">
        <v>2459</v>
      </c>
      <c r="B59" s="116" t="s">
        <v>2459</v>
      </c>
      <c r="C59" s="116" t="s">
        <v>2459</v>
      </c>
      <c r="D59" s="116" t="s">
        <v>2459</v>
      </c>
      <c r="E59" s="116" t="s">
        <v>2459</v>
      </c>
      <c r="F59" s="116" t="s">
        <v>2459</v>
      </c>
      <c r="G59" s="116" t="s">
        <v>2459</v>
      </c>
      <c r="H59" s="116" t="s">
        <v>2459</v>
      </c>
      <c r="I59" s="116" t="s">
        <v>2459</v>
      </c>
      <c r="J59" s="116" t="s">
        <v>2459</v>
      </c>
      <c r="K59" s="116" t="s">
        <v>2459</v>
      </c>
      <c r="L59" s="116" t="s">
        <v>2459</v>
      </c>
      <c r="M59" s="116" t="s">
        <v>2459</v>
      </c>
      <c r="N59" s="116" t="s">
        <v>2459</v>
      </c>
      <c r="O59" s="116" t="s">
        <v>2459</v>
      </c>
      <c r="P59" s="116" t="s">
        <v>2459</v>
      </c>
      <c r="Q59" s="116" t="s">
        <v>2459</v>
      </c>
    </row>
    <row r="60" spans="1:17">
      <c r="A60" s="115" t="s">
        <v>2459</v>
      </c>
      <c r="B60" s="116" t="s">
        <v>2459</v>
      </c>
      <c r="C60" s="116" t="s">
        <v>2459</v>
      </c>
      <c r="D60" s="116" t="s">
        <v>2459</v>
      </c>
      <c r="E60" s="116" t="s">
        <v>2459</v>
      </c>
      <c r="F60" s="116" t="s">
        <v>2459</v>
      </c>
      <c r="G60" s="116" t="s">
        <v>2459</v>
      </c>
      <c r="H60" s="116" t="s">
        <v>2459</v>
      </c>
      <c r="I60" s="116" t="s">
        <v>2459</v>
      </c>
      <c r="J60" s="116" t="s">
        <v>2459</v>
      </c>
      <c r="K60" s="116" t="s">
        <v>2459</v>
      </c>
      <c r="L60" s="116" t="s">
        <v>2459</v>
      </c>
      <c r="M60" s="116" t="s">
        <v>2459</v>
      </c>
      <c r="N60" s="116" t="s">
        <v>2459</v>
      </c>
      <c r="O60" s="116" t="s">
        <v>2459</v>
      </c>
      <c r="P60" s="116" t="s">
        <v>2459</v>
      </c>
      <c r="Q60" s="116" t="s">
        <v>2459</v>
      </c>
    </row>
    <row r="61" spans="1:17">
      <c r="A61" s="115" t="s">
        <v>2459</v>
      </c>
      <c r="B61" s="116" t="s">
        <v>2459</v>
      </c>
      <c r="C61" s="116" t="s">
        <v>2459</v>
      </c>
      <c r="D61" s="116" t="s">
        <v>2459</v>
      </c>
      <c r="E61" s="116" t="s">
        <v>2459</v>
      </c>
      <c r="F61" s="116" t="s">
        <v>2459</v>
      </c>
      <c r="G61" s="116" t="s">
        <v>2459</v>
      </c>
      <c r="H61" s="116" t="s">
        <v>2459</v>
      </c>
      <c r="I61" s="116" t="s">
        <v>2459</v>
      </c>
      <c r="J61" s="116" t="s">
        <v>2459</v>
      </c>
      <c r="K61" s="116" t="s">
        <v>2459</v>
      </c>
      <c r="L61" s="116" t="s">
        <v>2459</v>
      </c>
      <c r="M61" s="116" t="s">
        <v>2459</v>
      </c>
      <c r="N61" s="116" t="s">
        <v>2459</v>
      </c>
      <c r="O61" s="116" t="s">
        <v>2459</v>
      </c>
      <c r="P61" s="116" t="s">
        <v>2459</v>
      </c>
      <c r="Q61" s="116" t="s">
        <v>2459</v>
      </c>
    </row>
    <row r="62" spans="1:17">
      <c r="A62" s="76" t="s">
        <v>103</v>
      </c>
      <c r="B62" s="119" t="s">
        <v>2459</v>
      </c>
      <c r="C62" s="119" t="s">
        <v>2459</v>
      </c>
      <c r="D62" s="116" t="s">
        <v>2459</v>
      </c>
      <c r="E62" s="116" t="s">
        <v>2459</v>
      </c>
      <c r="F62" s="116" t="s">
        <v>2459</v>
      </c>
      <c r="G62" s="116" t="s">
        <v>2459</v>
      </c>
      <c r="H62" s="116" t="s">
        <v>2459</v>
      </c>
      <c r="I62" s="116" t="s">
        <v>2459</v>
      </c>
      <c r="J62" s="116" t="s">
        <v>2459</v>
      </c>
      <c r="K62" s="116" t="s">
        <v>2459</v>
      </c>
      <c r="L62" s="116" t="s">
        <v>2459</v>
      </c>
      <c r="M62" s="116" t="s">
        <v>2459</v>
      </c>
      <c r="N62" s="116" t="s">
        <v>2459</v>
      </c>
      <c r="O62" s="116" t="s">
        <v>2459</v>
      </c>
      <c r="P62" s="116" t="s">
        <v>2459</v>
      </c>
      <c r="Q62" s="116" t="s">
        <v>2459</v>
      </c>
    </row>
    <row r="63" spans="1:17">
      <c r="A63" s="76" t="s">
        <v>178</v>
      </c>
      <c r="B63" s="119" t="s">
        <v>2459</v>
      </c>
      <c r="C63" s="119" t="s">
        <v>2459</v>
      </c>
      <c r="D63" s="116" t="s">
        <v>2459</v>
      </c>
      <c r="E63" s="116" t="s">
        <v>2459</v>
      </c>
      <c r="F63" s="116" t="s">
        <v>2459</v>
      </c>
      <c r="G63" s="116" t="s">
        <v>2459</v>
      </c>
      <c r="H63" s="116" t="s">
        <v>2459</v>
      </c>
      <c r="I63" s="116" t="s">
        <v>2459</v>
      </c>
      <c r="J63" s="116" t="s">
        <v>2459</v>
      </c>
      <c r="K63" s="116" t="s">
        <v>2459</v>
      </c>
      <c r="L63" s="116" t="s">
        <v>2459</v>
      </c>
      <c r="M63" s="116" t="s">
        <v>2459</v>
      </c>
      <c r="N63" s="116" t="s">
        <v>2459</v>
      </c>
      <c r="O63" s="116" t="s">
        <v>2459</v>
      </c>
      <c r="P63" s="116" t="s">
        <v>2459</v>
      </c>
      <c r="Q63" s="116" t="s">
        <v>2459</v>
      </c>
    </row>
    <row r="64" spans="1:17">
      <c r="A64" s="76" t="s">
        <v>186</v>
      </c>
      <c r="B64" s="120" t="s">
        <v>2459</v>
      </c>
      <c r="C64" s="120" t="s">
        <v>2459</v>
      </c>
      <c r="D64" s="116" t="s">
        <v>2459</v>
      </c>
      <c r="E64" s="116" t="s">
        <v>2459</v>
      </c>
      <c r="F64" s="116" t="s">
        <v>2459</v>
      </c>
      <c r="G64" s="116" t="s">
        <v>2459</v>
      </c>
      <c r="H64" s="116" t="s">
        <v>2459</v>
      </c>
      <c r="I64" s="116" t="s">
        <v>2459</v>
      </c>
      <c r="J64" s="116" t="s">
        <v>2459</v>
      </c>
      <c r="K64" s="116" t="s">
        <v>2459</v>
      </c>
      <c r="L64" s="116" t="s">
        <v>2459</v>
      </c>
      <c r="M64" s="116" t="s">
        <v>2459</v>
      </c>
      <c r="N64" s="116" t="s">
        <v>2459</v>
      </c>
      <c r="O64" s="116" t="s">
        <v>2459</v>
      </c>
      <c r="P64" s="116" t="s">
        <v>2459</v>
      </c>
      <c r="Q64" s="116" t="s">
        <v>2459</v>
      </c>
    </row>
    <row r="65" spans="2:3" hidden="1">
      <c r="B65" s="1"/>
      <c r="C65" s="1"/>
    </row>
    <row r="66" spans="2:3" hidden="1">
      <c r="B66" s="1"/>
      <c r="C66" s="1"/>
    </row>
    <row r="67" spans="2:3" hidden="1">
      <c r="B67" s="1"/>
      <c r="C67" s="1"/>
    </row>
    <row r="68" spans="2:3" hidden="1">
      <c r="B68" s="1"/>
      <c r="C68" s="1"/>
    </row>
    <row r="69" spans="2:3" hidden="1">
      <c r="B69" s="1"/>
      <c r="C69" s="1"/>
    </row>
    <row r="70" spans="2:3" hidden="1">
      <c r="B70" s="1"/>
      <c r="C70" s="1"/>
    </row>
    <row r="71" spans="2:3" hidden="1">
      <c r="B71" s="1"/>
      <c r="C71" s="1"/>
    </row>
    <row r="72" spans="2:3" hidden="1">
      <c r="B72" s="1"/>
      <c r="C72" s="1"/>
    </row>
    <row r="73" spans="2:3" hidden="1">
      <c r="B73" s="1"/>
      <c r="C73" s="1"/>
    </row>
    <row r="74" spans="2:3" hidden="1">
      <c r="B74" s="1"/>
      <c r="C74" s="1"/>
    </row>
    <row r="75" spans="2:3" hidden="1">
      <c r="B75" s="1"/>
      <c r="C75" s="1"/>
    </row>
    <row r="76" spans="2:3" hidden="1">
      <c r="B76" s="1"/>
      <c r="C76" s="1"/>
    </row>
    <row r="77" spans="2:3" hidden="1">
      <c r="B77" s="1"/>
      <c r="C77" s="1"/>
    </row>
    <row r="78" spans="2:3" hidden="1">
      <c r="B78" s="1"/>
      <c r="C78" s="1"/>
    </row>
    <row r="79" spans="2:3" hidden="1">
      <c r="B79" s="1"/>
      <c r="C79" s="1"/>
    </row>
    <row r="80" spans="2:3" hidden="1">
      <c r="B80" s="1"/>
      <c r="C80" s="1"/>
    </row>
    <row r="81" spans="2:3" hidden="1">
      <c r="B81" s="1"/>
      <c r="C81" s="1"/>
    </row>
    <row r="82" spans="2:3" hidden="1">
      <c r="B82" s="1"/>
      <c r="C82" s="1"/>
    </row>
    <row r="83" spans="2:3" hidden="1">
      <c r="B83" s="1"/>
      <c r="C83" s="1"/>
    </row>
    <row r="84" spans="2:3" hidden="1">
      <c r="B84" s="1"/>
      <c r="C84" s="1"/>
    </row>
    <row r="85" spans="2:3" hidden="1">
      <c r="B85" s="1"/>
      <c r="C85" s="1"/>
    </row>
    <row r="86" spans="2:3" hidden="1">
      <c r="B86" s="1"/>
      <c r="C86" s="1"/>
    </row>
    <row r="87" spans="2:3" hidden="1">
      <c r="B87" s="1"/>
      <c r="C87" s="1"/>
    </row>
    <row r="88" spans="2:3" hidden="1">
      <c r="B88" s="1"/>
      <c r="C88" s="1"/>
    </row>
    <row r="89" spans="2:3" hidden="1">
      <c r="B89" s="1"/>
      <c r="C89" s="1"/>
    </row>
    <row r="90" spans="2:3" hidden="1">
      <c r="B90" s="1"/>
      <c r="C90" s="1"/>
    </row>
    <row r="91" spans="2:3" hidden="1">
      <c r="B91" s="1"/>
      <c r="C91" s="1"/>
    </row>
    <row r="92" spans="2:3" hidden="1">
      <c r="B92" s="1"/>
      <c r="C92" s="1"/>
    </row>
    <row r="93" spans="2:3" hidden="1">
      <c r="B93" s="1"/>
      <c r="C93" s="1"/>
    </row>
    <row r="94" spans="2:3" hidden="1">
      <c r="B94" s="1"/>
      <c r="C94" s="1"/>
    </row>
    <row r="95" spans="2:3" hidden="1">
      <c r="B95" s="1"/>
      <c r="C95" s="1"/>
    </row>
    <row r="96" spans="2:3" hidden="1">
      <c r="B96" s="1"/>
      <c r="C96" s="1"/>
    </row>
    <row r="97" spans="2:3" hidden="1">
      <c r="B97" s="1"/>
      <c r="C97" s="1"/>
    </row>
    <row r="98" spans="2:3" hidden="1">
      <c r="B98" s="1"/>
      <c r="C98" s="1"/>
    </row>
    <row r="99" spans="2:3" hidden="1">
      <c r="B99" s="1"/>
      <c r="C99" s="1"/>
    </row>
    <row r="100" spans="2:3" hidden="1">
      <c r="B100" s="1"/>
      <c r="C100" s="1"/>
    </row>
    <row r="101" spans="2:3" hidden="1">
      <c r="B101" s="1"/>
      <c r="C101" s="1"/>
    </row>
    <row r="102" spans="2:3" hidden="1">
      <c r="B102" s="1"/>
      <c r="C102" s="1"/>
    </row>
    <row r="103" spans="2:3" hidden="1">
      <c r="B103" s="1"/>
      <c r="C103" s="1"/>
    </row>
    <row r="104" spans="2:3" hidden="1">
      <c r="B104" s="1"/>
      <c r="C104" s="1"/>
    </row>
    <row r="105" spans="2:3" hidden="1">
      <c r="B105" s="1"/>
      <c r="C105" s="1"/>
    </row>
    <row r="106" spans="2:3" hidden="1">
      <c r="B106" s="1"/>
      <c r="C106" s="1"/>
    </row>
    <row r="107" spans="2:3" hidden="1">
      <c r="B107" s="1"/>
      <c r="C107" s="1"/>
    </row>
    <row r="108" spans="2:3" hidden="1">
      <c r="B108" s="1"/>
      <c r="C108" s="1"/>
    </row>
    <row r="109" spans="2:3" hidden="1">
      <c r="B109" s="1"/>
      <c r="C109" s="1"/>
    </row>
    <row r="110" spans="2:3" hidden="1">
      <c r="B110" s="1"/>
      <c r="C110" s="1"/>
    </row>
    <row r="111" spans="2:3" hidden="1">
      <c r="B111" s="1"/>
      <c r="C111" s="1"/>
    </row>
    <row r="112" spans="2:3" hidden="1">
      <c r="B112" s="1"/>
      <c r="C112" s="1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573" spans="2:3" hidden="1">
      <c r="B573" s="1"/>
      <c r="C573" s="1"/>
    </row>
    <row r="574" spans="2:3" hidden="1">
      <c r="B574" s="1"/>
      <c r="C574" s="1"/>
    </row>
    <row r="575" spans="2:3" hidden="1">
      <c r="B575" s="1"/>
      <c r="C575" s="1"/>
    </row>
    <row r="576" spans="2:3" hidden="1">
      <c r="B576" s="1"/>
      <c r="C576" s="1"/>
    </row>
    <row r="577" spans="2:3" hidden="1">
      <c r="B577" s="1"/>
      <c r="C577" s="1"/>
    </row>
    <row r="578" spans="2:3" hidden="1">
      <c r="B578" s="1"/>
      <c r="C578" s="1"/>
    </row>
    <row r="579" spans="2:3" hidden="1">
      <c r="B579" s="1"/>
      <c r="C579" s="1"/>
    </row>
    <row r="580" spans="2:3" hidden="1">
      <c r="B580" s="1"/>
      <c r="C580" s="1"/>
    </row>
    <row r="581" spans="2:3" hidden="1">
      <c r="B581" s="1"/>
      <c r="C581" s="1"/>
    </row>
    <row r="582" spans="2:3" hidden="1">
      <c r="B582" s="1"/>
      <c r="C582" s="1"/>
    </row>
    <row r="583" spans="2:3" hidden="1">
      <c r="B583" s="1"/>
      <c r="C583" s="1"/>
    </row>
    <row r="584" spans="2:3" hidden="1">
      <c r="B584" s="1"/>
      <c r="C584" s="1"/>
    </row>
    <row r="585" spans="2:3" hidden="1">
      <c r="B585" s="1"/>
      <c r="C585" s="1"/>
    </row>
    <row r="586" spans="2:3" hidden="1">
      <c r="B586" s="1"/>
      <c r="C586" s="1"/>
    </row>
    <row r="587" spans="2:3" hidden="1">
      <c r="B587" s="1"/>
      <c r="C587" s="1"/>
    </row>
    <row r="588" spans="2:3" hidden="1">
      <c r="B588" s="1"/>
      <c r="C588" s="1"/>
    </row>
    <row r="589" spans="2:3" hidden="1">
      <c r="B589" s="1"/>
      <c r="C589" s="1"/>
    </row>
    <row r="590" spans="2:3" hidden="1">
      <c r="B590" s="1"/>
      <c r="C590" s="1"/>
    </row>
    <row r="591" spans="2:3" hidden="1">
      <c r="B591" s="1"/>
      <c r="C591" s="1"/>
    </row>
    <row r="592" spans="2:3" hidden="1">
      <c r="B592" s="1"/>
      <c r="C592" s="1"/>
    </row>
    <row r="593" spans="2:3" hidden="1">
      <c r="B593" s="1"/>
      <c r="C593" s="1"/>
    </row>
    <row r="594" spans="2:3" hidden="1">
      <c r="B594" s="1"/>
      <c r="C594" s="1"/>
    </row>
    <row r="595" spans="2:3" hidden="1">
      <c r="B595" s="1"/>
      <c r="C595" s="1"/>
    </row>
    <row r="596" spans="2:3" hidden="1">
      <c r="B596" s="1"/>
      <c r="C596" s="1"/>
    </row>
    <row r="597" spans="2:3" hidden="1">
      <c r="B597" s="1"/>
      <c r="C597" s="1"/>
    </row>
    <row r="598" spans="2:3" hidden="1">
      <c r="B598" s="1"/>
      <c r="C598" s="1"/>
    </row>
    <row r="599" spans="2:3" hidden="1">
      <c r="B599" s="1"/>
      <c r="C599" s="1"/>
    </row>
    <row r="600" spans="2:3" hidden="1">
      <c r="B600" s="1"/>
      <c r="C600" s="1"/>
    </row>
    <row r="601" spans="2:3" hidden="1">
      <c r="B601" s="1"/>
      <c r="C601" s="1"/>
    </row>
    <row r="602" spans="2:3" hidden="1">
      <c r="B602" s="1"/>
      <c r="C602" s="1"/>
    </row>
    <row r="603" spans="2:3" hidden="1">
      <c r="B603" s="1"/>
      <c r="C603" s="1"/>
    </row>
    <row r="604" spans="2:3" hidden="1">
      <c r="B604" s="1"/>
      <c r="C604" s="1"/>
    </row>
    <row r="605" spans="2:3" hidden="1">
      <c r="B605" s="1"/>
      <c r="C605" s="1"/>
    </row>
    <row r="606" spans="2:3" hidden="1">
      <c r="B606" s="1"/>
      <c r="C606" s="1"/>
    </row>
    <row r="607" spans="2:3" hidden="1">
      <c r="B607" s="1"/>
      <c r="C607" s="1"/>
    </row>
    <row r="608" spans="2:3" hidden="1">
      <c r="B608" s="1"/>
      <c r="C608" s="1"/>
    </row>
    <row r="609" spans="2:3" hidden="1">
      <c r="B609" s="1"/>
      <c r="C609" s="1"/>
    </row>
    <row r="610" spans="2:3" hidden="1">
      <c r="B610" s="1"/>
      <c r="C610" s="1"/>
    </row>
    <row r="611" spans="2:3" hidden="1">
      <c r="B611" s="1"/>
      <c r="C611" s="1"/>
    </row>
    <row r="612" spans="2:3" hidden="1">
      <c r="B612" s="1"/>
      <c r="C612" s="1"/>
    </row>
    <row r="613" spans="2:3" hidden="1">
      <c r="B613" s="1"/>
      <c r="C613" s="1"/>
    </row>
    <row r="614" spans="2:3" hidden="1">
      <c r="B614" s="1"/>
      <c r="C614" s="1"/>
    </row>
    <row r="615" spans="2:3" hidden="1">
      <c r="B615" s="1"/>
      <c r="C615" s="1"/>
    </row>
    <row r="616" spans="2:3" hidden="1">
      <c r="B616" s="1"/>
      <c r="C616" s="1"/>
    </row>
    <row r="617" spans="2:3" hidden="1">
      <c r="B617" s="1"/>
      <c r="C617" s="1"/>
    </row>
    <row r="618" spans="2:3" hidden="1">
      <c r="B618" s="1"/>
      <c r="C618" s="1"/>
    </row>
    <row r="619" spans="2:3" hidden="1">
      <c r="B619" s="1"/>
      <c r="C619" s="1"/>
    </row>
    <row r="620" spans="2:3" hidden="1">
      <c r="B620" s="1"/>
      <c r="C620" s="1"/>
    </row>
    <row r="621" spans="2:3" hidden="1">
      <c r="B621" s="1"/>
      <c r="C621" s="1"/>
    </row>
    <row r="622" spans="2:3" hidden="1">
      <c r="B622" s="1"/>
      <c r="C622" s="1"/>
    </row>
    <row r="623" spans="2:3" hidden="1">
      <c r="B623" s="1"/>
      <c r="C623" s="1"/>
    </row>
    <row r="624" spans="2:3" hidden="1">
      <c r="B624" s="1"/>
      <c r="C624" s="1"/>
    </row>
    <row r="625" spans="2:3" hidden="1">
      <c r="B625" s="1"/>
      <c r="C625" s="1"/>
    </row>
    <row r="626" spans="2:3" hidden="1">
      <c r="B626" s="1"/>
      <c r="C626" s="1"/>
    </row>
    <row r="627" spans="2:3" hidden="1">
      <c r="B627" s="1"/>
      <c r="C627" s="1"/>
    </row>
    <row r="628" spans="2:3" hidden="1">
      <c r="B628" s="1"/>
      <c r="C628" s="1"/>
    </row>
    <row r="629" spans="2:3" hidden="1">
      <c r="B629" s="1"/>
      <c r="C629" s="1"/>
    </row>
    <row r="630" spans="2:3" hidden="1">
      <c r="B630" s="1"/>
      <c r="C630" s="1"/>
    </row>
    <row r="631" spans="2:3" hidden="1">
      <c r="B631" s="1"/>
      <c r="C631" s="1"/>
    </row>
    <row r="632" spans="2:3" hidden="1">
      <c r="B632" s="1"/>
      <c r="C632" s="1"/>
    </row>
    <row r="633" spans="2:3" hidden="1">
      <c r="B633" s="1"/>
      <c r="C633" s="1"/>
    </row>
    <row r="634" spans="2:3" hidden="1">
      <c r="B634" s="1"/>
      <c r="C634" s="1"/>
    </row>
    <row r="635" spans="2:3" hidden="1">
      <c r="B635" s="1"/>
      <c r="C635" s="1"/>
    </row>
    <row r="636" spans="2:3" hidden="1">
      <c r="B636" s="1"/>
      <c r="C636" s="1"/>
    </row>
    <row r="637" spans="2:3" hidden="1">
      <c r="B637" s="1"/>
      <c r="C637" s="1"/>
    </row>
    <row r="638" spans="2:3" hidden="1">
      <c r="B638" s="1"/>
      <c r="C638" s="1"/>
    </row>
    <row r="639" spans="2:3" hidden="1">
      <c r="B639" s="1"/>
      <c r="C639" s="1"/>
    </row>
    <row r="640" spans="2:3" hidden="1">
      <c r="B640" s="1"/>
      <c r="C640" s="1"/>
    </row>
    <row r="641" spans="2:3" hidden="1">
      <c r="B641" s="1"/>
      <c r="C641" s="1"/>
    </row>
    <row r="642" spans="2:3" hidden="1">
      <c r="B642" s="1"/>
      <c r="C642" s="1"/>
    </row>
    <row r="643" spans="2:3" hidden="1">
      <c r="B643" s="1"/>
      <c r="C643" s="1"/>
    </row>
    <row r="644" spans="2:3" hidden="1">
      <c r="B644" s="1"/>
      <c r="C644" s="1"/>
    </row>
    <row r="645" spans="2:3" hidden="1">
      <c r="B645" s="1"/>
      <c r="C645" s="1"/>
    </row>
    <row r="646" spans="2:3" hidden="1">
      <c r="B646" s="1"/>
      <c r="C646" s="1"/>
    </row>
    <row r="647" spans="2:3" hidden="1">
      <c r="B647" s="1"/>
      <c r="C647" s="1"/>
    </row>
    <row r="648" spans="2:3" hidden="1">
      <c r="B648" s="1"/>
      <c r="C648" s="1"/>
    </row>
    <row r="649" spans="2:3" hidden="1">
      <c r="B649" s="1"/>
      <c r="C649" s="1"/>
    </row>
    <row r="650" spans="2:3" hidden="1">
      <c r="B650" s="1"/>
      <c r="C650" s="1"/>
    </row>
    <row r="651" spans="2:3" hidden="1">
      <c r="B651" s="1"/>
      <c r="C651" s="1"/>
    </row>
    <row r="652" spans="2:3" hidden="1">
      <c r="B652" s="1"/>
      <c r="C652" s="1"/>
    </row>
    <row r="653" spans="2:3" hidden="1">
      <c r="B653" s="1"/>
      <c r="C653" s="1"/>
    </row>
    <row r="654" spans="2:3" hidden="1">
      <c r="B654" s="1"/>
      <c r="C654" s="1"/>
    </row>
    <row r="655" spans="2:3" hidden="1">
      <c r="B655" s="1"/>
      <c r="C655" s="1"/>
    </row>
    <row r="656" spans="2:3" hidden="1">
      <c r="B656" s="1"/>
      <c r="C656" s="1"/>
    </row>
    <row r="657" spans="2:3" hidden="1">
      <c r="B657" s="1"/>
      <c r="C657" s="1"/>
    </row>
    <row r="658" spans="2:3" hidden="1">
      <c r="B658" s="1"/>
      <c r="C658" s="1"/>
    </row>
    <row r="659" spans="2:3" hidden="1">
      <c r="B659" s="1"/>
      <c r="C659" s="1"/>
    </row>
    <row r="660" spans="2:3" hidden="1">
      <c r="B660" s="1"/>
      <c r="C660" s="1"/>
    </row>
    <row r="661" spans="2:3" hidden="1">
      <c r="B661" s="1"/>
      <c r="C661" s="1"/>
    </row>
    <row r="662" spans="2:3" hidden="1">
      <c r="B662" s="1"/>
      <c r="C662" s="1"/>
    </row>
    <row r="663" spans="2:3" hidden="1">
      <c r="B663" s="1"/>
      <c r="C663" s="1"/>
    </row>
    <row r="664" spans="2:3" hidden="1">
      <c r="B664" s="1"/>
      <c r="C664" s="1"/>
    </row>
    <row r="665" spans="2:3" hidden="1">
      <c r="B665" s="1"/>
      <c r="C665" s="1"/>
    </row>
    <row r="666" spans="2:3" hidden="1">
      <c r="B666" s="1"/>
      <c r="C666" s="1"/>
    </row>
    <row r="667" spans="2:3" hidden="1">
      <c r="B667" s="1"/>
      <c r="C667" s="1"/>
    </row>
    <row r="668" spans="2:3" hidden="1">
      <c r="B668" s="1"/>
      <c r="C668" s="1"/>
    </row>
    <row r="669" spans="2:3" hidden="1">
      <c r="B669" s="1"/>
      <c r="C669" s="1"/>
    </row>
    <row r="670" spans="2:3" hidden="1">
      <c r="B670" s="1"/>
      <c r="C670" s="1"/>
    </row>
    <row r="671" spans="2:3" hidden="1">
      <c r="B671" s="1"/>
      <c r="C671" s="1"/>
    </row>
    <row r="672" spans="2:3" hidden="1">
      <c r="B672" s="1"/>
      <c r="C672" s="1"/>
    </row>
    <row r="673" spans="2:3" hidden="1">
      <c r="B673" s="1"/>
      <c r="C673" s="1"/>
    </row>
    <row r="674" spans="2:3" hidden="1">
      <c r="B674" s="1"/>
      <c r="C674" s="1"/>
    </row>
    <row r="675" spans="2:3" hidden="1">
      <c r="B675" s="1"/>
      <c r="C675" s="1"/>
    </row>
    <row r="676" spans="2:3" hidden="1">
      <c r="B676" s="1"/>
      <c r="C676" s="1"/>
    </row>
    <row r="677" spans="2:3" hidden="1">
      <c r="B677" s="1"/>
      <c r="C677" s="1"/>
    </row>
    <row r="678" spans="2:3" hidden="1">
      <c r="B678" s="1"/>
      <c r="C678" s="1"/>
    </row>
    <row r="679" spans="2:3" hidden="1">
      <c r="B679" s="1"/>
      <c r="C679" s="1"/>
    </row>
    <row r="680" spans="2:3" hidden="1">
      <c r="B680" s="1"/>
      <c r="C680" s="1"/>
    </row>
    <row r="681" spans="2:3" hidden="1">
      <c r="B681" s="1"/>
      <c r="C681" s="1"/>
    </row>
    <row r="682" spans="2:3" hidden="1">
      <c r="B682" s="1"/>
      <c r="C682" s="1"/>
    </row>
    <row r="683" spans="2:3" hidden="1">
      <c r="B683" s="1"/>
      <c r="C683" s="1"/>
    </row>
    <row r="684" spans="2:3" hidden="1">
      <c r="B684" s="1"/>
      <c r="C684" s="1"/>
    </row>
    <row r="685" spans="2:3" hidden="1">
      <c r="B685" s="1"/>
      <c r="C685" s="1"/>
    </row>
    <row r="686" spans="2:3" hidden="1">
      <c r="B686" s="1"/>
      <c r="C686" s="1"/>
    </row>
    <row r="687" spans="2:3" hidden="1">
      <c r="B687" s="1"/>
      <c r="C687" s="1"/>
    </row>
    <row r="688" spans="2:3" hidden="1">
      <c r="B688" s="1"/>
      <c r="C688" s="1"/>
    </row>
    <row r="689" spans="2:3" hidden="1">
      <c r="B689" s="1"/>
      <c r="C689" s="1"/>
    </row>
    <row r="690" spans="2:3" hidden="1">
      <c r="B690" s="1"/>
      <c r="C690" s="1"/>
    </row>
    <row r="691" spans="2:3" hidden="1">
      <c r="B691" s="1"/>
      <c r="C691" s="1"/>
    </row>
    <row r="692" spans="2:3" hidden="1">
      <c r="B692" s="1"/>
      <c r="C692" s="1"/>
    </row>
    <row r="693" spans="2:3" hidden="1">
      <c r="B693" s="1"/>
      <c r="C693" s="1"/>
    </row>
    <row r="694" spans="2:3" hidden="1">
      <c r="B694" s="1"/>
      <c r="C694" s="1"/>
    </row>
    <row r="695" spans="2:3" hidden="1">
      <c r="B695" s="1"/>
      <c r="C695" s="1"/>
    </row>
    <row r="696" spans="2:3" hidden="1">
      <c r="B696" s="1"/>
      <c r="C696" s="1"/>
    </row>
    <row r="697" spans="2:3" hidden="1">
      <c r="B697" s="1"/>
      <c r="C697" s="1"/>
    </row>
    <row r="698" spans="2:3" hidden="1">
      <c r="B698" s="1"/>
      <c r="C698" s="1"/>
    </row>
    <row r="699" spans="2:3" hidden="1">
      <c r="B699" s="1"/>
      <c r="C699" s="1"/>
    </row>
    <row r="700" spans="2:3" hidden="1">
      <c r="B700" s="1"/>
      <c r="C700" s="1"/>
    </row>
    <row r="701" spans="2:3" hidden="1">
      <c r="B701" s="1"/>
      <c r="C701" s="1"/>
    </row>
    <row r="702" spans="2:3" hidden="1">
      <c r="B702" s="1"/>
      <c r="C702" s="1"/>
    </row>
    <row r="703" spans="2:3" hidden="1">
      <c r="B703" s="1"/>
      <c r="C703" s="1"/>
    </row>
    <row r="704" spans="2:3" hidden="1">
      <c r="B704" s="1"/>
      <c r="C704" s="1"/>
    </row>
    <row r="705" spans="2:3" hidden="1">
      <c r="B705" s="1"/>
      <c r="C705" s="1"/>
    </row>
    <row r="706" spans="2:3" hidden="1">
      <c r="B706" s="1"/>
      <c r="C706" s="1"/>
    </row>
    <row r="707" spans="2:3" hidden="1">
      <c r="B707" s="1"/>
      <c r="C707" s="1"/>
    </row>
    <row r="708" spans="2:3" hidden="1">
      <c r="B708" s="1"/>
      <c r="C708" s="1"/>
    </row>
    <row r="709" spans="2:3" hidden="1">
      <c r="B709" s="1"/>
      <c r="C709" s="1"/>
    </row>
    <row r="710" spans="2:3" hidden="1">
      <c r="B710" s="1"/>
      <c r="C710" s="1"/>
    </row>
    <row r="711" spans="2:3" hidden="1">
      <c r="B711" s="1"/>
      <c r="C711" s="1"/>
    </row>
    <row r="712" spans="2:3" hidden="1">
      <c r="B712" s="1"/>
      <c r="C712" s="1"/>
    </row>
    <row r="713" spans="2:3" hidden="1">
      <c r="B713" s="1"/>
      <c r="C713" s="1"/>
    </row>
    <row r="714" spans="2:3" hidden="1">
      <c r="B714" s="1"/>
      <c r="C714" s="1"/>
    </row>
    <row r="715" spans="2:3" hidden="1">
      <c r="B715" s="1"/>
      <c r="C715" s="1"/>
    </row>
    <row r="716" spans="2:3" hidden="1">
      <c r="B716" s="1"/>
      <c r="C716" s="1"/>
    </row>
    <row r="717" spans="2:3" hidden="1">
      <c r="B717" s="1"/>
      <c r="C717" s="1"/>
    </row>
    <row r="718" spans="2:3" hidden="1">
      <c r="B718" s="1"/>
      <c r="C718" s="1"/>
    </row>
    <row r="719" spans="2:3" hidden="1">
      <c r="B719" s="1"/>
      <c r="C719" s="1"/>
    </row>
    <row r="720" spans="2:3" hidden="1">
      <c r="B720" s="1"/>
      <c r="C720" s="1"/>
    </row>
    <row r="721" spans="2:3" hidden="1">
      <c r="B721" s="1"/>
      <c r="C721" s="1"/>
    </row>
    <row r="722" spans="2:3" hidden="1">
      <c r="B722" s="1"/>
      <c r="C722" s="1"/>
    </row>
    <row r="723" spans="2:3" hidden="1">
      <c r="B723" s="1"/>
      <c r="C723" s="1"/>
    </row>
    <row r="724" spans="2:3" hidden="1">
      <c r="B724" s="1"/>
      <c r="C724" s="1"/>
    </row>
    <row r="725" spans="2:3" hidden="1">
      <c r="B725" s="1"/>
      <c r="C725" s="1"/>
    </row>
    <row r="726" spans="2:3" hidden="1">
      <c r="B726" s="1"/>
      <c r="C726" s="1"/>
    </row>
    <row r="727" spans="2:3" hidden="1">
      <c r="B727" s="1"/>
      <c r="C727" s="1"/>
    </row>
    <row r="728" spans="2:3" hidden="1">
      <c r="B728" s="1"/>
      <c r="C728" s="1"/>
    </row>
    <row r="729" spans="2:3" hidden="1">
      <c r="B729" s="1"/>
      <c r="C729" s="1"/>
    </row>
    <row r="730" spans="2:3" hidden="1">
      <c r="B730" s="1"/>
      <c r="C730" s="1"/>
    </row>
    <row r="731" spans="2:3" hidden="1">
      <c r="B731" s="1"/>
      <c r="C731" s="1"/>
    </row>
    <row r="732" spans="2:3" hidden="1">
      <c r="B732" s="1"/>
      <c r="C732" s="1"/>
    </row>
    <row r="733" spans="2:3" hidden="1">
      <c r="B733" s="1"/>
      <c r="C733" s="1"/>
    </row>
    <row r="734" spans="2:3" hidden="1">
      <c r="B734" s="1"/>
      <c r="C734" s="1"/>
    </row>
    <row r="735" spans="2:3" hidden="1">
      <c r="B735" s="1"/>
      <c r="C735" s="1"/>
    </row>
    <row r="736" spans="2:3" hidden="1">
      <c r="B736" s="1"/>
      <c r="C736" s="1"/>
    </row>
    <row r="737" spans="2:3" hidden="1">
      <c r="B737" s="1"/>
      <c r="C737" s="1"/>
    </row>
    <row r="738" spans="2:3" hidden="1">
      <c r="B738" s="1"/>
      <c r="C738" s="1"/>
    </row>
    <row r="739" spans="2:3" hidden="1">
      <c r="B739" s="1"/>
      <c r="C739" s="1"/>
    </row>
    <row r="740" spans="2:3" hidden="1">
      <c r="B740" s="1"/>
      <c r="C740" s="1"/>
    </row>
    <row r="741" spans="2:3" hidden="1">
      <c r="B741" s="1"/>
      <c r="C741" s="1"/>
    </row>
    <row r="742" spans="2:3" hidden="1">
      <c r="B742" s="1"/>
      <c r="C742" s="1"/>
    </row>
    <row r="743" spans="2:3" hidden="1">
      <c r="B743" s="1"/>
      <c r="C743" s="1"/>
    </row>
    <row r="744" spans="2:3" hidden="1">
      <c r="B744" s="1"/>
      <c r="C744" s="1"/>
    </row>
    <row r="745" spans="2:3" hidden="1">
      <c r="B745" s="1"/>
      <c r="C745" s="1"/>
    </row>
    <row r="746" spans="2:3" hidden="1">
      <c r="B746" s="1"/>
      <c r="C746" s="1"/>
    </row>
    <row r="747" spans="2:3" hidden="1">
      <c r="B747" s="1"/>
      <c r="C747" s="1"/>
    </row>
    <row r="748" spans="2:3" hidden="1">
      <c r="B748" s="1"/>
      <c r="C748" s="1"/>
    </row>
    <row r="749" spans="2:3" hidden="1">
      <c r="B749" s="1"/>
      <c r="C749" s="1"/>
    </row>
    <row r="750" spans="2:3" hidden="1">
      <c r="B750" s="1"/>
      <c r="C750" s="1"/>
    </row>
    <row r="751" spans="2:3" hidden="1">
      <c r="B751" s="1"/>
      <c r="C751" s="1"/>
    </row>
    <row r="752" spans="2:3" hidden="1">
      <c r="B752" s="1"/>
      <c r="C752" s="1"/>
    </row>
    <row r="753" spans="2:3" hidden="1">
      <c r="B753" s="1"/>
      <c r="C753" s="1"/>
    </row>
    <row r="754" spans="2:3" hidden="1">
      <c r="B754" s="1"/>
      <c r="C754" s="1"/>
    </row>
    <row r="755" spans="2:3" hidden="1">
      <c r="B755" s="1"/>
      <c r="C755" s="1"/>
    </row>
    <row r="756" spans="2:3" hidden="1">
      <c r="B756" s="1"/>
      <c r="C756" s="1"/>
    </row>
    <row r="757" spans="2:3" hidden="1">
      <c r="B757" s="1"/>
      <c r="C757" s="1"/>
    </row>
    <row r="758" spans="2:3" hidden="1">
      <c r="B758" s="1"/>
      <c r="C758" s="1"/>
    </row>
    <row r="759" spans="2:3" hidden="1">
      <c r="B759" s="1"/>
      <c r="C759" s="1"/>
    </row>
    <row r="760" spans="2:3" hidden="1">
      <c r="B760" s="1"/>
      <c r="C760" s="1"/>
    </row>
    <row r="761" spans="2:3" hidden="1">
      <c r="B761" s="1"/>
      <c r="C761" s="1"/>
    </row>
    <row r="762" spans="2:3" hidden="1">
      <c r="B762" s="1"/>
      <c r="C762" s="1"/>
    </row>
    <row r="763" spans="2:3" hidden="1">
      <c r="B763" s="1"/>
      <c r="C763" s="1"/>
    </row>
    <row r="764" spans="2:3" hidden="1">
      <c r="B764" s="1"/>
      <c r="C764" s="1"/>
    </row>
    <row r="765" spans="2:3" hidden="1">
      <c r="B765" s="1"/>
      <c r="C765" s="1"/>
    </row>
    <row r="766" spans="2:3" hidden="1">
      <c r="B766" s="1"/>
      <c r="C766" s="1"/>
    </row>
    <row r="767" spans="2:3" hidden="1">
      <c r="B767" s="1"/>
      <c r="C767" s="1"/>
    </row>
    <row r="768" spans="2:3" hidden="1">
      <c r="B768" s="1"/>
      <c r="C768" s="1"/>
    </row>
    <row r="769" spans="2:3" hidden="1">
      <c r="B769" s="1"/>
      <c r="C769" s="1"/>
    </row>
    <row r="770" spans="2:3" hidden="1">
      <c r="B770" s="1"/>
      <c r="C770" s="1"/>
    </row>
    <row r="771" spans="2:3" hidden="1">
      <c r="B771" s="1"/>
      <c r="C771" s="1"/>
    </row>
    <row r="772" spans="2:3" hidden="1">
      <c r="B772" s="1"/>
      <c r="C772" s="1"/>
    </row>
    <row r="773" spans="2:3" hidden="1">
      <c r="B773" s="1"/>
      <c r="C773" s="1"/>
    </row>
    <row r="774" spans="2:3" hidden="1">
      <c r="B774" s="1"/>
      <c r="C774" s="1"/>
    </row>
    <row r="775" spans="2:3" hidden="1">
      <c r="B775" s="1"/>
      <c r="C775" s="1"/>
    </row>
    <row r="776" spans="2:3" hidden="1">
      <c r="B776" s="1"/>
      <c r="C776" s="1"/>
    </row>
    <row r="777" spans="2:3" hidden="1">
      <c r="B777" s="1"/>
      <c r="C777" s="1"/>
    </row>
    <row r="778" spans="2:3" hidden="1">
      <c r="B778" s="1"/>
      <c r="C778" s="1"/>
    </row>
    <row r="779" spans="2:3" hidden="1">
      <c r="B779" s="1"/>
      <c r="C779" s="1"/>
    </row>
    <row r="780" spans="2:3" hidden="1">
      <c r="B780" s="1"/>
      <c r="C780" s="1"/>
    </row>
    <row r="781" spans="2:3" hidden="1">
      <c r="B781" s="1"/>
      <c r="C781" s="1"/>
    </row>
    <row r="782" spans="2:3" hidden="1">
      <c r="B782" s="1"/>
      <c r="C782" s="1"/>
    </row>
    <row r="783" spans="2:3" hidden="1">
      <c r="B783" s="1"/>
      <c r="C783" s="1"/>
    </row>
    <row r="784" spans="2:3" hidden="1">
      <c r="B784" s="1"/>
      <c r="C784" s="1"/>
    </row>
    <row r="785" spans="2:3" hidden="1">
      <c r="B785" s="1"/>
      <c r="C785" s="1"/>
    </row>
    <row r="786" spans="2:3" hidden="1">
      <c r="B786" s="1"/>
      <c r="C786" s="1"/>
    </row>
    <row r="787" spans="2:3" hidden="1">
      <c r="B787" s="1"/>
      <c r="C787" s="1"/>
    </row>
    <row r="788" spans="2:3" hidden="1">
      <c r="B788" s="1"/>
      <c r="C788" s="1"/>
    </row>
    <row r="789" spans="2:3" hidden="1">
      <c r="B789" s="1"/>
      <c r="C789" s="1"/>
    </row>
    <row r="790" spans="2:3" hidden="1">
      <c r="B790" s="1"/>
      <c r="C790" s="1"/>
    </row>
    <row r="791" spans="2:3" hidden="1">
      <c r="B791" s="1"/>
      <c r="C791" s="1"/>
    </row>
    <row r="792" spans="2:3" hidden="1">
      <c r="B792" s="1"/>
      <c r="C792" s="1"/>
    </row>
    <row r="793" spans="2:3" hidden="1">
      <c r="B793" s="1"/>
      <c r="C793" s="1"/>
    </row>
    <row r="794" spans="2:3" hidden="1">
      <c r="B794" s="1"/>
      <c r="C794" s="1"/>
    </row>
    <row r="795" spans="2:3" hidden="1">
      <c r="B795" s="1"/>
      <c r="C795" s="1"/>
    </row>
    <row r="796" spans="2:3" hidden="1">
      <c r="B796" s="1"/>
      <c r="C796" s="1"/>
    </row>
    <row r="797" spans="2:3" hidden="1">
      <c r="B797" s="1"/>
      <c r="C797" s="1"/>
    </row>
    <row r="798" spans="2:3" hidden="1">
      <c r="B798" s="1"/>
      <c r="C798" s="1"/>
    </row>
    <row r="799" spans="2:3" hidden="1">
      <c r="B799" s="1"/>
      <c r="C799" s="1"/>
    </row>
    <row r="800" spans="2:3" hidden="1">
      <c r="B800" s="1"/>
      <c r="C800" s="1"/>
    </row>
    <row r="801" spans="2:3" hidden="1">
      <c r="B801" s="1"/>
      <c r="C801" s="1"/>
    </row>
    <row r="802" spans="2:3" hidden="1">
      <c r="B802" s="1"/>
      <c r="C802" s="1"/>
    </row>
    <row r="803" spans="2:3" hidden="1">
      <c r="B803" s="1"/>
      <c r="C803" s="1"/>
    </row>
    <row r="804" spans="2:3" hidden="1">
      <c r="B804" s="1"/>
      <c r="C804" s="1"/>
    </row>
    <row r="805" spans="2:3" hidden="1">
      <c r="B805" s="1"/>
      <c r="C805" s="1"/>
    </row>
    <row r="806" spans="2:3" hidden="1">
      <c r="B806" s="1"/>
      <c r="C806" s="1"/>
    </row>
    <row r="807" spans="2:3" hidden="1">
      <c r="B807" s="1"/>
      <c r="C807" s="1"/>
    </row>
    <row r="808" spans="2:3" hidden="1">
      <c r="B808" s="1"/>
      <c r="C808" s="1"/>
    </row>
    <row r="809" spans="2:3" hidden="1">
      <c r="B809" s="1"/>
      <c r="C809" s="1"/>
    </row>
    <row r="810" spans="2:3" hidden="1">
      <c r="B810" s="1"/>
      <c r="C810" s="1"/>
    </row>
    <row r="811" spans="2:3" hidden="1">
      <c r="B811" s="1"/>
      <c r="C811" s="1"/>
    </row>
    <row r="812" spans="2:3" hidden="1">
      <c r="B812" s="1"/>
      <c r="C812" s="1"/>
    </row>
    <row r="813" spans="2:3" hidden="1">
      <c r="B813" s="1"/>
      <c r="C813" s="1"/>
    </row>
    <row r="814" spans="2:3" hidden="1">
      <c r="B814" s="1"/>
      <c r="C814" s="1"/>
    </row>
    <row r="815" spans="2:3" hidden="1">
      <c r="B815" s="1"/>
      <c r="C815" s="1"/>
    </row>
    <row r="816" spans="2:3" hidden="1">
      <c r="B816" s="1"/>
      <c r="C816" s="1"/>
    </row>
    <row r="817" spans="2:3" hidden="1">
      <c r="B817" s="1"/>
      <c r="C817" s="1"/>
    </row>
    <row r="818" spans="2:3" hidden="1">
      <c r="B818" s="1"/>
      <c r="C818" s="1"/>
    </row>
    <row r="819" spans="2:3" hidden="1">
      <c r="B819" s="1"/>
      <c r="C819" s="1"/>
    </row>
    <row r="820" spans="2:3" hidden="1">
      <c r="B820" s="1"/>
      <c r="C820" s="1"/>
    </row>
    <row r="821" spans="2:3" hidden="1">
      <c r="B821" s="1"/>
      <c r="C821" s="1"/>
    </row>
    <row r="822" spans="2:3" hidden="1">
      <c r="B822" s="1"/>
      <c r="C822" s="1"/>
    </row>
    <row r="823" spans="2:3" hidden="1">
      <c r="B823" s="1"/>
      <c r="C823" s="1"/>
    </row>
    <row r="824" spans="2:3" hidden="1">
      <c r="B824" s="1"/>
      <c r="C824" s="1"/>
    </row>
    <row r="825" spans="2:3" hidden="1">
      <c r="B825" s="1"/>
      <c r="C825" s="1"/>
    </row>
    <row r="826" spans="2:3" hidden="1">
      <c r="B826" s="1"/>
      <c r="C826" s="1"/>
    </row>
    <row r="827" spans="2:3" hidden="1">
      <c r="B827" s="1"/>
      <c r="C827" s="1"/>
    </row>
    <row r="828" spans="2:3" hidden="1">
      <c r="B828" s="1"/>
      <c r="C828" s="1"/>
    </row>
    <row r="829" spans="2:3" hidden="1">
      <c r="B829" s="1"/>
      <c r="C829" s="1"/>
    </row>
    <row r="830" spans="2:3" hidden="1">
      <c r="B830" s="1"/>
      <c r="C830" s="1"/>
    </row>
    <row r="831" spans="2:3" hidden="1">
      <c r="B831" s="1"/>
      <c r="C831" s="1"/>
    </row>
    <row r="832" spans="2:3" hidden="1">
      <c r="B832" s="1"/>
      <c r="C832" s="1"/>
    </row>
    <row r="833" spans="2:3" hidden="1">
      <c r="B833" s="1"/>
      <c r="C833" s="1"/>
    </row>
    <row r="834" spans="2:3" hidden="1">
      <c r="B834" s="1"/>
      <c r="C834" s="1"/>
    </row>
    <row r="835" spans="2:3" hidden="1">
      <c r="B835" s="1"/>
      <c r="C835" s="1"/>
    </row>
    <row r="836" spans="2:3" hidden="1">
      <c r="B836" s="1"/>
      <c r="C836" s="1"/>
    </row>
    <row r="837" spans="2:3" hidden="1">
      <c r="B837" s="1"/>
      <c r="C837" s="1"/>
    </row>
    <row r="838" spans="2:3" hidden="1">
      <c r="B838" s="1"/>
      <c r="C838" s="1"/>
    </row>
    <row r="839" spans="2:3" hidden="1">
      <c r="B839" s="1"/>
      <c r="C839" s="1"/>
    </row>
    <row r="840" spans="2:3" hidden="1">
      <c r="B840" s="1"/>
      <c r="C840" s="1"/>
    </row>
    <row r="841" spans="2:3" hidden="1">
      <c r="B841" s="1"/>
      <c r="C841" s="1"/>
    </row>
    <row r="842" spans="2:3" hidden="1">
      <c r="B842" s="1"/>
      <c r="C842" s="1"/>
    </row>
    <row r="843" spans="2:3" hidden="1">
      <c r="B843" s="1"/>
      <c r="C843" s="1"/>
    </row>
    <row r="844" spans="2:3" hidden="1">
      <c r="B844" s="1"/>
      <c r="C844" s="1"/>
    </row>
    <row r="845" spans="2:3" hidden="1">
      <c r="B845" s="1"/>
      <c r="C845" s="1"/>
    </row>
    <row r="846" spans="2:3" hidden="1">
      <c r="B846" s="1"/>
      <c r="C846" s="1"/>
    </row>
    <row r="847" spans="2:3" hidden="1">
      <c r="B847" s="1"/>
      <c r="C847" s="1"/>
    </row>
    <row r="848" spans="2:3" hidden="1">
      <c r="B848" s="1"/>
      <c r="C848" s="1"/>
    </row>
    <row r="849" spans="2:3" hidden="1">
      <c r="B849" s="1"/>
      <c r="C849" s="1"/>
    </row>
    <row r="850" spans="2:3" hidden="1">
      <c r="B850" s="1"/>
      <c r="C850" s="1"/>
    </row>
    <row r="851" spans="2:3" hidden="1">
      <c r="B851" s="1"/>
      <c r="C851" s="1"/>
    </row>
    <row r="852" spans="2:3" hidden="1">
      <c r="B852" s="1"/>
      <c r="C852" s="1"/>
    </row>
    <row r="853" spans="2:3" hidden="1">
      <c r="B853" s="1"/>
      <c r="C853" s="1"/>
    </row>
    <row r="854" spans="2:3" hidden="1">
      <c r="B854" s="1"/>
      <c r="C854" s="1"/>
    </row>
    <row r="855" spans="2:3" hidden="1">
      <c r="B855" s="1"/>
      <c r="C855" s="1"/>
    </row>
    <row r="856" spans="2:3" hidden="1">
      <c r="B856" s="1"/>
      <c r="C856" s="1"/>
    </row>
    <row r="857" spans="2:3" hidden="1">
      <c r="B857" s="1"/>
      <c r="C857" s="1"/>
    </row>
    <row r="858" spans="2:3" hidden="1">
      <c r="B858" s="1"/>
      <c r="C858" s="1"/>
    </row>
    <row r="859" spans="2:3" hidden="1">
      <c r="B859" s="1"/>
      <c r="C859" s="1"/>
    </row>
    <row r="860" spans="2:3" hidden="1">
      <c r="B860" s="1"/>
      <c r="C860" s="1"/>
    </row>
    <row r="861" spans="2:3" hidden="1">
      <c r="B861" s="1"/>
      <c r="C861" s="1"/>
    </row>
    <row r="862" spans="2:3" hidden="1">
      <c r="B862" s="1"/>
      <c r="C862" s="1"/>
    </row>
    <row r="863" spans="2:3" hidden="1">
      <c r="B863" s="1"/>
      <c r="C863" s="1"/>
    </row>
    <row r="864" spans="2:3" hidden="1">
      <c r="B864" s="1"/>
      <c r="C864" s="1"/>
    </row>
    <row r="865" spans="2:3" hidden="1">
      <c r="B865" s="1"/>
      <c r="C865" s="1"/>
    </row>
    <row r="866" spans="2:3" hidden="1">
      <c r="B866" s="1"/>
      <c r="C866" s="1"/>
    </row>
    <row r="867" spans="2:3" hidden="1">
      <c r="B867" s="1"/>
      <c r="C867" s="1"/>
    </row>
    <row r="868" spans="2:3" hidden="1">
      <c r="B868" s="1"/>
      <c r="C868" s="1"/>
    </row>
    <row r="869" spans="2:3" hidden="1">
      <c r="B869" s="1"/>
      <c r="C869" s="1"/>
    </row>
    <row r="870" spans="2:3" hidden="1">
      <c r="B870" s="1"/>
      <c r="C870" s="1"/>
    </row>
    <row r="871" spans="2:3" hidden="1">
      <c r="B871" s="1"/>
      <c r="C871" s="1"/>
    </row>
    <row r="872" spans="2:3" hidden="1">
      <c r="B872" s="1"/>
      <c r="C872" s="1"/>
    </row>
    <row r="873" spans="2:3" hidden="1">
      <c r="B873" s="1"/>
      <c r="C873" s="1"/>
    </row>
    <row r="874" spans="2:3" hidden="1">
      <c r="B874" s="1"/>
      <c r="C874" s="1"/>
    </row>
    <row r="875" spans="2:3" hidden="1">
      <c r="B875" s="1"/>
      <c r="C875" s="1"/>
    </row>
    <row r="10000" spans="52:52" hidden="1">
      <c r="AZ10000"/>
    </row>
  </sheetData>
  <sheetProtection sheet="1" objects="1" scenarios="1"/>
  <mergeCells count="1">
    <mergeCell ref="A5:Q5"/>
  </mergeCells>
  <phoneticPr fontId="4" type="noConversion"/>
  <dataValidations count="1">
    <dataValidation allowBlank="1" showInputMessage="1" showErrorMessage="1" sqref="M8:P8 M7 C1:C4 M1:M5 B5:C27 N1:P7 D1:H28 B30:H1048576 I1:L1048576 A1:A1048576 M30:M1048576 N9:P1048576 Q1:AY1048576 BA1:XFD1048576 AZ1:AZ9999 AZ10001:AZ1048576" xr:uid="{00000000-0002-0000-0200-000000000000}"/>
  </dataValidations>
  <pageMargins left="0" right="0" top="0.5" bottom="0.5" header="0" footer="0.25"/>
  <pageSetup paperSize="9" scale="46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2.7109375" style="2" customWidth="1"/>
    <col min="4" max="4" width="11.85546875" style="2" customWidth="1"/>
    <col min="5" max="5" width="13.85546875" style="2" customWidth="1"/>
    <col min="6" max="6" width="11.85546875" style="2" customWidth="1"/>
    <col min="7" max="7" width="7.5703125" style="1" customWidth="1"/>
    <col min="8" max="8" width="11.140625" style="1" customWidth="1"/>
    <col min="9" max="9" width="15.140625" style="1" customWidth="1"/>
    <col min="10" max="10" width="8.140625" style="1" customWidth="1"/>
    <col min="11" max="11" width="11.5703125" style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9.5703125" style="1" customWidth="1"/>
    <col min="16" max="16" width="10.5703125" style="1" customWidth="1"/>
    <col min="17" max="17" width="22.7109375" style="1" customWidth="1"/>
    <col min="18" max="18" width="26.85546875" style="1" customWidth="1"/>
    <col min="19" max="19" width="25.42578125" style="1" customWidth="1"/>
    <col min="20" max="20" width="9.140625" style="1" hidden="1" customWidth="1"/>
    <col min="21" max="52" width="0" style="1" hidden="1" customWidth="1"/>
    <col min="53" max="16384" width="9.140625" style="1" hidden="1"/>
  </cols>
  <sheetData>
    <row r="1" spans="1:19">
      <c r="A1" s="36" t="s">
        <v>136</v>
      </c>
      <c r="B1" s="36" t="s" vm="1">
        <v>203</v>
      </c>
    </row>
    <row r="2" spans="1:19">
      <c r="A2" s="36" t="s">
        <v>135</v>
      </c>
      <c r="B2" s="36" t="s">
        <v>2441</v>
      </c>
    </row>
    <row r="3" spans="1:19">
      <c r="A3" s="36" t="s">
        <v>137</v>
      </c>
      <c r="B3" s="55" t="s">
        <v>2442</v>
      </c>
    </row>
    <row r="4" spans="1:19">
      <c r="A4" s="36" t="s">
        <v>138</v>
      </c>
      <c r="B4" s="55">
        <v>14244</v>
      </c>
    </row>
    <row r="5" spans="1:19" ht="18.75">
      <c r="A5" s="135" t="s">
        <v>81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9"/>
    </row>
    <row r="6" spans="1:19" s="3" customFormat="1">
      <c r="A6" s="121" t="s">
        <v>106</v>
      </c>
      <c r="B6" s="39" t="s">
        <v>41</v>
      </c>
      <c r="C6" s="39" t="s">
        <v>110</v>
      </c>
      <c r="D6" s="39" t="s">
        <v>167</v>
      </c>
      <c r="E6" s="39" t="s">
        <v>108</v>
      </c>
      <c r="F6" s="39" t="s">
        <v>61</v>
      </c>
      <c r="G6" s="39" t="s">
        <v>14</v>
      </c>
      <c r="H6" s="39" t="s">
        <v>62</v>
      </c>
      <c r="I6" s="39" t="s">
        <v>95</v>
      </c>
      <c r="J6" s="39" t="s">
        <v>17</v>
      </c>
      <c r="K6" s="39" t="s">
        <v>94</v>
      </c>
      <c r="L6" s="39" t="s">
        <v>16</v>
      </c>
      <c r="M6" s="39" t="s">
        <v>18</v>
      </c>
      <c r="N6" s="39" t="s">
        <v>180</v>
      </c>
      <c r="O6" s="39" t="s">
        <v>179</v>
      </c>
      <c r="P6" s="39" t="s">
        <v>57</v>
      </c>
      <c r="Q6" s="39" t="s">
        <v>55</v>
      </c>
      <c r="R6" s="39" t="s">
        <v>139</v>
      </c>
      <c r="S6" s="122" t="s">
        <v>141</v>
      </c>
    </row>
    <row r="7" spans="1:19" s="3" customFormat="1">
      <c r="A7" s="123" t="s">
        <v>2459</v>
      </c>
      <c r="B7" s="109" t="s">
        <v>2459</v>
      </c>
      <c r="C7" s="109" t="s">
        <v>2459</v>
      </c>
      <c r="D7" s="109" t="s">
        <v>2459</v>
      </c>
      <c r="E7" s="109" t="s">
        <v>2459</v>
      </c>
      <c r="F7" s="109" t="s">
        <v>2459</v>
      </c>
      <c r="G7" s="109" t="s">
        <v>2459</v>
      </c>
      <c r="H7" s="109" t="s">
        <v>2459</v>
      </c>
      <c r="I7" s="12" t="s">
        <v>21</v>
      </c>
      <c r="J7" s="12" t="s">
        <v>20</v>
      </c>
      <c r="K7" s="109" t="s">
        <v>2459</v>
      </c>
      <c r="L7" s="12" t="s">
        <v>19</v>
      </c>
      <c r="M7" s="12" t="s">
        <v>19</v>
      </c>
      <c r="N7" s="12" t="s">
        <v>187</v>
      </c>
      <c r="O7" s="109" t="s">
        <v>2459</v>
      </c>
      <c r="P7" s="12" t="s">
        <v>183</v>
      </c>
      <c r="Q7" s="12" t="s">
        <v>19</v>
      </c>
      <c r="R7" s="12" t="s">
        <v>19</v>
      </c>
      <c r="S7" s="48" t="s">
        <v>19</v>
      </c>
    </row>
    <row r="8" spans="1:19" s="4" customFormat="1" ht="20.25">
      <c r="A8" s="124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104</v>
      </c>
      <c r="Q8" s="14" t="s">
        <v>105</v>
      </c>
      <c r="R8" s="33" t="s">
        <v>142</v>
      </c>
      <c r="S8" s="47" t="s">
        <v>168</v>
      </c>
    </row>
    <row r="9" spans="1:19" s="4" customFormat="1" ht="20.25">
      <c r="A9" s="82" t="s">
        <v>2431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113" t="s">
        <v>2459</v>
      </c>
      <c r="I9" s="113" t="s">
        <v>2459</v>
      </c>
      <c r="J9" s="113" t="s">
        <v>2459</v>
      </c>
      <c r="K9" s="113" t="s">
        <v>2459</v>
      </c>
      <c r="L9" s="113" t="s">
        <v>2459</v>
      </c>
      <c r="M9" s="113" t="s">
        <v>2459</v>
      </c>
      <c r="N9" s="113" t="s">
        <v>2459</v>
      </c>
      <c r="O9" s="113" t="s">
        <v>2459</v>
      </c>
      <c r="P9" s="83">
        <v>0</v>
      </c>
      <c r="Q9" s="113" t="s">
        <v>2459</v>
      </c>
      <c r="R9" s="84">
        <v>0</v>
      </c>
      <c r="S9" s="84">
        <v>0</v>
      </c>
    </row>
    <row r="10" spans="1:19">
      <c r="A10" s="85" t="s">
        <v>195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113" t="s">
        <v>2459</v>
      </c>
      <c r="I10" s="113" t="s">
        <v>2459</v>
      </c>
      <c r="J10" s="113" t="s">
        <v>2459</v>
      </c>
      <c r="K10" s="113" t="s">
        <v>2459</v>
      </c>
      <c r="L10" s="113" t="s">
        <v>2459</v>
      </c>
      <c r="M10" s="113" t="s">
        <v>2459</v>
      </c>
      <c r="N10" s="113" t="s">
        <v>2459</v>
      </c>
      <c r="O10" s="113" t="s">
        <v>2459</v>
      </c>
      <c r="P10" s="113" t="s">
        <v>2459</v>
      </c>
      <c r="Q10" s="113" t="s">
        <v>2459</v>
      </c>
      <c r="R10" s="113" t="s">
        <v>2459</v>
      </c>
      <c r="S10" s="113" t="s">
        <v>2459</v>
      </c>
    </row>
    <row r="11" spans="1:19">
      <c r="A11" s="85" t="s">
        <v>103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113" t="s">
        <v>2459</v>
      </c>
      <c r="H11" s="113" t="s">
        <v>2459</v>
      </c>
      <c r="I11" s="113" t="s">
        <v>2459</v>
      </c>
      <c r="J11" s="113" t="s">
        <v>2459</v>
      </c>
      <c r="K11" s="113" t="s">
        <v>2459</v>
      </c>
      <c r="L11" s="113" t="s">
        <v>2459</v>
      </c>
      <c r="M11" s="113" t="s">
        <v>2459</v>
      </c>
      <c r="N11" s="113" t="s">
        <v>2459</v>
      </c>
      <c r="O11" s="113" t="s">
        <v>2459</v>
      </c>
      <c r="P11" s="113" t="s">
        <v>2459</v>
      </c>
      <c r="Q11" s="113" t="s">
        <v>2459</v>
      </c>
      <c r="R11" s="113" t="s">
        <v>2459</v>
      </c>
      <c r="S11" s="113" t="s">
        <v>2459</v>
      </c>
    </row>
    <row r="12" spans="1:19">
      <c r="A12" s="85" t="s">
        <v>178</v>
      </c>
      <c r="B12" s="113" t="s">
        <v>2459</v>
      </c>
      <c r="C12" s="113" t="s">
        <v>2459</v>
      </c>
      <c r="D12" s="113" t="s">
        <v>2459</v>
      </c>
      <c r="E12" s="113" t="s">
        <v>2459</v>
      </c>
      <c r="F12" s="113" t="s">
        <v>2459</v>
      </c>
      <c r="G12" s="113" t="s">
        <v>2459</v>
      </c>
      <c r="H12" s="113" t="s">
        <v>2459</v>
      </c>
      <c r="I12" s="113" t="s">
        <v>2459</v>
      </c>
      <c r="J12" s="113" t="s">
        <v>2459</v>
      </c>
      <c r="K12" s="113" t="s">
        <v>2459</v>
      </c>
      <c r="L12" s="113" t="s">
        <v>2459</v>
      </c>
      <c r="M12" s="113" t="s">
        <v>2459</v>
      </c>
      <c r="N12" s="113" t="s">
        <v>2459</v>
      </c>
      <c r="O12" s="113" t="s">
        <v>2459</v>
      </c>
      <c r="P12" s="113" t="s">
        <v>2459</v>
      </c>
      <c r="Q12" s="113" t="s">
        <v>2459</v>
      </c>
      <c r="R12" s="113" t="s">
        <v>2459</v>
      </c>
      <c r="S12" s="113" t="s">
        <v>2459</v>
      </c>
    </row>
    <row r="13" spans="1:19">
      <c r="A13" s="85" t="s">
        <v>186</v>
      </c>
      <c r="B13" s="113" t="s">
        <v>2459</v>
      </c>
      <c r="C13" s="113" t="s">
        <v>2459</v>
      </c>
      <c r="D13" s="113" t="s">
        <v>2459</v>
      </c>
      <c r="E13" s="113" t="s">
        <v>2459</v>
      </c>
      <c r="F13" s="113" t="s">
        <v>2459</v>
      </c>
      <c r="G13" s="113" t="s">
        <v>2459</v>
      </c>
      <c r="H13" s="113" t="s">
        <v>2459</v>
      </c>
      <c r="I13" s="113" t="s">
        <v>2459</v>
      </c>
      <c r="J13" s="113" t="s">
        <v>2459</v>
      </c>
      <c r="K13" s="113" t="s">
        <v>2459</v>
      </c>
      <c r="L13" s="113" t="s">
        <v>2459</v>
      </c>
      <c r="M13" s="113" t="s">
        <v>2459</v>
      </c>
      <c r="N13" s="113" t="s">
        <v>2459</v>
      </c>
      <c r="O13" s="113" t="s">
        <v>2459</v>
      </c>
      <c r="P13" s="113" t="s">
        <v>2459</v>
      </c>
      <c r="Q13" s="113" t="s">
        <v>2459</v>
      </c>
      <c r="R13" s="113" t="s">
        <v>2459</v>
      </c>
      <c r="S13" s="113" t="s">
        <v>2459</v>
      </c>
    </row>
    <row r="14" spans="1:19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hidden="1">
      <c r="B109" s="1"/>
      <c r="C109" s="1"/>
      <c r="D109" s="1"/>
      <c r="E109" s="1"/>
      <c r="F109" s="1"/>
    </row>
    <row r="110" spans="1:19" hidden="1">
      <c r="B110" s="1"/>
      <c r="C110" s="1"/>
      <c r="D110" s="1"/>
      <c r="E110" s="1"/>
      <c r="F110" s="1"/>
    </row>
    <row r="111" spans="1:19" hidden="1">
      <c r="B111" s="1"/>
      <c r="C111" s="1"/>
      <c r="D111" s="1"/>
      <c r="E111" s="1"/>
      <c r="F111" s="1"/>
    </row>
    <row r="112" spans="1:19" hidden="1">
      <c r="B112" s="1"/>
      <c r="C112" s="1"/>
      <c r="D112" s="1"/>
      <c r="E112" s="1"/>
      <c r="F112" s="1"/>
    </row>
    <row r="113" spans="2:6" hidden="1">
      <c r="B113" s="1"/>
      <c r="C113" s="1"/>
      <c r="D113" s="1"/>
      <c r="E113" s="1"/>
      <c r="F113" s="1"/>
    </row>
    <row r="114" spans="2:6" hidden="1">
      <c r="B114" s="1"/>
      <c r="C114" s="1"/>
      <c r="D114" s="1"/>
      <c r="E114" s="1"/>
      <c r="F114" s="1"/>
    </row>
    <row r="115" spans="2:6" hidden="1">
      <c r="B115" s="1"/>
      <c r="C115" s="1"/>
      <c r="D115" s="1"/>
      <c r="E115" s="1"/>
      <c r="F115" s="1"/>
    </row>
    <row r="116" spans="2:6" hidden="1">
      <c r="B116" s="1"/>
      <c r="C116" s="1"/>
      <c r="D116" s="1"/>
      <c r="E116" s="1"/>
      <c r="F116" s="1"/>
    </row>
    <row r="117" spans="2:6" hidden="1">
      <c r="B117" s="1"/>
      <c r="C117" s="1"/>
      <c r="D117" s="1"/>
      <c r="E117" s="1"/>
      <c r="F117" s="1"/>
    </row>
    <row r="118" spans="2:6" hidden="1">
      <c r="B118" s="1"/>
      <c r="C118" s="1"/>
      <c r="D118" s="1"/>
      <c r="E118" s="1"/>
      <c r="F118" s="1"/>
    </row>
    <row r="119" spans="2:6" hidden="1">
      <c r="B119" s="1"/>
      <c r="C119" s="1"/>
      <c r="D119" s="1"/>
      <c r="E119" s="1"/>
      <c r="F119" s="1"/>
    </row>
    <row r="120" spans="2:6" hidden="1">
      <c r="B120" s="1"/>
      <c r="C120" s="1"/>
      <c r="D120" s="1"/>
      <c r="E120" s="1"/>
      <c r="F120" s="1"/>
    </row>
    <row r="121" spans="2:6" hidden="1">
      <c r="B121" s="1"/>
      <c r="C121" s="1"/>
      <c r="D121" s="1"/>
      <c r="E121" s="1"/>
      <c r="F121" s="1"/>
    </row>
    <row r="122" spans="2:6" hidden="1">
      <c r="B122" s="1"/>
      <c r="C122" s="1"/>
      <c r="D122" s="1"/>
      <c r="E122" s="1"/>
      <c r="F122" s="1"/>
    </row>
    <row r="123" spans="2:6" hidden="1">
      <c r="B123" s="1"/>
      <c r="C123" s="1"/>
      <c r="D123" s="1"/>
      <c r="E123" s="1"/>
      <c r="F123" s="1"/>
    </row>
    <row r="124" spans="2:6" hidden="1">
      <c r="B124" s="1"/>
      <c r="C124" s="1"/>
      <c r="D124" s="1"/>
      <c r="E124" s="1"/>
      <c r="F124" s="1"/>
    </row>
    <row r="125" spans="2:6" hidden="1">
      <c r="B125" s="1"/>
      <c r="C125" s="1"/>
      <c r="D125" s="1"/>
      <c r="E125" s="1"/>
      <c r="F125" s="1"/>
    </row>
    <row r="126" spans="2:6" hidden="1">
      <c r="B126" s="1"/>
      <c r="C126" s="1"/>
      <c r="D126" s="1"/>
      <c r="E126" s="1"/>
      <c r="F126" s="1"/>
    </row>
    <row r="127" spans="2:6" hidden="1">
      <c r="B127" s="1"/>
      <c r="C127" s="1"/>
      <c r="D127" s="1"/>
      <c r="E127" s="1"/>
      <c r="F127" s="1"/>
    </row>
    <row r="128" spans="2:6" hidden="1">
      <c r="B128" s="1"/>
      <c r="C128" s="1"/>
      <c r="D128" s="1"/>
      <c r="E128" s="1"/>
      <c r="F128" s="1"/>
    </row>
    <row r="129" spans="2:6" hidden="1">
      <c r="B129" s="1"/>
      <c r="C129" s="1"/>
      <c r="D129" s="1"/>
      <c r="E129" s="1"/>
      <c r="F129" s="1"/>
    </row>
    <row r="130" spans="2:6" hidden="1">
      <c r="B130" s="1"/>
      <c r="C130" s="1"/>
      <c r="D130" s="1"/>
      <c r="E130" s="1"/>
      <c r="F130" s="1"/>
    </row>
    <row r="131" spans="2:6" hidden="1">
      <c r="B131" s="1"/>
      <c r="C131" s="1"/>
      <c r="D131" s="1"/>
      <c r="E131" s="1"/>
      <c r="F131" s="1"/>
    </row>
    <row r="132" spans="2:6" hidden="1">
      <c r="B132" s="1"/>
      <c r="C132" s="1"/>
      <c r="D132" s="1"/>
      <c r="E132" s="1"/>
      <c r="F132" s="1"/>
    </row>
    <row r="133" spans="2:6" hidden="1">
      <c r="B133" s="1"/>
      <c r="C133" s="1"/>
      <c r="D133" s="1"/>
      <c r="E133" s="1"/>
      <c r="F133" s="1"/>
    </row>
    <row r="134" spans="2:6" hidden="1">
      <c r="B134" s="1"/>
      <c r="C134" s="1"/>
      <c r="D134" s="1"/>
      <c r="E134" s="1"/>
      <c r="F134" s="1"/>
    </row>
    <row r="135" spans="2:6" hidden="1">
      <c r="B135" s="1"/>
      <c r="C135" s="1"/>
      <c r="D135" s="1"/>
      <c r="E135" s="1"/>
      <c r="F135" s="1"/>
    </row>
    <row r="136" spans="2:6" hidden="1">
      <c r="B136" s="1"/>
      <c r="C136" s="1"/>
      <c r="D136" s="1"/>
      <c r="E136" s="1"/>
      <c r="F136" s="1"/>
    </row>
    <row r="137" spans="2:6" hidden="1">
      <c r="B137" s="1"/>
      <c r="C137" s="1"/>
      <c r="D137" s="1"/>
      <c r="E137" s="1"/>
      <c r="F137" s="1"/>
    </row>
    <row r="138" spans="2:6" hidden="1">
      <c r="B138" s="1"/>
      <c r="C138" s="1"/>
      <c r="D138" s="1"/>
      <c r="E138" s="1"/>
      <c r="F138" s="1"/>
    </row>
    <row r="139" spans="2:6" hidden="1">
      <c r="B139" s="1"/>
      <c r="C139" s="1"/>
      <c r="D139" s="1"/>
      <c r="E139" s="1"/>
      <c r="F139" s="1"/>
    </row>
    <row r="140" spans="2:6" hidden="1">
      <c r="B140" s="1"/>
      <c r="C140" s="1"/>
      <c r="D140" s="1"/>
      <c r="E140" s="1"/>
      <c r="F140" s="1"/>
    </row>
    <row r="141" spans="2:6" hidden="1">
      <c r="B141" s="1"/>
      <c r="C141" s="1"/>
      <c r="D141" s="1"/>
      <c r="E141" s="1"/>
      <c r="F141" s="1"/>
    </row>
    <row r="142" spans="2:6" hidden="1">
      <c r="B142" s="1"/>
      <c r="C142" s="1"/>
      <c r="D142" s="1"/>
      <c r="E142" s="1"/>
      <c r="F142" s="1"/>
    </row>
    <row r="143" spans="2:6" hidden="1">
      <c r="B143" s="1"/>
      <c r="C143" s="1"/>
      <c r="D143" s="1"/>
      <c r="E143" s="1"/>
      <c r="F143" s="1"/>
    </row>
    <row r="144" spans="2:6" hidden="1">
      <c r="B144" s="1"/>
      <c r="C144" s="1"/>
      <c r="D144" s="1"/>
      <c r="E144" s="1"/>
      <c r="F144" s="1"/>
    </row>
    <row r="145" spans="2:6" hidden="1">
      <c r="B145" s="1"/>
      <c r="C145" s="1"/>
      <c r="D145" s="1"/>
      <c r="E145" s="1"/>
      <c r="F145" s="1"/>
    </row>
    <row r="146" spans="2:6" hidden="1">
      <c r="B146" s="1"/>
      <c r="C146" s="1"/>
      <c r="D146" s="1"/>
      <c r="E146" s="1"/>
      <c r="F146" s="1"/>
    </row>
    <row r="147" spans="2:6" hidden="1">
      <c r="B147" s="1"/>
      <c r="C147" s="1"/>
      <c r="D147" s="1"/>
      <c r="E147" s="1"/>
      <c r="F147" s="1"/>
    </row>
    <row r="148" spans="2:6" hidden="1">
      <c r="B148" s="1"/>
      <c r="C148" s="1"/>
      <c r="D148" s="1"/>
      <c r="E148" s="1"/>
      <c r="F148" s="1"/>
    </row>
    <row r="149" spans="2:6" hidden="1">
      <c r="B149" s="1"/>
      <c r="C149" s="1"/>
      <c r="D149" s="1"/>
      <c r="E149" s="1"/>
      <c r="F149" s="1"/>
    </row>
    <row r="150" spans="2:6" hidden="1">
      <c r="B150" s="1"/>
      <c r="C150" s="1"/>
      <c r="D150" s="1"/>
      <c r="E150" s="1"/>
      <c r="F150" s="1"/>
    </row>
    <row r="151" spans="2:6" hidden="1">
      <c r="B151" s="1"/>
      <c r="C151" s="1"/>
      <c r="D151" s="1"/>
      <c r="E151" s="1"/>
      <c r="F151" s="1"/>
    </row>
    <row r="152" spans="2:6" hidden="1">
      <c r="B152" s="1"/>
      <c r="C152" s="1"/>
      <c r="D152" s="1"/>
      <c r="E152" s="1"/>
      <c r="F152" s="1"/>
    </row>
    <row r="153" spans="2:6" hidden="1">
      <c r="B153" s="1"/>
      <c r="C153" s="1"/>
      <c r="D153" s="1"/>
      <c r="E153" s="1"/>
      <c r="F153" s="1"/>
    </row>
    <row r="154" spans="2:6" hidden="1">
      <c r="B154" s="1"/>
      <c r="C154" s="1"/>
      <c r="D154" s="1"/>
      <c r="E154" s="1"/>
      <c r="F154" s="1"/>
    </row>
    <row r="155" spans="2:6" hidden="1">
      <c r="B155" s="1"/>
      <c r="C155" s="1"/>
      <c r="D155" s="1"/>
      <c r="E155" s="1"/>
      <c r="F155" s="1"/>
    </row>
    <row r="156" spans="2:6" hidden="1">
      <c r="B156" s="1"/>
      <c r="C156" s="1"/>
      <c r="D156" s="1"/>
      <c r="E156" s="1"/>
      <c r="F156" s="1"/>
    </row>
    <row r="157" spans="2:6" hidden="1">
      <c r="B157" s="1"/>
      <c r="C157" s="1"/>
      <c r="D157" s="1"/>
      <c r="E157" s="1"/>
      <c r="F157" s="1"/>
    </row>
    <row r="158" spans="2:6" hidden="1">
      <c r="B158" s="1"/>
      <c r="C158" s="1"/>
      <c r="D158" s="1"/>
      <c r="E158" s="1"/>
      <c r="F158" s="1"/>
    </row>
    <row r="159" spans="2:6" hidden="1">
      <c r="B159" s="1"/>
      <c r="C159" s="1"/>
      <c r="D159" s="1"/>
      <c r="E159" s="1"/>
      <c r="F159" s="1"/>
    </row>
    <row r="160" spans="2:6" hidden="1">
      <c r="B160" s="1"/>
      <c r="C160" s="1"/>
      <c r="D160" s="1"/>
      <c r="E160" s="1"/>
      <c r="F160" s="1"/>
    </row>
    <row r="161" spans="2:6" hidden="1">
      <c r="B161" s="1"/>
      <c r="C161" s="1"/>
      <c r="D161" s="1"/>
      <c r="E161" s="1"/>
      <c r="F161" s="1"/>
    </row>
    <row r="162" spans="2:6" hidden="1">
      <c r="B162" s="1"/>
      <c r="C162" s="1"/>
      <c r="D162" s="1"/>
      <c r="E162" s="1"/>
      <c r="F162" s="1"/>
    </row>
    <row r="163" spans="2:6" hidden="1">
      <c r="B163" s="1"/>
      <c r="C163" s="1"/>
      <c r="D163" s="1"/>
      <c r="E163" s="1"/>
      <c r="F163" s="1"/>
    </row>
    <row r="164" spans="2:6" hidden="1">
      <c r="B164" s="1"/>
      <c r="C164" s="1"/>
      <c r="D164" s="1"/>
      <c r="E164" s="1"/>
      <c r="F164" s="1"/>
    </row>
    <row r="165" spans="2:6" hidden="1">
      <c r="B165" s="1"/>
      <c r="C165" s="1"/>
      <c r="D165" s="1"/>
      <c r="E165" s="1"/>
      <c r="F165" s="1"/>
    </row>
    <row r="166" spans="2:6" hidden="1">
      <c r="B166" s="1"/>
      <c r="C166" s="1"/>
      <c r="D166" s="1"/>
      <c r="E166" s="1"/>
      <c r="F166" s="1"/>
    </row>
    <row r="167" spans="2:6" hidden="1">
      <c r="B167" s="1"/>
      <c r="C167" s="1"/>
      <c r="D167" s="1"/>
      <c r="E167" s="1"/>
      <c r="F167" s="1"/>
    </row>
    <row r="168" spans="2:6" hidden="1">
      <c r="B168" s="1"/>
      <c r="C168" s="1"/>
      <c r="D168" s="1"/>
      <c r="E168" s="1"/>
      <c r="F168" s="1"/>
    </row>
    <row r="169" spans="2:6" hidden="1">
      <c r="B169" s="1"/>
      <c r="C169" s="1"/>
      <c r="D169" s="1"/>
      <c r="E169" s="1"/>
      <c r="F169" s="1"/>
    </row>
    <row r="170" spans="2:6" hidden="1">
      <c r="B170" s="1"/>
      <c r="C170" s="1"/>
      <c r="D170" s="1"/>
      <c r="E170" s="1"/>
      <c r="F170" s="1"/>
    </row>
    <row r="171" spans="2:6" hidden="1">
      <c r="B171" s="1"/>
      <c r="C171" s="1"/>
      <c r="D171" s="1"/>
      <c r="E171" s="1"/>
      <c r="F171" s="1"/>
    </row>
    <row r="172" spans="2:6" hidden="1">
      <c r="B172" s="1"/>
      <c r="C172" s="1"/>
      <c r="D172" s="1"/>
      <c r="E172" s="1"/>
      <c r="F172" s="1"/>
    </row>
    <row r="173" spans="2:6" hidden="1">
      <c r="B173" s="1"/>
      <c r="C173" s="1"/>
      <c r="D173" s="1"/>
      <c r="E173" s="1"/>
      <c r="F173" s="1"/>
    </row>
    <row r="174" spans="2:6" hidden="1">
      <c r="B174" s="1"/>
      <c r="C174" s="1"/>
      <c r="D174" s="1"/>
      <c r="E174" s="1"/>
      <c r="F174" s="1"/>
    </row>
    <row r="175" spans="2:6" hidden="1">
      <c r="B175" s="1"/>
      <c r="C175" s="1"/>
      <c r="D175" s="1"/>
      <c r="E175" s="1"/>
      <c r="F175" s="1"/>
    </row>
    <row r="176" spans="2:6" hidden="1">
      <c r="B176" s="1"/>
      <c r="C176" s="1"/>
      <c r="D176" s="1"/>
      <c r="E176" s="1"/>
      <c r="F176" s="1"/>
    </row>
    <row r="177" spans="2:6" hidden="1">
      <c r="B177" s="1"/>
      <c r="C177" s="1"/>
      <c r="D177" s="1"/>
      <c r="E177" s="1"/>
      <c r="F177" s="1"/>
    </row>
    <row r="178" spans="2:6" hidden="1">
      <c r="B178" s="1"/>
      <c r="C178" s="1"/>
      <c r="D178" s="1"/>
      <c r="E178" s="1"/>
      <c r="F178" s="1"/>
    </row>
    <row r="179" spans="2:6" hidden="1">
      <c r="B179" s="1"/>
      <c r="C179" s="1"/>
      <c r="D179" s="1"/>
      <c r="E179" s="1"/>
      <c r="F179" s="1"/>
    </row>
    <row r="180" spans="2:6" hidden="1">
      <c r="B180" s="1"/>
      <c r="C180" s="1"/>
      <c r="D180" s="1"/>
      <c r="E180" s="1"/>
      <c r="F180" s="1"/>
    </row>
    <row r="181" spans="2:6" hidden="1">
      <c r="B181" s="1"/>
      <c r="C181" s="1"/>
      <c r="D181" s="1"/>
      <c r="E181" s="1"/>
      <c r="F181" s="1"/>
    </row>
    <row r="182" spans="2:6" hidden="1">
      <c r="B182" s="1"/>
      <c r="C182" s="1"/>
      <c r="D182" s="1"/>
      <c r="E182" s="1"/>
      <c r="F182" s="1"/>
    </row>
    <row r="183" spans="2:6" hidden="1">
      <c r="B183" s="1"/>
      <c r="C183" s="1"/>
      <c r="D183" s="1"/>
      <c r="E183" s="1"/>
      <c r="F183" s="1"/>
    </row>
    <row r="184" spans="2:6" hidden="1">
      <c r="B184" s="1"/>
      <c r="C184" s="1"/>
      <c r="D184" s="1"/>
      <c r="E184" s="1"/>
      <c r="F184" s="1"/>
    </row>
    <row r="185" spans="2:6" hidden="1">
      <c r="B185" s="1"/>
      <c r="C185" s="1"/>
      <c r="D185" s="1"/>
      <c r="E185" s="1"/>
      <c r="F185" s="1"/>
    </row>
    <row r="186" spans="2:6" hidden="1">
      <c r="B186" s="1"/>
      <c r="C186" s="1"/>
      <c r="D186" s="1"/>
      <c r="E186" s="1"/>
      <c r="F186" s="1"/>
    </row>
    <row r="187" spans="2:6" hidden="1">
      <c r="B187" s="1"/>
      <c r="C187" s="1"/>
      <c r="D187" s="1"/>
      <c r="E187" s="1"/>
      <c r="F187" s="1"/>
    </row>
    <row r="188" spans="2:6" hidden="1">
      <c r="B188" s="1"/>
      <c r="C188" s="1"/>
      <c r="D188" s="1"/>
      <c r="E188" s="1"/>
      <c r="F188" s="1"/>
    </row>
    <row r="189" spans="2:6" hidden="1">
      <c r="B189" s="1"/>
      <c r="C189" s="1"/>
      <c r="D189" s="1"/>
      <c r="E189" s="1"/>
      <c r="F189" s="1"/>
    </row>
    <row r="190" spans="2:6" hidden="1">
      <c r="B190" s="1"/>
      <c r="C190" s="1"/>
      <c r="D190" s="1"/>
      <c r="E190" s="1"/>
      <c r="F190" s="1"/>
    </row>
    <row r="191" spans="2:6" hidden="1">
      <c r="B191" s="1"/>
      <c r="C191" s="1"/>
      <c r="D191" s="1"/>
      <c r="E191" s="1"/>
      <c r="F191" s="1"/>
    </row>
    <row r="192" spans="2:6" hidden="1">
      <c r="B192" s="1"/>
      <c r="C192" s="1"/>
      <c r="D192" s="1"/>
      <c r="E192" s="1"/>
      <c r="F192" s="1"/>
    </row>
    <row r="193" spans="2:6" hidden="1">
      <c r="B193" s="1"/>
      <c r="C193" s="1"/>
      <c r="D193" s="1"/>
      <c r="E193" s="1"/>
      <c r="F193" s="1"/>
    </row>
    <row r="194" spans="2:6" hidden="1">
      <c r="B194" s="1"/>
      <c r="C194" s="1"/>
      <c r="D194" s="1"/>
      <c r="E194" s="1"/>
      <c r="F194" s="1"/>
    </row>
    <row r="195" spans="2:6" hidden="1">
      <c r="B195" s="1"/>
      <c r="C195" s="1"/>
      <c r="D195" s="1"/>
      <c r="E195" s="1"/>
      <c r="F195" s="1"/>
    </row>
    <row r="196" spans="2:6" hidden="1">
      <c r="B196" s="1"/>
      <c r="C196" s="1"/>
      <c r="D196" s="1"/>
      <c r="E196" s="1"/>
      <c r="F196" s="1"/>
    </row>
    <row r="197" spans="2:6" hidden="1">
      <c r="B197" s="1"/>
      <c r="C197" s="1"/>
      <c r="D197" s="1"/>
      <c r="E197" s="1"/>
      <c r="F197" s="1"/>
    </row>
    <row r="198" spans="2:6" hidden="1">
      <c r="B198" s="1"/>
      <c r="C198" s="1"/>
      <c r="D198" s="1"/>
      <c r="E198" s="1"/>
      <c r="F198" s="1"/>
    </row>
    <row r="199" spans="2:6" hidden="1">
      <c r="B199" s="1"/>
      <c r="C199" s="1"/>
      <c r="D199" s="1"/>
      <c r="E199" s="1"/>
      <c r="F199" s="1"/>
    </row>
    <row r="200" spans="2:6" hidden="1">
      <c r="B200" s="1"/>
      <c r="C200" s="1"/>
      <c r="D200" s="1"/>
      <c r="E200" s="1"/>
      <c r="F200" s="1"/>
    </row>
    <row r="201" spans="2:6" hidden="1">
      <c r="B201" s="1"/>
      <c r="C201" s="1"/>
      <c r="D201" s="1"/>
      <c r="E201" s="1"/>
      <c r="F201" s="1"/>
    </row>
    <row r="202" spans="2:6" hidden="1">
      <c r="B202" s="1"/>
      <c r="C202" s="1"/>
      <c r="D202" s="1"/>
      <c r="E202" s="1"/>
      <c r="F202" s="1"/>
    </row>
    <row r="203" spans="2:6" hidden="1">
      <c r="B203" s="1"/>
      <c r="C203" s="1"/>
      <c r="D203" s="1"/>
      <c r="E203" s="1"/>
      <c r="F203" s="1"/>
    </row>
    <row r="204" spans="2:6" hidden="1">
      <c r="B204" s="1"/>
      <c r="C204" s="1"/>
      <c r="D204" s="1"/>
      <c r="E204" s="1"/>
      <c r="F204" s="1"/>
    </row>
    <row r="205" spans="2:6" hidden="1">
      <c r="B205" s="1"/>
      <c r="C205" s="1"/>
      <c r="D205" s="1"/>
      <c r="E205" s="1"/>
      <c r="F205" s="1"/>
    </row>
    <row r="206" spans="2:6" hidden="1">
      <c r="B206" s="1"/>
      <c r="C206" s="1"/>
      <c r="D206" s="1"/>
      <c r="E206" s="1"/>
      <c r="F206" s="1"/>
    </row>
    <row r="207" spans="2:6" hidden="1">
      <c r="B207" s="1"/>
      <c r="C207" s="1"/>
      <c r="D207" s="1"/>
      <c r="E207" s="1"/>
      <c r="F207" s="1"/>
    </row>
    <row r="208" spans="2:6" hidden="1">
      <c r="B208" s="1"/>
      <c r="C208" s="1"/>
      <c r="D208" s="1"/>
      <c r="E208" s="1"/>
      <c r="F208" s="1"/>
    </row>
    <row r="209" spans="2:6" hidden="1">
      <c r="B209" s="1"/>
      <c r="C209" s="1"/>
      <c r="D209" s="1"/>
      <c r="E209" s="1"/>
      <c r="F209" s="1"/>
    </row>
    <row r="210" spans="2:6" hidden="1">
      <c r="B210" s="1"/>
      <c r="C210" s="1"/>
      <c r="D210" s="1"/>
      <c r="E210" s="1"/>
      <c r="F210" s="1"/>
    </row>
    <row r="211" spans="2:6" hidden="1">
      <c r="B211" s="1"/>
      <c r="C211" s="1"/>
      <c r="D211" s="1"/>
      <c r="E211" s="1"/>
      <c r="F211" s="1"/>
    </row>
    <row r="212" spans="2:6" hidden="1">
      <c r="B212" s="1"/>
      <c r="C212" s="1"/>
      <c r="D212" s="1"/>
      <c r="E212" s="1"/>
      <c r="F212" s="1"/>
    </row>
    <row r="213" spans="2:6" hidden="1">
      <c r="B213" s="1"/>
      <c r="C213" s="1"/>
      <c r="D213" s="1"/>
      <c r="E213" s="1"/>
      <c r="F213" s="1"/>
    </row>
    <row r="214" spans="2:6" hidden="1">
      <c r="B214" s="1"/>
      <c r="C214" s="1"/>
      <c r="D214" s="1"/>
      <c r="E214" s="1"/>
      <c r="F214" s="1"/>
    </row>
    <row r="215" spans="2:6" hidden="1">
      <c r="B215" s="1"/>
      <c r="C215" s="1"/>
      <c r="D215" s="1"/>
      <c r="E215" s="1"/>
      <c r="F215" s="1"/>
    </row>
    <row r="216" spans="2:6" hidden="1">
      <c r="B216" s="1"/>
      <c r="C216" s="1"/>
      <c r="D216" s="1"/>
      <c r="E216" s="1"/>
      <c r="F216" s="1"/>
    </row>
    <row r="217" spans="2:6" hidden="1">
      <c r="B217" s="1"/>
      <c r="C217" s="1"/>
      <c r="D217" s="1"/>
      <c r="E217" s="1"/>
      <c r="F217" s="1"/>
    </row>
    <row r="218" spans="2:6" hidden="1">
      <c r="B218" s="1"/>
      <c r="C218" s="1"/>
      <c r="D218" s="1"/>
      <c r="E218" s="1"/>
      <c r="F218" s="1"/>
    </row>
    <row r="219" spans="2:6" hidden="1">
      <c r="B219" s="1"/>
      <c r="C219" s="1"/>
      <c r="D219" s="1"/>
      <c r="E219" s="1"/>
      <c r="F219" s="1"/>
    </row>
    <row r="220" spans="2:6" hidden="1">
      <c r="B220" s="1"/>
      <c r="C220" s="1"/>
      <c r="D220" s="1"/>
      <c r="E220" s="1"/>
      <c r="F220" s="1"/>
    </row>
    <row r="221" spans="2:6" hidden="1">
      <c r="B221" s="1"/>
      <c r="C221" s="1"/>
      <c r="D221" s="1"/>
      <c r="E221" s="1"/>
      <c r="F221" s="1"/>
    </row>
    <row r="222" spans="2:6" hidden="1">
      <c r="B222" s="1"/>
      <c r="C222" s="1"/>
      <c r="D222" s="1"/>
      <c r="E222" s="1"/>
      <c r="F222" s="1"/>
    </row>
    <row r="223" spans="2:6" hidden="1">
      <c r="B223" s="1"/>
      <c r="C223" s="1"/>
      <c r="D223" s="1"/>
      <c r="E223" s="1"/>
      <c r="F223" s="1"/>
    </row>
    <row r="224" spans="2:6" hidden="1">
      <c r="B224" s="1"/>
      <c r="C224" s="1"/>
      <c r="D224" s="1"/>
      <c r="E224" s="1"/>
      <c r="F224" s="1"/>
    </row>
    <row r="225" spans="2:6" hidden="1">
      <c r="B225" s="1"/>
      <c r="C225" s="1"/>
      <c r="D225" s="1"/>
      <c r="E225" s="1"/>
      <c r="F225" s="1"/>
    </row>
    <row r="226" spans="2:6" hidden="1">
      <c r="B226" s="1"/>
      <c r="C226" s="1"/>
      <c r="D226" s="1"/>
      <c r="E226" s="1"/>
      <c r="F226" s="1"/>
    </row>
    <row r="227" spans="2:6" hidden="1">
      <c r="B227" s="1"/>
      <c r="C227" s="1"/>
      <c r="D227" s="1"/>
      <c r="E227" s="1"/>
      <c r="F227" s="1"/>
    </row>
    <row r="228" spans="2:6" hidden="1">
      <c r="B228" s="1"/>
      <c r="C228" s="1"/>
      <c r="D228" s="1"/>
      <c r="E228" s="1"/>
      <c r="F228" s="1"/>
    </row>
    <row r="229" spans="2:6" hidden="1">
      <c r="B229" s="1"/>
      <c r="C229" s="1"/>
      <c r="D229" s="1"/>
      <c r="E229" s="1"/>
      <c r="F229" s="1"/>
    </row>
    <row r="230" spans="2:6" hidden="1">
      <c r="B230" s="1"/>
      <c r="C230" s="1"/>
      <c r="D230" s="1"/>
      <c r="E230" s="1"/>
      <c r="F230" s="1"/>
    </row>
    <row r="231" spans="2:6" hidden="1">
      <c r="B231" s="1"/>
      <c r="C231" s="1"/>
      <c r="D231" s="1"/>
      <c r="E231" s="1"/>
      <c r="F231" s="1"/>
    </row>
    <row r="232" spans="2:6" hidden="1">
      <c r="B232" s="1"/>
      <c r="C232" s="1"/>
      <c r="D232" s="1"/>
      <c r="E232" s="1"/>
      <c r="F232" s="1"/>
    </row>
    <row r="233" spans="2:6" hidden="1">
      <c r="B233" s="1"/>
      <c r="C233" s="1"/>
      <c r="D233" s="1"/>
      <c r="E233" s="1"/>
      <c r="F233" s="1"/>
    </row>
    <row r="234" spans="2:6" hidden="1">
      <c r="B234" s="1"/>
      <c r="C234" s="1"/>
      <c r="D234" s="1"/>
      <c r="E234" s="1"/>
      <c r="F234" s="1"/>
    </row>
    <row r="235" spans="2:6" hidden="1">
      <c r="B235" s="1"/>
      <c r="C235" s="1"/>
      <c r="D235" s="1"/>
      <c r="E235" s="1"/>
      <c r="F235" s="1"/>
    </row>
    <row r="236" spans="2:6" hidden="1">
      <c r="B236" s="1"/>
      <c r="C236" s="1"/>
      <c r="D236" s="1"/>
      <c r="E236" s="1"/>
      <c r="F236" s="1"/>
    </row>
    <row r="237" spans="2:6" hidden="1">
      <c r="B237" s="1"/>
      <c r="C237" s="1"/>
      <c r="D237" s="1"/>
      <c r="E237" s="1"/>
      <c r="F237" s="1"/>
    </row>
    <row r="238" spans="2:6" hidden="1">
      <c r="B238" s="1"/>
      <c r="C238" s="1"/>
      <c r="D238" s="1"/>
      <c r="E238" s="1"/>
      <c r="F238" s="1"/>
    </row>
    <row r="239" spans="2:6" hidden="1">
      <c r="B239" s="1"/>
      <c r="C239" s="1"/>
      <c r="D239" s="1"/>
      <c r="E239" s="1"/>
      <c r="F239" s="1"/>
    </row>
    <row r="240" spans="2:6" hidden="1">
      <c r="B240" s="1"/>
      <c r="C240" s="1"/>
      <c r="D240" s="1"/>
      <c r="E240" s="1"/>
      <c r="F240" s="1"/>
    </row>
    <row r="241" spans="2:6" hidden="1">
      <c r="B241" s="1"/>
      <c r="C241" s="1"/>
      <c r="D241" s="1"/>
      <c r="E241" s="1"/>
      <c r="F241" s="1"/>
    </row>
    <row r="242" spans="2:6" hidden="1">
      <c r="B242" s="1"/>
      <c r="C242" s="1"/>
      <c r="D242" s="1"/>
      <c r="E242" s="1"/>
      <c r="F242" s="1"/>
    </row>
    <row r="243" spans="2:6" hidden="1">
      <c r="B243" s="1"/>
      <c r="C243" s="1"/>
      <c r="D243" s="1"/>
      <c r="E243" s="1"/>
      <c r="F243" s="1"/>
    </row>
    <row r="244" spans="2:6" hidden="1">
      <c r="B244" s="1"/>
      <c r="C244" s="1"/>
      <c r="D244" s="1"/>
      <c r="E244" s="1"/>
      <c r="F244" s="1"/>
    </row>
    <row r="245" spans="2:6" hidden="1">
      <c r="B245" s="1"/>
      <c r="C245" s="1"/>
      <c r="D245" s="1"/>
      <c r="E245" s="1"/>
      <c r="F245" s="1"/>
    </row>
    <row r="246" spans="2:6" hidden="1">
      <c r="B246" s="1"/>
      <c r="C246" s="1"/>
      <c r="D246" s="1"/>
      <c r="E246" s="1"/>
      <c r="F246" s="1"/>
    </row>
    <row r="247" spans="2:6" hidden="1">
      <c r="B247" s="1"/>
      <c r="C247" s="1"/>
      <c r="D247" s="1"/>
      <c r="E247" s="1"/>
      <c r="F247" s="1"/>
    </row>
    <row r="248" spans="2:6" hidden="1">
      <c r="B248" s="1"/>
      <c r="C248" s="1"/>
      <c r="D248" s="1"/>
      <c r="E248" s="1"/>
      <c r="F248" s="1"/>
    </row>
    <row r="249" spans="2:6" hidden="1">
      <c r="B249" s="1"/>
      <c r="C249" s="1"/>
      <c r="D249" s="1"/>
      <c r="E249" s="1"/>
      <c r="F249" s="1"/>
    </row>
    <row r="250" spans="2:6" hidden="1">
      <c r="B250" s="1"/>
      <c r="C250" s="1"/>
      <c r="D250" s="1"/>
      <c r="E250" s="1"/>
      <c r="F250" s="1"/>
    </row>
    <row r="251" spans="2:6" hidden="1">
      <c r="B251" s="1"/>
      <c r="C251" s="1"/>
      <c r="D251" s="1"/>
      <c r="E251" s="1"/>
      <c r="F251" s="1"/>
    </row>
    <row r="252" spans="2:6" hidden="1">
      <c r="B252" s="1"/>
      <c r="C252" s="1"/>
      <c r="D252" s="1"/>
      <c r="E252" s="1"/>
      <c r="F252" s="1"/>
    </row>
    <row r="253" spans="2:6" hidden="1">
      <c r="B253" s="1"/>
      <c r="C253" s="1"/>
      <c r="D253" s="1"/>
      <c r="E253" s="1"/>
      <c r="F253" s="1"/>
    </row>
    <row r="254" spans="2:6" hidden="1">
      <c r="B254" s="1"/>
      <c r="C254" s="1"/>
      <c r="D254" s="1"/>
      <c r="E254" s="1"/>
      <c r="F254" s="1"/>
    </row>
    <row r="255" spans="2:6" hidden="1">
      <c r="B255" s="1"/>
      <c r="C255" s="1"/>
      <c r="D255" s="1"/>
      <c r="E255" s="1"/>
      <c r="F255" s="1"/>
    </row>
    <row r="256" spans="2:6" hidden="1">
      <c r="B256" s="1"/>
      <c r="C256" s="1"/>
      <c r="D256" s="1"/>
      <c r="E256" s="1"/>
      <c r="F256" s="1"/>
    </row>
    <row r="257" spans="2:6" hidden="1">
      <c r="B257" s="1"/>
      <c r="C257" s="1"/>
      <c r="D257" s="1"/>
      <c r="E257" s="1"/>
      <c r="F257" s="1"/>
    </row>
    <row r="258" spans="2:6" hidden="1">
      <c r="B258" s="1"/>
      <c r="C258" s="1"/>
      <c r="D258" s="1"/>
      <c r="E258" s="1"/>
      <c r="F258" s="1"/>
    </row>
    <row r="259" spans="2:6" hidden="1">
      <c r="B259" s="1"/>
      <c r="C259" s="1"/>
      <c r="D259" s="1"/>
      <c r="E259" s="1"/>
      <c r="F259" s="1"/>
    </row>
    <row r="260" spans="2:6" hidden="1">
      <c r="B260" s="1"/>
      <c r="C260" s="1"/>
      <c r="D260" s="1"/>
      <c r="E260" s="1"/>
      <c r="F260" s="1"/>
    </row>
    <row r="261" spans="2:6" hidden="1">
      <c r="B261" s="1"/>
      <c r="C261" s="1"/>
      <c r="D261" s="1"/>
      <c r="E261" s="1"/>
      <c r="F261" s="1"/>
    </row>
    <row r="262" spans="2:6" hidden="1">
      <c r="B262" s="1"/>
      <c r="C262" s="1"/>
      <c r="D262" s="1"/>
      <c r="E262" s="1"/>
      <c r="F262" s="1"/>
    </row>
    <row r="263" spans="2:6" hidden="1">
      <c r="B263" s="1"/>
      <c r="C263" s="1"/>
      <c r="D263" s="1"/>
      <c r="E263" s="1"/>
      <c r="F263" s="1"/>
    </row>
    <row r="264" spans="2:6" hidden="1">
      <c r="B264" s="1"/>
      <c r="C264" s="1"/>
      <c r="D264" s="1"/>
      <c r="E264" s="1"/>
      <c r="F264" s="1"/>
    </row>
    <row r="265" spans="2:6" hidden="1">
      <c r="B265" s="1"/>
      <c r="C265" s="1"/>
      <c r="D265" s="1"/>
      <c r="E265" s="1"/>
      <c r="F265" s="1"/>
    </row>
    <row r="266" spans="2:6" hidden="1">
      <c r="B266" s="1"/>
      <c r="C266" s="1"/>
      <c r="D266" s="1"/>
      <c r="E266" s="1"/>
      <c r="F266" s="1"/>
    </row>
    <row r="267" spans="2:6" hidden="1">
      <c r="B267" s="1"/>
      <c r="C267" s="1"/>
      <c r="D267" s="1"/>
      <c r="E267" s="1"/>
      <c r="F267" s="1"/>
    </row>
    <row r="268" spans="2:6" hidden="1">
      <c r="B268" s="1"/>
      <c r="C268" s="1"/>
      <c r="D268" s="1"/>
      <c r="E268" s="1"/>
      <c r="F268" s="1"/>
    </row>
    <row r="269" spans="2:6" hidden="1">
      <c r="B269" s="1"/>
      <c r="C269" s="1"/>
      <c r="D269" s="1"/>
      <c r="E269" s="1"/>
      <c r="F269" s="1"/>
    </row>
    <row r="270" spans="2:6" hidden="1">
      <c r="B270" s="1"/>
      <c r="C270" s="1"/>
      <c r="D270" s="1"/>
      <c r="E270" s="1"/>
      <c r="F270" s="1"/>
    </row>
    <row r="271" spans="2:6" hidden="1">
      <c r="B271" s="1"/>
      <c r="C271" s="1"/>
      <c r="D271" s="1"/>
      <c r="E271" s="1"/>
      <c r="F271" s="1"/>
    </row>
    <row r="272" spans="2:6" hidden="1">
      <c r="B272" s="1"/>
      <c r="C272" s="1"/>
      <c r="D272" s="1"/>
      <c r="E272" s="1"/>
      <c r="F272" s="1"/>
    </row>
    <row r="273" spans="2:6" hidden="1">
      <c r="B273" s="1"/>
      <c r="C273" s="1"/>
      <c r="D273" s="1"/>
      <c r="E273" s="1"/>
      <c r="F273" s="1"/>
    </row>
    <row r="274" spans="2:6" hidden="1">
      <c r="B274" s="1"/>
      <c r="C274" s="1"/>
      <c r="D274" s="1"/>
      <c r="E274" s="1"/>
      <c r="F274" s="1"/>
    </row>
    <row r="275" spans="2:6" hidden="1">
      <c r="B275" s="1"/>
      <c r="C275" s="1"/>
      <c r="D275" s="1"/>
      <c r="E275" s="1"/>
      <c r="F275" s="1"/>
    </row>
    <row r="276" spans="2:6" hidden="1">
      <c r="B276" s="1"/>
      <c r="C276" s="1"/>
      <c r="D276" s="1"/>
      <c r="E276" s="1"/>
      <c r="F276" s="1"/>
    </row>
    <row r="277" spans="2:6" hidden="1">
      <c r="B277" s="1"/>
      <c r="C277" s="1"/>
      <c r="D277" s="1"/>
      <c r="E277" s="1"/>
      <c r="F277" s="1"/>
    </row>
    <row r="278" spans="2:6" hidden="1">
      <c r="B278" s="1"/>
      <c r="C278" s="1"/>
      <c r="D278" s="1"/>
      <c r="E278" s="1"/>
      <c r="F278" s="1"/>
    </row>
    <row r="279" spans="2:6" hidden="1">
      <c r="B279" s="1"/>
      <c r="C279" s="1"/>
      <c r="D279" s="1"/>
      <c r="E279" s="1"/>
      <c r="F279" s="1"/>
    </row>
    <row r="280" spans="2:6" hidden="1">
      <c r="B280" s="1"/>
      <c r="C280" s="1"/>
      <c r="D280" s="1"/>
      <c r="E280" s="1"/>
      <c r="F280" s="1"/>
    </row>
    <row r="281" spans="2:6" hidden="1">
      <c r="B281" s="1"/>
      <c r="C281" s="1"/>
      <c r="D281" s="1"/>
      <c r="E281" s="1"/>
      <c r="F281" s="1"/>
    </row>
    <row r="282" spans="2:6" hidden="1">
      <c r="B282" s="1"/>
      <c r="C282" s="1"/>
      <c r="D282" s="1"/>
      <c r="E282" s="1"/>
      <c r="F282" s="1"/>
    </row>
    <row r="283" spans="2:6" hidden="1">
      <c r="B283" s="1"/>
      <c r="C283" s="1"/>
      <c r="D283" s="1"/>
      <c r="E283" s="1"/>
      <c r="F283" s="1"/>
    </row>
    <row r="284" spans="2:6" hidden="1">
      <c r="B284" s="1"/>
      <c r="C284" s="1"/>
      <c r="D284" s="1"/>
      <c r="E284" s="1"/>
      <c r="F284" s="1"/>
    </row>
    <row r="285" spans="2:6" hidden="1">
      <c r="B285" s="1"/>
      <c r="C285" s="1"/>
      <c r="D285" s="1"/>
      <c r="E285" s="1"/>
      <c r="F285" s="1"/>
    </row>
    <row r="286" spans="2:6" hidden="1">
      <c r="B286" s="1"/>
      <c r="C286" s="1"/>
      <c r="D286" s="1"/>
      <c r="E286" s="1"/>
      <c r="F286" s="1"/>
    </row>
    <row r="287" spans="2:6" hidden="1">
      <c r="B287" s="1"/>
      <c r="C287" s="1"/>
      <c r="D287" s="1"/>
      <c r="E287" s="1"/>
      <c r="F287" s="1"/>
    </row>
    <row r="288" spans="2:6" hidden="1">
      <c r="B288" s="1"/>
      <c r="C288" s="1"/>
      <c r="D288" s="1"/>
      <c r="E288" s="1"/>
      <c r="F288" s="1"/>
    </row>
    <row r="289" spans="2:6" hidden="1">
      <c r="B289" s="1"/>
      <c r="C289" s="1"/>
      <c r="D289" s="1"/>
      <c r="E289" s="1"/>
      <c r="F289" s="1"/>
    </row>
    <row r="290" spans="2:6" hidden="1">
      <c r="B290" s="1"/>
      <c r="C290" s="1"/>
      <c r="D290" s="1"/>
      <c r="E290" s="1"/>
      <c r="F290" s="1"/>
    </row>
    <row r="291" spans="2:6" hidden="1">
      <c r="B291" s="1"/>
      <c r="C291" s="1"/>
      <c r="D291" s="1"/>
      <c r="E291" s="1"/>
      <c r="F291" s="1"/>
    </row>
    <row r="292" spans="2:6" hidden="1">
      <c r="B292" s="1"/>
      <c r="C292" s="1"/>
      <c r="D292" s="1"/>
      <c r="E292" s="1"/>
      <c r="F292" s="1"/>
    </row>
    <row r="293" spans="2:6" hidden="1">
      <c r="B293" s="1"/>
      <c r="C293" s="1"/>
      <c r="D293" s="1"/>
      <c r="E293" s="1"/>
      <c r="F293" s="1"/>
    </row>
    <row r="294" spans="2:6" hidden="1">
      <c r="B294" s="1"/>
      <c r="C294" s="1"/>
      <c r="D294" s="1"/>
      <c r="E294" s="1"/>
      <c r="F294" s="1"/>
    </row>
    <row r="295" spans="2:6" hidden="1">
      <c r="B295" s="1"/>
      <c r="C295" s="1"/>
      <c r="D295" s="1"/>
      <c r="E295" s="1"/>
      <c r="F295" s="1"/>
    </row>
    <row r="296" spans="2:6" hidden="1">
      <c r="B296" s="1"/>
      <c r="C296" s="1"/>
      <c r="D296" s="1"/>
      <c r="E296" s="1"/>
      <c r="F296" s="1"/>
    </row>
    <row r="297" spans="2:6" hidden="1">
      <c r="B297" s="1"/>
      <c r="C297" s="1"/>
      <c r="D297" s="1"/>
      <c r="E297" s="1"/>
      <c r="F297" s="1"/>
    </row>
    <row r="298" spans="2:6" hidden="1">
      <c r="B298" s="1"/>
      <c r="C298" s="1"/>
      <c r="D298" s="1"/>
      <c r="E298" s="1"/>
      <c r="F298" s="1"/>
    </row>
    <row r="299" spans="2:6" hidden="1">
      <c r="B299" s="1"/>
      <c r="C299" s="1"/>
      <c r="D299" s="1"/>
      <c r="E299" s="1"/>
      <c r="F299" s="1"/>
    </row>
    <row r="300" spans="2:6" hidden="1">
      <c r="B300" s="1"/>
      <c r="C300" s="1"/>
      <c r="D300" s="1"/>
      <c r="E300" s="1"/>
      <c r="F300" s="1"/>
    </row>
    <row r="301" spans="2:6" hidden="1">
      <c r="B301" s="1"/>
      <c r="C301" s="1"/>
      <c r="D301" s="1"/>
      <c r="E301" s="1"/>
      <c r="F301" s="1"/>
    </row>
    <row r="302" spans="2:6" hidden="1">
      <c r="B302" s="1"/>
      <c r="C302" s="1"/>
      <c r="D302" s="1"/>
      <c r="E302" s="1"/>
      <c r="F302" s="1"/>
    </row>
    <row r="303" spans="2:6" hidden="1">
      <c r="B303" s="1"/>
      <c r="C303" s="1"/>
      <c r="D303" s="1"/>
      <c r="E303" s="1"/>
      <c r="F303" s="1"/>
    </row>
    <row r="304" spans="2:6" hidden="1">
      <c r="B304" s="1"/>
      <c r="C304" s="1"/>
      <c r="D304" s="1"/>
      <c r="E304" s="1"/>
      <c r="F304" s="1"/>
    </row>
    <row r="305" spans="2:6" hidden="1">
      <c r="B305" s="1"/>
      <c r="C305" s="1"/>
      <c r="D305" s="1"/>
      <c r="E305" s="1"/>
      <c r="F305" s="1"/>
    </row>
    <row r="306" spans="2:6" hidden="1">
      <c r="B306" s="1"/>
      <c r="C306" s="1"/>
      <c r="D306" s="1"/>
      <c r="E306" s="1"/>
      <c r="F306" s="1"/>
    </row>
    <row r="307" spans="2:6" hidden="1">
      <c r="B307" s="1"/>
      <c r="C307" s="1"/>
      <c r="D307" s="1"/>
      <c r="E307" s="1"/>
      <c r="F307" s="1"/>
    </row>
    <row r="308" spans="2:6" hidden="1">
      <c r="B308" s="1"/>
      <c r="C308" s="1"/>
      <c r="D308" s="1"/>
      <c r="E308" s="1"/>
      <c r="F308" s="1"/>
    </row>
    <row r="309" spans="2:6" hidden="1">
      <c r="B309" s="1"/>
      <c r="C309" s="1"/>
      <c r="D309" s="1"/>
      <c r="E309" s="1"/>
      <c r="F309" s="1"/>
    </row>
    <row r="310" spans="2:6" hidden="1">
      <c r="B310" s="1"/>
      <c r="C310" s="1"/>
      <c r="D310" s="1"/>
      <c r="E310" s="1"/>
      <c r="F310" s="1"/>
    </row>
    <row r="311" spans="2:6" hidden="1">
      <c r="B311" s="1"/>
      <c r="C311" s="1"/>
      <c r="D311" s="1"/>
      <c r="E311" s="1"/>
      <c r="F311" s="1"/>
    </row>
    <row r="312" spans="2:6" hidden="1">
      <c r="B312" s="1"/>
      <c r="C312" s="1"/>
      <c r="D312" s="1"/>
      <c r="E312" s="1"/>
      <c r="F312" s="1"/>
    </row>
    <row r="313" spans="2:6" hidden="1">
      <c r="B313" s="1"/>
      <c r="C313" s="1"/>
      <c r="D313" s="1"/>
      <c r="E313" s="1"/>
      <c r="F313" s="1"/>
    </row>
    <row r="314" spans="2:6" hidden="1">
      <c r="B314" s="1"/>
      <c r="C314" s="1"/>
      <c r="D314" s="1"/>
      <c r="E314" s="1"/>
      <c r="F314" s="1"/>
    </row>
    <row r="315" spans="2:6" hidden="1">
      <c r="B315" s="1"/>
      <c r="C315" s="1"/>
      <c r="D315" s="1"/>
      <c r="E315" s="1"/>
      <c r="F315" s="1"/>
    </row>
    <row r="316" spans="2:6" hidden="1">
      <c r="B316" s="1"/>
      <c r="C316" s="1"/>
      <c r="D316" s="1"/>
      <c r="E316" s="1"/>
      <c r="F316" s="1"/>
    </row>
    <row r="317" spans="2:6" hidden="1">
      <c r="B317" s="1"/>
      <c r="C317" s="1"/>
      <c r="D317" s="1"/>
      <c r="E317" s="1"/>
      <c r="F317" s="1"/>
    </row>
    <row r="318" spans="2:6" hidden="1">
      <c r="B318" s="1"/>
      <c r="C318" s="1"/>
      <c r="D318" s="1"/>
      <c r="E318" s="1"/>
      <c r="F318" s="1"/>
    </row>
    <row r="319" spans="2:6" hidden="1">
      <c r="B319" s="1"/>
      <c r="C319" s="1"/>
      <c r="D319" s="1"/>
      <c r="E319" s="1"/>
      <c r="F319" s="1"/>
    </row>
    <row r="320" spans="2:6" hidden="1">
      <c r="B320" s="1"/>
      <c r="C320" s="1"/>
      <c r="D320" s="1"/>
      <c r="E320" s="1"/>
      <c r="F320" s="1"/>
    </row>
    <row r="321" spans="2:6" hidden="1">
      <c r="B321" s="1"/>
      <c r="C321" s="1"/>
      <c r="D321" s="1"/>
      <c r="E321" s="1"/>
      <c r="F321" s="1"/>
    </row>
    <row r="322" spans="2:6" hidden="1">
      <c r="B322" s="1"/>
      <c r="C322" s="1"/>
      <c r="D322" s="1"/>
      <c r="E322" s="1"/>
      <c r="F322" s="1"/>
    </row>
    <row r="323" spans="2:6" hidden="1">
      <c r="B323" s="1"/>
      <c r="C323" s="1"/>
      <c r="D323" s="1"/>
      <c r="E323" s="1"/>
      <c r="F323" s="1"/>
    </row>
    <row r="324" spans="2:6" hidden="1">
      <c r="B324" s="1"/>
      <c r="C324" s="1"/>
      <c r="D324" s="1"/>
      <c r="E324" s="1"/>
      <c r="F324" s="1"/>
    </row>
    <row r="325" spans="2:6" hidden="1">
      <c r="B325" s="1"/>
      <c r="C325" s="1"/>
      <c r="D325" s="1"/>
      <c r="E325" s="1"/>
      <c r="F325" s="1"/>
    </row>
    <row r="326" spans="2:6" hidden="1">
      <c r="B326" s="1"/>
      <c r="C326" s="1"/>
      <c r="D326" s="1"/>
      <c r="E326" s="1"/>
      <c r="F326" s="1"/>
    </row>
    <row r="327" spans="2:6" hidden="1">
      <c r="B327" s="1"/>
      <c r="C327" s="1"/>
      <c r="D327" s="1"/>
      <c r="E327" s="1"/>
      <c r="F327" s="1"/>
    </row>
    <row r="328" spans="2:6" hidden="1">
      <c r="B328" s="1"/>
      <c r="C328" s="1"/>
      <c r="D328" s="1"/>
      <c r="E328" s="1"/>
      <c r="F328" s="1"/>
    </row>
    <row r="329" spans="2:6" hidden="1">
      <c r="B329" s="1"/>
      <c r="C329" s="1"/>
      <c r="D329" s="1"/>
      <c r="E329" s="1"/>
      <c r="F329" s="1"/>
    </row>
    <row r="330" spans="2:6" hidden="1">
      <c r="B330" s="1"/>
      <c r="C330" s="1"/>
      <c r="D330" s="1"/>
      <c r="E330" s="1"/>
      <c r="F330" s="1"/>
    </row>
    <row r="331" spans="2:6" hidden="1">
      <c r="B331" s="1"/>
      <c r="C331" s="1"/>
      <c r="D331" s="1"/>
      <c r="E331" s="1"/>
      <c r="F331" s="1"/>
    </row>
    <row r="332" spans="2:6" hidden="1">
      <c r="B332" s="1"/>
      <c r="C332" s="1"/>
      <c r="D332" s="1"/>
      <c r="E332" s="1"/>
      <c r="F332" s="1"/>
    </row>
    <row r="333" spans="2:6" hidden="1">
      <c r="B333" s="1"/>
      <c r="C333" s="1"/>
      <c r="D333" s="1"/>
      <c r="E333" s="1"/>
      <c r="F333" s="1"/>
    </row>
    <row r="334" spans="2:6" hidden="1">
      <c r="B334" s="1"/>
      <c r="C334" s="1"/>
      <c r="D334" s="1"/>
      <c r="E334" s="1"/>
      <c r="F334" s="1"/>
    </row>
    <row r="335" spans="2:6" hidden="1">
      <c r="B335" s="1"/>
      <c r="C335" s="1"/>
      <c r="D335" s="1"/>
      <c r="E335" s="1"/>
      <c r="F335" s="1"/>
    </row>
    <row r="336" spans="2:6" hidden="1">
      <c r="B336" s="1"/>
      <c r="C336" s="1"/>
      <c r="D336" s="1"/>
      <c r="E336" s="1"/>
      <c r="F336" s="1"/>
    </row>
    <row r="337" spans="2:6" hidden="1">
      <c r="B337" s="1"/>
      <c r="C337" s="1"/>
      <c r="D337" s="1"/>
      <c r="E337" s="1"/>
      <c r="F337" s="1"/>
    </row>
    <row r="338" spans="2:6" hidden="1">
      <c r="B338" s="1"/>
      <c r="C338" s="1"/>
      <c r="D338" s="1"/>
      <c r="E338" s="1"/>
      <c r="F338" s="1"/>
    </row>
    <row r="339" spans="2:6" hidden="1">
      <c r="B339" s="1"/>
      <c r="C339" s="1"/>
      <c r="D339" s="1"/>
      <c r="E339" s="1"/>
      <c r="F339" s="1"/>
    </row>
    <row r="340" spans="2:6" hidden="1">
      <c r="B340" s="1"/>
      <c r="C340" s="1"/>
      <c r="D340" s="1"/>
      <c r="E340" s="1"/>
      <c r="F340" s="1"/>
    </row>
    <row r="341" spans="2:6" hidden="1">
      <c r="B341" s="1"/>
      <c r="C341" s="1"/>
      <c r="D341" s="1"/>
      <c r="E341" s="1"/>
      <c r="F341" s="1"/>
    </row>
    <row r="342" spans="2:6" hidden="1">
      <c r="B342" s="1"/>
      <c r="C342" s="1"/>
      <c r="D342" s="1"/>
      <c r="E342" s="1"/>
      <c r="F342" s="1"/>
    </row>
    <row r="343" spans="2:6" hidden="1">
      <c r="B343" s="1"/>
      <c r="C343" s="1"/>
      <c r="D343" s="1"/>
      <c r="E343" s="1"/>
      <c r="F343" s="1"/>
    </row>
    <row r="344" spans="2:6" hidden="1">
      <c r="B344" s="1"/>
      <c r="C344" s="1"/>
      <c r="D344" s="1"/>
      <c r="E344" s="1"/>
      <c r="F344" s="1"/>
    </row>
    <row r="345" spans="2:6" hidden="1">
      <c r="B345" s="1"/>
      <c r="C345" s="1"/>
      <c r="D345" s="1"/>
      <c r="E345" s="1"/>
      <c r="F345" s="1"/>
    </row>
    <row r="346" spans="2:6" hidden="1">
      <c r="B346" s="1"/>
      <c r="C346" s="1"/>
      <c r="D346" s="1"/>
      <c r="E346" s="1"/>
      <c r="F346" s="1"/>
    </row>
    <row r="347" spans="2:6" hidden="1">
      <c r="B347" s="1"/>
      <c r="C347" s="1"/>
      <c r="D347" s="1"/>
      <c r="E347" s="1"/>
      <c r="F347" s="1"/>
    </row>
    <row r="348" spans="2:6" hidden="1">
      <c r="B348" s="1"/>
      <c r="C348" s="1"/>
      <c r="D348" s="1"/>
      <c r="E348" s="1"/>
      <c r="F348" s="1"/>
    </row>
    <row r="349" spans="2:6" hidden="1">
      <c r="B349" s="1"/>
      <c r="C349" s="1"/>
      <c r="D349" s="1"/>
      <c r="E349" s="1"/>
      <c r="F349" s="1"/>
    </row>
    <row r="350" spans="2:6" hidden="1">
      <c r="B350" s="1"/>
      <c r="C350" s="1"/>
      <c r="D350" s="1"/>
      <c r="E350" s="1"/>
      <c r="F350" s="1"/>
    </row>
    <row r="351" spans="2:6" hidden="1">
      <c r="B351" s="1"/>
      <c r="C351" s="1"/>
      <c r="D351" s="1"/>
      <c r="E351" s="1"/>
      <c r="F351" s="1"/>
    </row>
    <row r="352" spans="2:6" hidden="1">
      <c r="B352" s="1"/>
      <c r="C352" s="1"/>
      <c r="D352" s="1"/>
      <c r="E352" s="1"/>
      <c r="F352" s="1"/>
    </row>
    <row r="353" spans="2:6" hidden="1">
      <c r="B353" s="1"/>
      <c r="C353" s="1"/>
      <c r="D353" s="1"/>
      <c r="E353" s="1"/>
      <c r="F353" s="1"/>
    </row>
    <row r="354" spans="2:6" hidden="1">
      <c r="B354" s="1"/>
      <c r="C354" s="1"/>
      <c r="D354" s="1"/>
      <c r="E354" s="1"/>
      <c r="F354" s="1"/>
    </row>
    <row r="355" spans="2:6" hidden="1">
      <c r="B355" s="1"/>
      <c r="C355" s="1"/>
      <c r="D355" s="1"/>
      <c r="E355" s="1"/>
      <c r="F355" s="1"/>
    </row>
    <row r="356" spans="2:6" hidden="1">
      <c r="B356" s="1"/>
      <c r="C356" s="1"/>
      <c r="D356" s="1"/>
      <c r="E356" s="1"/>
      <c r="F356" s="1"/>
    </row>
    <row r="357" spans="2:6" hidden="1">
      <c r="B357" s="1"/>
      <c r="C357" s="1"/>
      <c r="D357" s="1"/>
      <c r="E357" s="1"/>
      <c r="F357" s="1"/>
    </row>
    <row r="358" spans="2:6" hidden="1">
      <c r="B358" s="1"/>
      <c r="C358" s="1"/>
      <c r="D358" s="1"/>
      <c r="E358" s="1"/>
      <c r="F358" s="1"/>
    </row>
    <row r="359" spans="2:6" hidden="1">
      <c r="B359" s="1"/>
      <c r="C359" s="1"/>
      <c r="D359" s="1"/>
      <c r="E359" s="1"/>
      <c r="F359" s="1"/>
    </row>
    <row r="360" spans="2:6" hidden="1">
      <c r="B360" s="1"/>
      <c r="C360" s="1"/>
      <c r="D360" s="1"/>
      <c r="E360" s="1"/>
      <c r="F360" s="1"/>
    </row>
    <row r="361" spans="2:6" hidden="1">
      <c r="B361" s="1"/>
      <c r="C361" s="1"/>
      <c r="D361" s="1"/>
      <c r="E361" s="1"/>
      <c r="F361" s="1"/>
    </row>
    <row r="362" spans="2:6" hidden="1">
      <c r="B362" s="1"/>
      <c r="C362" s="1"/>
      <c r="D362" s="1"/>
      <c r="E362" s="1"/>
      <c r="F362" s="1"/>
    </row>
    <row r="363" spans="2:6" hidden="1">
      <c r="B363" s="1"/>
      <c r="C363" s="1"/>
      <c r="D363" s="1"/>
      <c r="E363" s="1"/>
      <c r="F363" s="1"/>
    </row>
    <row r="364" spans="2:6" hidden="1">
      <c r="B364" s="1"/>
      <c r="C364" s="1"/>
      <c r="D364" s="1"/>
      <c r="E364" s="1"/>
      <c r="F364" s="1"/>
    </row>
    <row r="365" spans="2:6" hidden="1">
      <c r="B365" s="1"/>
      <c r="C365" s="1"/>
      <c r="D365" s="1"/>
      <c r="E365" s="1"/>
      <c r="F365" s="1"/>
    </row>
    <row r="366" spans="2:6" hidden="1">
      <c r="B366" s="1"/>
      <c r="C366" s="1"/>
      <c r="D366" s="1"/>
      <c r="E366" s="1"/>
      <c r="F366" s="1"/>
    </row>
    <row r="367" spans="2:6" hidden="1">
      <c r="B367" s="1"/>
      <c r="C367" s="1"/>
      <c r="D367" s="1"/>
      <c r="E367" s="1"/>
      <c r="F367" s="1"/>
    </row>
    <row r="368" spans="2:6" hidden="1">
      <c r="B368" s="1"/>
      <c r="C368" s="1"/>
      <c r="D368" s="1"/>
      <c r="E368" s="1"/>
      <c r="F368" s="1"/>
    </row>
    <row r="369" spans="2:6" hidden="1">
      <c r="B369" s="1"/>
      <c r="C369" s="1"/>
      <c r="D369" s="1"/>
      <c r="E369" s="1"/>
      <c r="F369" s="1"/>
    </row>
    <row r="370" spans="2:6" hidden="1">
      <c r="B370" s="1"/>
      <c r="C370" s="1"/>
      <c r="D370" s="1"/>
      <c r="E370" s="1"/>
      <c r="F370" s="1"/>
    </row>
    <row r="371" spans="2:6" hidden="1">
      <c r="B371" s="1"/>
      <c r="C371" s="1"/>
      <c r="D371" s="1"/>
      <c r="E371" s="1"/>
      <c r="F371" s="1"/>
    </row>
    <row r="372" spans="2:6" hidden="1">
      <c r="B372" s="1"/>
      <c r="C372" s="1"/>
      <c r="D372" s="1"/>
      <c r="E372" s="1"/>
      <c r="F372" s="1"/>
    </row>
    <row r="373" spans="2:6" hidden="1">
      <c r="B373" s="1"/>
      <c r="C373" s="1"/>
      <c r="D373" s="1"/>
      <c r="E373" s="1"/>
      <c r="F373" s="1"/>
    </row>
    <row r="374" spans="2:6" hidden="1">
      <c r="B374" s="1"/>
      <c r="C374" s="1"/>
      <c r="D374" s="1"/>
      <c r="E374" s="1"/>
      <c r="F374" s="1"/>
    </row>
    <row r="375" spans="2:6" hidden="1">
      <c r="B375" s="1"/>
      <c r="C375" s="1"/>
      <c r="D375" s="1"/>
      <c r="E375" s="1"/>
      <c r="F375" s="1"/>
    </row>
    <row r="376" spans="2:6" hidden="1">
      <c r="B376" s="1"/>
      <c r="C376" s="1"/>
      <c r="D376" s="1"/>
      <c r="E376" s="1"/>
      <c r="F376" s="1"/>
    </row>
    <row r="377" spans="2:6" hidden="1">
      <c r="B377" s="1"/>
      <c r="C377" s="1"/>
      <c r="D377" s="1"/>
      <c r="E377" s="1"/>
      <c r="F377" s="1"/>
    </row>
    <row r="378" spans="2:6" hidden="1">
      <c r="B378" s="1"/>
      <c r="C378" s="1"/>
      <c r="D378" s="1"/>
      <c r="E378" s="1"/>
      <c r="F378" s="1"/>
    </row>
    <row r="379" spans="2:6" hidden="1">
      <c r="B379" s="1"/>
      <c r="C379" s="1"/>
      <c r="D379" s="1"/>
      <c r="E379" s="1"/>
      <c r="F379" s="1"/>
    </row>
    <row r="380" spans="2:6" hidden="1">
      <c r="B380" s="1"/>
      <c r="C380" s="1"/>
      <c r="D380" s="1"/>
      <c r="E380" s="1"/>
      <c r="F380" s="1"/>
    </row>
    <row r="381" spans="2:6" hidden="1">
      <c r="B381" s="1"/>
      <c r="C381" s="1"/>
      <c r="D381" s="1"/>
      <c r="E381" s="1"/>
      <c r="F381" s="1"/>
    </row>
    <row r="382" spans="2:6" hidden="1">
      <c r="B382" s="1"/>
      <c r="C382" s="1"/>
      <c r="D382" s="1"/>
      <c r="E382" s="1"/>
      <c r="F382" s="1"/>
    </row>
    <row r="383" spans="2:6" hidden="1">
      <c r="B383" s="1"/>
      <c r="C383" s="1"/>
      <c r="D383" s="1"/>
      <c r="E383" s="1"/>
      <c r="F383" s="1"/>
    </row>
    <row r="384" spans="2:6" hidden="1">
      <c r="B384" s="1"/>
      <c r="C384" s="1"/>
      <c r="D384" s="1"/>
      <c r="E384" s="1"/>
      <c r="F384" s="1"/>
    </row>
    <row r="385" spans="2:6" hidden="1">
      <c r="B385" s="1"/>
      <c r="C385" s="1"/>
      <c r="D385" s="1"/>
      <c r="E385" s="1"/>
      <c r="F385" s="1"/>
    </row>
    <row r="386" spans="2:6" hidden="1">
      <c r="B386" s="1"/>
      <c r="C386" s="1"/>
      <c r="D386" s="1"/>
      <c r="E386" s="1"/>
      <c r="F386" s="1"/>
    </row>
    <row r="387" spans="2:6" hidden="1">
      <c r="B387" s="1"/>
      <c r="C387" s="1"/>
      <c r="D387" s="1"/>
      <c r="E387" s="1"/>
      <c r="F387" s="1"/>
    </row>
    <row r="388" spans="2:6" hidden="1">
      <c r="B388" s="1"/>
      <c r="C388" s="1"/>
      <c r="D388" s="1"/>
      <c r="E388" s="1"/>
      <c r="F388" s="1"/>
    </row>
    <row r="389" spans="2:6" hidden="1">
      <c r="B389" s="1"/>
      <c r="C389" s="1"/>
      <c r="D389" s="1"/>
      <c r="E389" s="1"/>
      <c r="F389" s="1"/>
    </row>
    <row r="390" spans="2:6" hidden="1">
      <c r="B390" s="1"/>
      <c r="C390" s="1"/>
      <c r="D390" s="1"/>
      <c r="E390" s="1"/>
      <c r="F390" s="1"/>
    </row>
    <row r="391" spans="2:6" hidden="1">
      <c r="B391" s="1"/>
      <c r="C391" s="1"/>
      <c r="D391" s="1"/>
      <c r="E391" s="1"/>
      <c r="F391" s="1"/>
    </row>
    <row r="392" spans="2:6" hidden="1">
      <c r="B392" s="1"/>
      <c r="C392" s="1"/>
      <c r="D392" s="1"/>
      <c r="E392" s="1"/>
      <c r="F392" s="1"/>
    </row>
    <row r="393" spans="2:6" hidden="1">
      <c r="B393" s="1"/>
      <c r="C393" s="1"/>
      <c r="D393" s="1"/>
      <c r="E393" s="1"/>
      <c r="F393" s="1"/>
    </row>
    <row r="394" spans="2:6" hidden="1">
      <c r="B394" s="1"/>
      <c r="C394" s="1"/>
      <c r="D394" s="1"/>
      <c r="E394" s="1"/>
      <c r="F394" s="1"/>
    </row>
    <row r="395" spans="2:6" hidden="1">
      <c r="B395" s="1"/>
      <c r="C395" s="1"/>
      <c r="D395" s="1"/>
      <c r="E395" s="1"/>
      <c r="F395" s="1"/>
    </row>
    <row r="396" spans="2:6" hidden="1">
      <c r="B396" s="1"/>
      <c r="C396" s="1"/>
      <c r="D396" s="1"/>
      <c r="E396" s="1"/>
      <c r="F396" s="1"/>
    </row>
    <row r="397" spans="2:6" hidden="1">
      <c r="B397" s="1"/>
      <c r="C397" s="1"/>
      <c r="D397" s="1"/>
      <c r="E397" s="1"/>
      <c r="F397" s="1"/>
    </row>
    <row r="398" spans="2:6" hidden="1">
      <c r="B398" s="1"/>
      <c r="C398" s="1"/>
      <c r="D398" s="1"/>
      <c r="E398" s="1"/>
      <c r="F398" s="1"/>
    </row>
    <row r="399" spans="2:6" hidden="1">
      <c r="B399" s="1"/>
      <c r="C399" s="1"/>
      <c r="D399" s="1"/>
      <c r="E399" s="1"/>
      <c r="F399" s="1"/>
    </row>
    <row r="400" spans="2:6" hidden="1">
      <c r="B400" s="1"/>
      <c r="C400" s="1"/>
      <c r="D400" s="1"/>
      <c r="E400" s="1"/>
      <c r="F400" s="1"/>
    </row>
    <row r="401" spans="2:6" hidden="1">
      <c r="B401" s="1"/>
      <c r="C401" s="1"/>
      <c r="D401" s="1"/>
      <c r="E401" s="1"/>
      <c r="F401" s="1"/>
    </row>
    <row r="402" spans="2:6" hidden="1">
      <c r="B402" s="1"/>
      <c r="C402" s="1"/>
      <c r="D402" s="1"/>
      <c r="E402" s="1"/>
      <c r="F402" s="1"/>
    </row>
    <row r="403" spans="2:6" hidden="1">
      <c r="B403" s="1"/>
      <c r="C403" s="1"/>
      <c r="D403" s="1"/>
      <c r="E403" s="1"/>
      <c r="F403" s="1"/>
    </row>
    <row r="404" spans="2:6" hidden="1">
      <c r="B404" s="1"/>
      <c r="C404" s="1"/>
      <c r="D404" s="1"/>
      <c r="E404" s="1"/>
      <c r="F404" s="1"/>
    </row>
    <row r="405" spans="2:6" hidden="1">
      <c r="B405" s="1"/>
      <c r="C405" s="1"/>
      <c r="D405" s="1"/>
      <c r="E405" s="1"/>
      <c r="F405" s="1"/>
    </row>
    <row r="406" spans="2:6" hidden="1">
      <c r="B406" s="1"/>
      <c r="C406" s="1"/>
      <c r="D406" s="1"/>
      <c r="E406" s="1"/>
      <c r="F406" s="1"/>
    </row>
    <row r="407" spans="2:6" hidden="1">
      <c r="B407" s="1"/>
      <c r="C407" s="1"/>
      <c r="D407" s="1"/>
      <c r="E407" s="1"/>
      <c r="F407" s="1"/>
    </row>
    <row r="408" spans="2:6" hidden="1">
      <c r="B408" s="1"/>
      <c r="C408" s="1"/>
      <c r="D408" s="1"/>
      <c r="E408" s="1"/>
      <c r="F408" s="1"/>
    </row>
    <row r="409" spans="2:6" hidden="1">
      <c r="B409" s="1"/>
      <c r="C409" s="1"/>
      <c r="D409" s="1"/>
      <c r="E409" s="1"/>
      <c r="F409" s="1"/>
    </row>
    <row r="410" spans="2:6" hidden="1">
      <c r="B410" s="1"/>
      <c r="C410" s="1"/>
      <c r="D410" s="1"/>
      <c r="E410" s="1"/>
      <c r="F410" s="1"/>
    </row>
    <row r="411" spans="2:6" hidden="1">
      <c r="B411" s="1"/>
      <c r="C411" s="1"/>
      <c r="D411" s="1"/>
      <c r="E411" s="1"/>
      <c r="F411" s="1"/>
    </row>
    <row r="412" spans="2:6" hidden="1">
      <c r="B412" s="1"/>
      <c r="C412" s="1"/>
      <c r="D412" s="1"/>
      <c r="E412" s="1"/>
      <c r="F412" s="1"/>
    </row>
    <row r="413" spans="2:6" hidden="1">
      <c r="B413" s="1"/>
      <c r="C413" s="1"/>
      <c r="D413" s="1"/>
      <c r="E413" s="1"/>
      <c r="F413" s="1"/>
    </row>
    <row r="414" spans="2:6" hidden="1">
      <c r="B414" s="1"/>
      <c r="C414" s="1"/>
      <c r="D414" s="1"/>
      <c r="E414" s="1"/>
      <c r="F414" s="1"/>
    </row>
    <row r="415" spans="2:6" hidden="1">
      <c r="B415" s="1"/>
      <c r="C415" s="1"/>
      <c r="D415" s="1"/>
      <c r="E415" s="1"/>
      <c r="F415" s="1"/>
    </row>
    <row r="416" spans="2:6" hidden="1">
      <c r="B416" s="1"/>
      <c r="C416" s="1"/>
      <c r="D416" s="1"/>
      <c r="E416" s="1"/>
      <c r="F416" s="1"/>
    </row>
    <row r="417" spans="2:6" hidden="1">
      <c r="B417" s="1"/>
      <c r="C417" s="1"/>
      <c r="D417" s="1"/>
      <c r="E417" s="1"/>
      <c r="F417" s="1"/>
    </row>
    <row r="418" spans="2:6" hidden="1">
      <c r="B418" s="1"/>
      <c r="C418" s="1"/>
      <c r="D418" s="1"/>
      <c r="E418" s="1"/>
      <c r="F418" s="1"/>
    </row>
    <row r="419" spans="2:6" hidden="1">
      <c r="B419" s="1"/>
      <c r="C419" s="1"/>
      <c r="D419" s="1"/>
      <c r="E419" s="1"/>
      <c r="F419" s="1"/>
    </row>
    <row r="420" spans="2:6" hidden="1">
      <c r="B420" s="1"/>
      <c r="C420" s="1"/>
      <c r="D420" s="1"/>
      <c r="E420" s="1"/>
      <c r="F420" s="1"/>
    </row>
    <row r="421" spans="2:6" hidden="1">
      <c r="B421" s="1"/>
      <c r="C421" s="1"/>
      <c r="D421" s="1"/>
      <c r="E421" s="1"/>
      <c r="F421" s="1"/>
    </row>
    <row r="422" spans="2:6" hidden="1">
      <c r="B422" s="1"/>
      <c r="C422" s="1"/>
      <c r="D422" s="1"/>
      <c r="E422" s="1"/>
      <c r="F422" s="1"/>
    </row>
    <row r="423" spans="2:6" hidden="1">
      <c r="B423" s="1"/>
      <c r="C423" s="1"/>
      <c r="D423" s="1"/>
      <c r="E423" s="1"/>
      <c r="F423" s="1"/>
    </row>
    <row r="424" spans="2:6" hidden="1">
      <c r="B424" s="1"/>
      <c r="C424" s="1"/>
      <c r="D424" s="1"/>
      <c r="E424" s="1"/>
      <c r="F424" s="1"/>
    </row>
    <row r="425" spans="2:6" hidden="1">
      <c r="B425" s="1"/>
      <c r="C425" s="1"/>
      <c r="D425" s="1"/>
      <c r="E425" s="1"/>
      <c r="F425" s="1"/>
    </row>
    <row r="426" spans="2:6" hidden="1">
      <c r="B426" s="1"/>
      <c r="C426" s="1"/>
      <c r="D426" s="1"/>
      <c r="E426" s="1"/>
      <c r="F426" s="1"/>
    </row>
    <row r="427" spans="2:6" hidden="1">
      <c r="B427" s="1"/>
      <c r="C427" s="1"/>
      <c r="D427" s="1"/>
      <c r="E427" s="1"/>
      <c r="F427" s="1"/>
    </row>
    <row r="428" spans="2:6" hidden="1">
      <c r="B428" s="1"/>
      <c r="C428" s="1"/>
      <c r="D428" s="1"/>
      <c r="E428" s="1"/>
      <c r="F428" s="1"/>
    </row>
    <row r="429" spans="2:6" hidden="1">
      <c r="B429" s="1"/>
      <c r="C429" s="1"/>
      <c r="D429" s="1"/>
      <c r="E429" s="1"/>
      <c r="F429" s="1"/>
    </row>
    <row r="430" spans="2:6" hidden="1">
      <c r="B430" s="1"/>
      <c r="C430" s="1"/>
      <c r="D430" s="1"/>
      <c r="E430" s="1"/>
      <c r="F430" s="1"/>
    </row>
    <row r="431" spans="2:6" hidden="1">
      <c r="B431" s="1"/>
      <c r="C431" s="1"/>
      <c r="D431" s="1"/>
      <c r="E431" s="1"/>
      <c r="F431" s="1"/>
    </row>
    <row r="432" spans="2:6" hidden="1">
      <c r="B432" s="1"/>
      <c r="C432" s="1"/>
      <c r="D432" s="1"/>
      <c r="E432" s="1"/>
      <c r="F432" s="1"/>
    </row>
    <row r="433" spans="2:6" hidden="1">
      <c r="B433" s="1"/>
      <c r="C433" s="1"/>
      <c r="D433" s="1"/>
      <c r="E433" s="1"/>
      <c r="F433" s="1"/>
    </row>
    <row r="434" spans="2:6" hidden="1">
      <c r="B434" s="1"/>
      <c r="C434" s="1"/>
      <c r="D434" s="1"/>
      <c r="E434" s="1"/>
      <c r="F434" s="1"/>
    </row>
    <row r="435" spans="2:6" hidden="1">
      <c r="B435" s="1"/>
      <c r="C435" s="1"/>
      <c r="D435" s="1"/>
      <c r="E435" s="1"/>
      <c r="F435" s="1"/>
    </row>
    <row r="436" spans="2:6" hidden="1">
      <c r="B436" s="1"/>
      <c r="C436" s="1"/>
      <c r="D436" s="1"/>
      <c r="E436" s="1"/>
      <c r="F436" s="1"/>
    </row>
    <row r="437" spans="2:6" hidden="1">
      <c r="B437" s="1"/>
      <c r="C437" s="1"/>
      <c r="D437" s="1"/>
      <c r="E437" s="1"/>
      <c r="F437" s="1"/>
    </row>
    <row r="438" spans="2:6" hidden="1">
      <c r="B438" s="1"/>
      <c r="C438" s="1"/>
      <c r="D438" s="1"/>
      <c r="E438" s="1"/>
      <c r="F438" s="1"/>
    </row>
    <row r="439" spans="2:6" hidden="1">
      <c r="B439" s="1"/>
      <c r="C439" s="1"/>
      <c r="D439" s="1"/>
      <c r="E439" s="1"/>
      <c r="F439" s="1"/>
    </row>
    <row r="440" spans="2:6" hidden="1">
      <c r="B440" s="1"/>
      <c r="C440" s="1"/>
      <c r="D440" s="1"/>
      <c r="E440" s="1"/>
      <c r="F440" s="1"/>
    </row>
    <row r="441" spans="2:6" hidden="1">
      <c r="B441" s="1"/>
      <c r="C441" s="1"/>
      <c r="D441" s="1"/>
      <c r="E441" s="1"/>
      <c r="F441" s="1"/>
    </row>
    <row r="442" spans="2:6" hidden="1">
      <c r="B442" s="1"/>
      <c r="C442" s="1"/>
      <c r="D442" s="1"/>
      <c r="E442" s="1"/>
      <c r="F442" s="1"/>
    </row>
    <row r="443" spans="2:6" hidden="1">
      <c r="B443" s="1"/>
      <c r="C443" s="1"/>
      <c r="D443" s="1"/>
      <c r="E443" s="1"/>
      <c r="F443" s="1"/>
    </row>
    <row r="444" spans="2:6" hidden="1">
      <c r="B444" s="1"/>
      <c r="C444" s="1"/>
      <c r="D444" s="1"/>
      <c r="E444" s="1"/>
      <c r="F444" s="1"/>
    </row>
    <row r="445" spans="2:6" hidden="1">
      <c r="B445" s="1"/>
      <c r="C445" s="1"/>
      <c r="D445" s="1"/>
      <c r="E445" s="1"/>
      <c r="F445" s="1"/>
    </row>
    <row r="446" spans="2:6" hidden="1">
      <c r="B446" s="1"/>
      <c r="C446" s="1"/>
      <c r="D446" s="1"/>
      <c r="E446" s="1"/>
      <c r="F446" s="1"/>
    </row>
    <row r="447" spans="2:6" hidden="1">
      <c r="B447" s="1"/>
      <c r="C447" s="1"/>
      <c r="D447" s="1"/>
      <c r="E447" s="1"/>
      <c r="F447" s="1"/>
    </row>
    <row r="448" spans="2:6" hidden="1">
      <c r="B448" s="1"/>
      <c r="C448" s="1"/>
      <c r="D448" s="1"/>
      <c r="E448" s="1"/>
      <c r="F448" s="1"/>
    </row>
    <row r="449" spans="2:6" hidden="1">
      <c r="B449" s="1"/>
      <c r="C449" s="1"/>
      <c r="D449" s="1"/>
      <c r="E449" s="1"/>
      <c r="F449" s="1"/>
    </row>
    <row r="450" spans="2:6" hidden="1">
      <c r="B450" s="1"/>
      <c r="C450" s="1"/>
      <c r="D450" s="1"/>
      <c r="E450" s="1"/>
      <c r="F450" s="1"/>
    </row>
    <row r="451" spans="2:6" hidden="1">
      <c r="B451" s="1"/>
      <c r="C451" s="1"/>
      <c r="D451" s="1"/>
      <c r="E451" s="1"/>
      <c r="F451" s="1"/>
    </row>
    <row r="452" spans="2:6" hidden="1">
      <c r="B452" s="1"/>
      <c r="C452" s="1"/>
      <c r="D452" s="1"/>
      <c r="E452" s="1"/>
      <c r="F452" s="1"/>
    </row>
    <row r="453" spans="2:6" hidden="1">
      <c r="B453" s="1"/>
      <c r="C453" s="1"/>
      <c r="D453" s="1"/>
      <c r="E453" s="1"/>
      <c r="F453" s="1"/>
    </row>
    <row r="454" spans="2:6" hidden="1">
      <c r="B454" s="1"/>
      <c r="C454" s="1"/>
      <c r="D454" s="1"/>
      <c r="E454" s="1"/>
      <c r="F454" s="1"/>
    </row>
    <row r="455" spans="2:6" hidden="1">
      <c r="B455" s="1"/>
      <c r="C455" s="1"/>
      <c r="D455" s="1"/>
      <c r="E455" s="1"/>
      <c r="F455" s="1"/>
    </row>
    <row r="456" spans="2:6" hidden="1">
      <c r="B456" s="1"/>
      <c r="C456" s="1"/>
      <c r="D456" s="1"/>
      <c r="E456" s="1"/>
      <c r="F456" s="1"/>
    </row>
    <row r="457" spans="2:6" hidden="1">
      <c r="B457" s="1"/>
      <c r="C457" s="1"/>
      <c r="D457" s="1"/>
      <c r="E457" s="1"/>
      <c r="F457" s="1"/>
    </row>
    <row r="458" spans="2:6" hidden="1">
      <c r="B458" s="1"/>
      <c r="C458" s="1"/>
      <c r="D458" s="1"/>
      <c r="E458" s="1"/>
      <c r="F458" s="1"/>
    </row>
    <row r="459" spans="2:6" hidden="1">
      <c r="B459" s="1"/>
      <c r="C459" s="1"/>
      <c r="D459" s="1"/>
      <c r="E459" s="1"/>
      <c r="F459" s="1"/>
    </row>
    <row r="460" spans="2:6" hidden="1">
      <c r="B460" s="1"/>
      <c r="C460" s="1"/>
      <c r="D460" s="1"/>
      <c r="E460" s="1"/>
      <c r="F460" s="1"/>
    </row>
    <row r="461" spans="2:6" hidden="1">
      <c r="B461" s="1"/>
      <c r="C461" s="1"/>
      <c r="D461" s="1"/>
      <c r="E461" s="1"/>
      <c r="F461" s="1"/>
    </row>
    <row r="462" spans="2:6" hidden="1">
      <c r="B462" s="1"/>
      <c r="C462" s="1"/>
      <c r="D462" s="1"/>
      <c r="E462" s="1"/>
      <c r="F462" s="1"/>
    </row>
    <row r="463" spans="2:6" hidden="1">
      <c r="B463" s="1"/>
      <c r="C463" s="1"/>
      <c r="D463" s="1"/>
      <c r="E463" s="1"/>
      <c r="F463" s="1"/>
    </row>
    <row r="464" spans="2:6" hidden="1">
      <c r="B464" s="1"/>
      <c r="C464" s="1"/>
      <c r="D464" s="1"/>
      <c r="E464" s="1"/>
      <c r="F464" s="1"/>
    </row>
    <row r="465" spans="2:6" hidden="1">
      <c r="B465" s="1"/>
      <c r="C465" s="1"/>
      <c r="D465" s="1"/>
      <c r="E465" s="1"/>
      <c r="F465" s="1"/>
    </row>
    <row r="466" spans="2:6" hidden="1">
      <c r="B466" s="1"/>
      <c r="C466" s="1"/>
      <c r="D466" s="1"/>
      <c r="E466" s="1"/>
      <c r="F466" s="1"/>
    </row>
    <row r="467" spans="2:6" hidden="1">
      <c r="B467" s="1"/>
      <c r="C467" s="1"/>
      <c r="D467" s="1"/>
      <c r="E467" s="1"/>
      <c r="F467" s="1"/>
    </row>
    <row r="468" spans="2:6" hidden="1">
      <c r="B468" s="1"/>
      <c r="C468" s="1"/>
      <c r="D468" s="1"/>
      <c r="E468" s="1"/>
      <c r="F468" s="1"/>
    </row>
    <row r="469" spans="2:6" hidden="1">
      <c r="B469" s="1"/>
      <c r="C469" s="1"/>
      <c r="D469" s="1"/>
      <c r="E469" s="1"/>
      <c r="F469" s="1"/>
    </row>
    <row r="470" spans="2:6" hidden="1">
      <c r="B470" s="1"/>
      <c r="C470" s="1"/>
      <c r="D470" s="1"/>
      <c r="E470" s="1"/>
      <c r="F470" s="1"/>
    </row>
    <row r="471" spans="2:6" hidden="1">
      <c r="B471" s="1"/>
      <c r="C471" s="1"/>
      <c r="D471" s="1"/>
      <c r="E471" s="1"/>
      <c r="F471" s="1"/>
    </row>
    <row r="472" spans="2:6" hidden="1">
      <c r="B472" s="1"/>
      <c r="C472" s="1"/>
      <c r="D472" s="1"/>
      <c r="E472" s="1"/>
      <c r="F472" s="1"/>
    </row>
    <row r="473" spans="2:6" hidden="1">
      <c r="B473" s="1"/>
      <c r="C473" s="1"/>
      <c r="D473" s="1"/>
      <c r="E473" s="1"/>
      <c r="F473" s="1"/>
    </row>
    <row r="474" spans="2:6" hidden="1">
      <c r="B474" s="1"/>
      <c r="C474" s="1"/>
      <c r="D474" s="1"/>
      <c r="E474" s="1"/>
      <c r="F474" s="1"/>
    </row>
    <row r="475" spans="2:6" hidden="1">
      <c r="B475" s="1"/>
      <c r="C475" s="1"/>
      <c r="D475" s="1"/>
      <c r="E475" s="1"/>
      <c r="F475" s="1"/>
    </row>
    <row r="476" spans="2:6" hidden="1">
      <c r="B476" s="1"/>
      <c r="C476" s="1"/>
      <c r="D476" s="1"/>
      <c r="E476" s="1"/>
      <c r="F476" s="1"/>
    </row>
    <row r="477" spans="2:6" hidden="1">
      <c r="B477" s="1"/>
      <c r="C477" s="1"/>
      <c r="D477" s="1"/>
      <c r="E477" s="1"/>
      <c r="F477" s="1"/>
    </row>
    <row r="478" spans="2:6" hidden="1">
      <c r="B478" s="1"/>
      <c r="C478" s="1"/>
      <c r="D478" s="1"/>
      <c r="E478" s="1"/>
      <c r="F478" s="1"/>
    </row>
    <row r="479" spans="2:6" hidden="1">
      <c r="B479" s="1"/>
      <c r="C479" s="1"/>
      <c r="D479" s="1"/>
      <c r="E479" s="1"/>
      <c r="F479" s="1"/>
    </row>
    <row r="480" spans="2:6" hidden="1">
      <c r="B480" s="1"/>
      <c r="C480" s="1"/>
      <c r="D480" s="1"/>
      <c r="E480" s="1"/>
      <c r="F480" s="1"/>
    </row>
    <row r="481" spans="2:6" hidden="1">
      <c r="B481" s="1"/>
      <c r="C481" s="1"/>
      <c r="D481" s="1"/>
      <c r="E481" s="1"/>
      <c r="F481" s="1"/>
    </row>
    <row r="482" spans="2:6" hidden="1">
      <c r="B482" s="1"/>
      <c r="C482" s="1"/>
      <c r="D482" s="1"/>
      <c r="E482" s="1"/>
      <c r="F482" s="1"/>
    </row>
    <row r="483" spans="2:6" hidden="1">
      <c r="B483" s="1"/>
      <c r="C483" s="1"/>
      <c r="D483" s="1"/>
      <c r="E483" s="1"/>
      <c r="F483" s="1"/>
    </row>
    <row r="484" spans="2:6" hidden="1">
      <c r="B484" s="1"/>
      <c r="C484" s="1"/>
      <c r="D484" s="1"/>
      <c r="E484" s="1"/>
      <c r="F484" s="1"/>
    </row>
    <row r="485" spans="2:6" hidden="1">
      <c r="B485" s="1"/>
      <c r="C485" s="1"/>
      <c r="D485" s="1"/>
      <c r="E485" s="1"/>
      <c r="F485" s="1"/>
    </row>
    <row r="486" spans="2:6" hidden="1">
      <c r="B486" s="1"/>
      <c r="C486" s="1"/>
      <c r="D486" s="1"/>
      <c r="E486" s="1"/>
      <c r="F486" s="1"/>
    </row>
    <row r="487" spans="2:6" hidden="1">
      <c r="B487" s="1"/>
      <c r="C487" s="1"/>
      <c r="D487" s="1"/>
      <c r="E487" s="1"/>
      <c r="F487" s="1"/>
    </row>
    <row r="488" spans="2:6" hidden="1">
      <c r="B488" s="1"/>
      <c r="C488" s="1"/>
      <c r="D488" s="1"/>
      <c r="E488" s="1"/>
      <c r="F488" s="1"/>
    </row>
    <row r="489" spans="2:6" hidden="1">
      <c r="B489" s="1"/>
      <c r="C489" s="1"/>
      <c r="D489" s="1"/>
      <c r="E489" s="1"/>
      <c r="F489" s="1"/>
    </row>
    <row r="490" spans="2:6" hidden="1">
      <c r="B490" s="1"/>
      <c r="C490" s="1"/>
      <c r="D490" s="1"/>
      <c r="E490" s="1"/>
      <c r="F490" s="1"/>
    </row>
    <row r="491" spans="2:6" hidden="1">
      <c r="B491" s="1"/>
      <c r="C491" s="1"/>
      <c r="D491" s="1"/>
      <c r="E491" s="1"/>
      <c r="F491" s="1"/>
    </row>
    <row r="492" spans="2:6" hidden="1">
      <c r="B492" s="1"/>
      <c r="C492" s="1"/>
      <c r="D492" s="1"/>
      <c r="E492" s="1"/>
      <c r="F492" s="1"/>
    </row>
    <row r="493" spans="2:6" hidden="1">
      <c r="B493" s="1"/>
      <c r="C493" s="1"/>
      <c r="D493" s="1"/>
      <c r="E493" s="1"/>
      <c r="F493" s="1"/>
    </row>
    <row r="494" spans="2:6" hidden="1">
      <c r="B494" s="1"/>
      <c r="C494" s="1"/>
      <c r="D494" s="1"/>
      <c r="E494" s="1"/>
      <c r="F494" s="1"/>
    </row>
    <row r="495" spans="2:6" hidden="1">
      <c r="B495" s="1"/>
      <c r="C495" s="1"/>
      <c r="D495" s="1"/>
      <c r="E495" s="1"/>
      <c r="F495" s="1"/>
    </row>
    <row r="496" spans="2:6" hidden="1">
      <c r="B496" s="1"/>
      <c r="C496" s="1"/>
      <c r="D496" s="1"/>
      <c r="E496" s="1"/>
      <c r="F496" s="1"/>
    </row>
    <row r="497" spans="2:6" hidden="1">
      <c r="B497" s="1"/>
      <c r="C497" s="1"/>
      <c r="D497" s="1"/>
      <c r="E497" s="1"/>
      <c r="F497" s="1"/>
    </row>
    <row r="498" spans="2:6" hidden="1">
      <c r="B498" s="1"/>
      <c r="C498" s="1"/>
      <c r="D498" s="1"/>
      <c r="E498" s="1"/>
      <c r="F498" s="1"/>
    </row>
    <row r="499" spans="2:6" hidden="1">
      <c r="B499" s="1"/>
      <c r="C499" s="1"/>
      <c r="D499" s="1"/>
      <c r="E499" s="1"/>
      <c r="F499" s="1"/>
    </row>
    <row r="500" spans="2:6" hidden="1">
      <c r="B500" s="1"/>
      <c r="C500" s="1"/>
      <c r="D500" s="1"/>
      <c r="E500" s="1"/>
      <c r="F500" s="1"/>
    </row>
    <row r="501" spans="2:6" hidden="1">
      <c r="B501" s="1"/>
      <c r="C501" s="1"/>
      <c r="D501" s="1"/>
      <c r="E501" s="1"/>
      <c r="F501" s="1"/>
    </row>
    <row r="502" spans="2:6" hidden="1">
      <c r="B502" s="1"/>
      <c r="C502" s="1"/>
      <c r="D502" s="1"/>
      <c r="E502" s="1"/>
      <c r="F502" s="1"/>
    </row>
    <row r="503" spans="2:6" hidden="1">
      <c r="B503" s="1"/>
      <c r="C503" s="1"/>
      <c r="D503" s="1"/>
      <c r="E503" s="1"/>
      <c r="F503" s="1"/>
    </row>
    <row r="504" spans="2:6" hidden="1">
      <c r="B504" s="1"/>
      <c r="C504" s="1"/>
      <c r="D504" s="1"/>
      <c r="E504" s="1"/>
      <c r="F504" s="1"/>
    </row>
    <row r="505" spans="2:6" hidden="1">
      <c r="B505" s="1"/>
      <c r="C505" s="1"/>
      <c r="D505" s="1"/>
      <c r="E505" s="1"/>
      <c r="F505" s="1"/>
    </row>
    <row r="506" spans="2:6" hidden="1">
      <c r="B506" s="1"/>
      <c r="C506" s="1"/>
      <c r="D506" s="1"/>
      <c r="E506" s="1"/>
      <c r="F506" s="1"/>
    </row>
    <row r="507" spans="2:6" hidden="1">
      <c r="B507" s="1"/>
      <c r="C507" s="1"/>
      <c r="D507" s="1"/>
      <c r="E507" s="1"/>
      <c r="F507" s="1"/>
    </row>
    <row r="508" spans="2:6" hidden="1">
      <c r="B508" s="1"/>
      <c r="C508" s="1"/>
      <c r="D508" s="1"/>
      <c r="E508" s="1"/>
      <c r="F508" s="1"/>
    </row>
    <row r="509" spans="2:6" hidden="1">
      <c r="B509" s="1"/>
      <c r="C509" s="1"/>
      <c r="D509" s="1"/>
      <c r="E509" s="1"/>
      <c r="F509" s="1"/>
    </row>
    <row r="510" spans="2:6" hidden="1">
      <c r="B510" s="1"/>
      <c r="C510" s="1"/>
      <c r="D510" s="1"/>
      <c r="E510" s="1"/>
      <c r="F510" s="1"/>
    </row>
    <row r="511" spans="2:6" hidden="1">
      <c r="B511" s="1"/>
      <c r="C511" s="1"/>
      <c r="D511" s="1"/>
      <c r="E511" s="1"/>
      <c r="F511" s="1"/>
    </row>
    <row r="512" spans="2:6" hidden="1">
      <c r="B512" s="1"/>
      <c r="C512" s="1"/>
      <c r="D512" s="1"/>
      <c r="E512" s="1"/>
      <c r="F512" s="1"/>
    </row>
    <row r="513" spans="2:6" hidden="1">
      <c r="B513" s="1"/>
      <c r="C513" s="1"/>
      <c r="D513" s="1"/>
      <c r="E513" s="1"/>
      <c r="F513" s="1"/>
    </row>
    <row r="514" spans="2:6" hidden="1">
      <c r="B514" s="1"/>
      <c r="C514" s="1"/>
      <c r="D514" s="1"/>
      <c r="E514" s="1"/>
      <c r="F514" s="1"/>
    </row>
    <row r="515" spans="2:6" hidden="1">
      <c r="B515" s="1"/>
      <c r="C515" s="1"/>
      <c r="D515" s="1"/>
      <c r="E515" s="1"/>
      <c r="F515" s="1"/>
    </row>
    <row r="516" spans="2:6" hidden="1">
      <c r="B516" s="1"/>
      <c r="C516" s="1"/>
      <c r="D516" s="1"/>
      <c r="E516" s="1"/>
      <c r="F516" s="1"/>
    </row>
    <row r="517" spans="2:6" hidden="1">
      <c r="B517" s="1"/>
      <c r="C517" s="1"/>
      <c r="D517" s="1"/>
      <c r="E517" s="1"/>
      <c r="F517" s="1"/>
    </row>
    <row r="518" spans="2:6" hidden="1">
      <c r="B518" s="1"/>
      <c r="C518" s="1"/>
      <c r="D518" s="1"/>
      <c r="E518" s="1"/>
      <c r="F518" s="1"/>
    </row>
    <row r="519" spans="2:6" hidden="1">
      <c r="B519" s="1"/>
      <c r="C519" s="1"/>
      <c r="D519" s="1"/>
      <c r="E519" s="1"/>
      <c r="F519" s="1"/>
    </row>
    <row r="520" spans="2:6" hidden="1">
      <c r="B520" s="1"/>
      <c r="C520" s="1"/>
      <c r="D520" s="1"/>
      <c r="E520" s="1"/>
      <c r="F520" s="1"/>
    </row>
    <row r="521" spans="2:6" hidden="1">
      <c r="B521" s="1"/>
      <c r="C521" s="1"/>
      <c r="D521" s="1"/>
      <c r="E521" s="1"/>
      <c r="F521" s="1"/>
    </row>
    <row r="522" spans="2:6" hidden="1">
      <c r="B522" s="1"/>
      <c r="C522" s="1"/>
      <c r="D522" s="1"/>
      <c r="E522" s="1"/>
      <c r="F522" s="1"/>
    </row>
    <row r="523" spans="2:6" hidden="1">
      <c r="B523" s="1"/>
      <c r="C523" s="1"/>
      <c r="D523" s="1"/>
      <c r="E523" s="1"/>
      <c r="F523" s="1"/>
    </row>
    <row r="524" spans="2:6" hidden="1">
      <c r="B524" s="1"/>
      <c r="C524" s="1"/>
      <c r="D524" s="1"/>
      <c r="E524" s="1"/>
      <c r="F524" s="1"/>
    </row>
    <row r="525" spans="2:6" hidden="1">
      <c r="B525" s="1"/>
      <c r="C525" s="1"/>
      <c r="D525" s="1"/>
      <c r="E525" s="1"/>
      <c r="F525" s="1"/>
    </row>
    <row r="526" spans="2:6" hidden="1">
      <c r="B526" s="1"/>
      <c r="C526" s="1"/>
      <c r="D526" s="1"/>
      <c r="E526" s="1"/>
      <c r="F526" s="1"/>
    </row>
    <row r="527" spans="2:6" hidden="1">
      <c r="B527" s="1"/>
      <c r="C527" s="1"/>
      <c r="D527" s="1"/>
      <c r="E527" s="1"/>
      <c r="F527" s="1"/>
    </row>
    <row r="528" spans="2:6" hidden="1">
      <c r="B528" s="1"/>
      <c r="C528" s="1"/>
      <c r="D528" s="1"/>
      <c r="E528" s="1"/>
      <c r="F528" s="1"/>
    </row>
    <row r="529" spans="2:6" hidden="1">
      <c r="B529" s="1"/>
      <c r="C529" s="1"/>
      <c r="D529" s="1"/>
      <c r="E529" s="1"/>
      <c r="F529" s="1"/>
    </row>
    <row r="530" spans="2:6" hidden="1">
      <c r="B530" s="1"/>
      <c r="C530" s="1"/>
      <c r="D530" s="1"/>
      <c r="E530" s="1"/>
      <c r="F530" s="1"/>
    </row>
    <row r="531" spans="2:6" hidden="1">
      <c r="B531" s="1"/>
      <c r="C531" s="1"/>
      <c r="D531" s="1"/>
      <c r="E531" s="1"/>
      <c r="F531" s="1"/>
    </row>
    <row r="532" spans="2:6" hidden="1">
      <c r="B532" s="1"/>
      <c r="C532" s="1"/>
      <c r="D532" s="1"/>
      <c r="E532" s="1"/>
      <c r="F532" s="1"/>
    </row>
    <row r="533" spans="2:6" hidden="1">
      <c r="B533" s="1"/>
      <c r="C533" s="1"/>
      <c r="D533" s="1"/>
      <c r="E533" s="1"/>
      <c r="F533" s="1"/>
    </row>
    <row r="534" spans="2:6" hidden="1">
      <c r="B534" s="1"/>
      <c r="C534" s="1"/>
      <c r="D534" s="1"/>
      <c r="E534" s="1"/>
      <c r="F534" s="1"/>
    </row>
    <row r="535" spans="2:6" hidden="1">
      <c r="B535" s="1"/>
      <c r="C535" s="1"/>
      <c r="D535" s="1"/>
      <c r="E535" s="1"/>
      <c r="F535" s="1"/>
    </row>
    <row r="536" spans="2:6" hidden="1">
      <c r="B536" s="1"/>
      <c r="C536" s="1"/>
      <c r="D536" s="1"/>
      <c r="E536" s="1"/>
      <c r="F536" s="1"/>
    </row>
    <row r="537" spans="2:6" hidden="1">
      <c r="B537" s="1"/>
      <c r="C537" s="1"/>
      <c r="D537" s="1"/>
      <c r="E537" s="1"/>
      <c r="F537" s="1"/>
    </row>
    <row r="538" spans="2:6" hidden="1">
      <c r="B538" s="1"/>
      <c r="C538" s="1"/>
      <c r="D538" s="1"/>
      <c r="E538" s="1"/>
      <c r="F538" s="1"/>
    </row>
    <row r="539" spans="2:6" hidden="1">
      <c r="B539" s="1"/>
      <c r="C539" s="1"/>
      <c r="D539" s="1"/>
      <c r="E539" s="1"/>
      <c r="F539" s="1"/>
    </row>
    <row r="540" spans="2:6" hidden="1">
      <c r="B540" s="1"/>
      <c r="C540" s="1"/>
      <c r="D540" s="1"/>
      <c r="E540" s="1"/>
      <c r="F540" s="1"/>
    </row>
    <row r="541" spans="2:6" hidden="1">
      <c r="B541" s="1"/>
      <c r="C541" s="1"/>
      <c r="D541" s="1"/>
      <c r="E541" s="1"/>
      <c r="F541" s="1"/>
    </row>
    <row r="542" spans="2:6" hidden="1">
      <c r="B542" s="1"/>
      <c r="C542" s="1"/>
      <c r="D542" s="1"/>
      <c r="E542" s="1"/>
      <c r="F542" s="1"/>
    </row>
    <row r="543" spans="2:6" hidden="1">
      <c r="B543" s="1"/>
      <c r="C543" s="1"/>
      <c r="D543" s="1"/>
      <c r="E543" s="1"/>
      <c r="F543" s="1"/>
    </row>
    <row r="544" spans="2:6" hidden="1">
      <c r="B544" s="1"/>
      <c r="C544" s="1"/>
      <c r="D544" s="1"/>
      <c r="E544" s="1"/>
      <c r="F544" s="1"/>
    </row>
    <row r="545" spans="2:6" hidden="1">
      <c r="B545" s="1"/>
      <c r="C545" s="1"/>
      <c r="D545" s="1"/>
      <c r="E545" s="1"/>
      <c r="F545" s="1"/>
    </row>
    <row r="546" spans="2:6" hidden="1">
      <c r="B546" s="1"/>
      <c r="C546" s="1"/>
      <c r="D546" s="1"/>
      <c r="E546" s="1"/>
      <c r="F546" s="1"/>
    </row>
    <row r="547" spans="2:6" hidden="1">
      <c r="B547" s="1"/>
      <c r="C547" s="1"/>
      <c r="D547" s="1"/>
      <c r="E547" s="1"/>
      <c r="F547" s="1"/>
    </row>
    <row r="548" spans="2:6" hidden="1">
      <c r="B548" s="1"/>
      <c r="C548" s="1"/>
      <c r="D548" s="1"/>
      <c r="E548" s="1"/>
      <c r="F548" s="1"/>
    </row>
    <row r="549" spans="2:6" hidden="1">
      <c r="B549" s="1"/>
      <c r="C549" s="1"/>
      <c r="D549" s="1"/>
      <c r="E549" s="1"/>
      <c r="F549" s="1"/>
    </row>
    <row r="550" spans="2:6" hidden="1">
      <c r="B550" s="1"/>
      <c r="C550" s="1"/>
      <c r="D550" s="1"/>
      <c r="E550" s="1"/>
      <c r="F550" s="1"/>
    </row>
    <row r="551" spans="2:6" hidden="1">
      <c r="B551" s="1"/>
      <c r="C551" s="1"/>
      <c r="D551" s="1"/>
      <c r="E551" s="1"/>
      <c r="F551" s="1"/>
    </row>
    <row r="552" spans="2:6" hidden="1">
      <c r="B552" s="1"/>
      <c r="C552" s="1"/>
      <c r="D552" s="1"/>
      <c r="E552" s="1"/>
      <c r="F552" s="1"/>
    </row>
    <row r="553" spans="2:6" hidden="1">
      <c r="B553" s="1"/>
      <c r="C553" s="1"/>
      <c r="D553" s="1"/>
      <c r="E553" s="1"/>
      <c r="F553" s="1"/>
    </row>
    <row r="554" spans="2:6" hidden="1">
      <c r="B554" s="1"/>
      <c r="C554" s="1"/>
      <c r="D554" s="1"/>
      <c r="E554" s="1"/>
      <c r="F554" s="1"/>
    </row>
    <row r="555" spans="2:6" hidden="1">
      <c r="B555" s="1"/>
      <c r="C555" s="1"/>
      <c r="D555" s="1"/>
      <c r="E555" s="1"/>
      <c r="F555" s="1"/>
    </row>
    <row r="556" spans="2:6" hidden="1">
      <c r="B556" s="1"/>
      <c r="C556" s="1"/>
      <c r="D556" s="1"/>
      <c r="E556" s="1"/>
      <c r="F556" s="1"/>
    </row>
    <row r="557" spans="2:6" hidden="1">
      <c r="B557" s="1"/>
      <c r="C557" s="1"/>
      <c r="D557" s="1"/>
      <c r="E557" s="1"/>
      <c r="F557" s="1"/>
    </row>
    <row r="558" spans="2:6" hidden="1">
      <c r="B558" s="1"/>
      <c r="C558" s="1"/>
      <c r="D558" s="1"/>
      <c r="E558" s="1"/>
      <c r="F558" s="1"/>
    </row>
    <row r="559" spans="2:6" hidden="1">
      <c r="B559" s="1"/>
      <c r="C559" s="1"/>
      <c r="D559" s="1"/>
      <c r="E559" s="1"/>
      <c r="F559" s="1"/>
    </row>
    <row r="560" spans="2:6" hidden="1">
      <c r="B560" s="1"/>
      <c r="C560" s="1"/>
      <c r="D560" s="1"/>
      <c r="E560" s="1"/>
      <c r="F560" s="1"/>
    </row>
    <row r="561" spans="2:6" hidden="1">
      <c r="B561" s="1"/>
      <c r="C561" s="1"/>
      <c r="D561" s="1"/>
      <c r="E561" s="1"/>
      <c r="F561" s="1"/>
    </row>
    <row r="562" spans="2:6" hidden="1">
      <c r="B562" s="1"/>
      <c r="C562" s="1"/>
      <c r="D562" s="1"/>
      <c r="E562" s="1"/>
      <c r="F562" s="1"/>
    </row>
    <row r="563" spans="2:6" hidden="1">
      <c r="B563" s="1"/>
      <c r="C563" s="1"/>
      <c r="D563" s="1"/>
      <c r="E563" s="1"/>
      <c r="F563" s="1"/>
    </row>
    <row r="564" spans="2:6" hidden="1">
      <c r="B564" s="1"/>
      <c r="C564" s="1"/>
      <c r="D564" s="1"/>
      <c r="E564" s="1"/>
      <c r="F564" s="1"/>
    </row>
    <row r="565" spans="2:6" hidden="1">
      <c r="B565" s="1"/>
      <c r="C565" s="1"/>
      <c r="D565" s="1"/>
      <c r="E565" s="1"/>
      <c r="F565" s="1"/>
    </row>
    <row r="566" spans="2:6" hidden="1">
      <c r="B566" s="1"/>
      <c r="C566" s="1"/>
      <c r="D566" s="1"/>
      <c r="E566" s="1"/>
      <c r="F566" s="1"/>
    </row>
    <row r="567" spans="2:6" hidden="1">
      <c r="B567" s="1"/>
      <c r="C567" s="1"/>
      <c r="D567" s="1"/>
      <c r="E567" s="1"/>
      <c r="F567" s="1"/>
    </row>
    <row r="568" spans="2:6" hidden="1">
      <c r="B568" s="1"/>
      <c r="C568" s="1"/>
      <c r="D568" s="1"/>
      <c r="E568" s="1"/>
      <c r="F568" s="1"/>
    </row>
    <row r="569" spans="2:6" hidden="1">
      <c r="B569" s="1"/>
      <c r="C569" s="1"/>
      <c r="D569" s="1"/>
      <c r="E569" s="1"/>
      <c r="F569" s="1"/>
    </row>
    <row r="570" spans="2:6" hidden="1">
      <c r="B570" s="1"/>
      <c r="C570" s="1"/>
      <c r="D570" s="1"/>
      <c r="E570" s="1"/>
      <c r="F570" s="1"/>
    </row>
    <row r="571" spans="2:6" hidden="1">
      <c r="B571" s="1"/>
      <c r="C571" s="1"/>
      <c r="D571" s="1"/>
      <c r="E571" s="1"/>
      <c r="F571" s="1"/>
    </row>
    <row r="572" spans="2:6" hidden="1">
      <c r="B572" s="1"/>
      <c r="C572" s="1"/>
      <c r="D572" s="1"/>
      <c r="E572" s="1"/>
      <c r="F572" s="1"/>
    </row>
    <row r="573" spans="2:6" hidden="1">
      <c r="B573" s="1"/>
      <c r="C573" s="1"/>
      <c r="D573" s="1"/>
      <c r="E573" s="1"/>
      <c r="F573" s="1"/>
    </row>
    <row r="574" spans="2:6" hidden="1">
      <c r="B574" s="1"/>
      <c r="C574" s="1"/>
      <c r="D574" s="1"/>
      <c r="E574" s="1"/>
      <c r="F574" s="1"/>
    </row>
    <row r="575" spans="2:6" hidden="1">
      <c r="B575" s="1"/>
      <c r="C575" s="1"/>
      <c r="D575" s="1"/>
      <c r="E575" s="1"/>
      <c r="F575" s="1"/>
    </row>
    <row r="576" spans="2:6" hidden="1">
      <c r="B576" s="1"/>
      <c r="C576" s="1"/>
      <c r="D576" s="1"/>
      <c r="E576" s="1"/>
      <c r="F576" s="1"/>
    </row>
    <row r="577" spans="2:6" hidden="1">
      <c r="B577" s="1"/>
      <c r="C577" s="1"/>
      <c r="D577" s="1"/>
      <c r="E577" s="1"/>
      <c r="F577" s="1"/>
    </row>
    <row r="578" spans="2:6" hidden="1">
      <c r="B578" s="1"/>
      <c r="C578" s="1"/>
      <c r="D578" s="1"/>
      <c r="E578" s="1"/>
      <c r="F578" s="1"/>
    </row>
    <row r="579" spans="2:6" hidden="1">
      <c r="B579" s="1"/>
      <c r="C579" s="1"/>
      <c r="D579" s="1"/>
      <c r="E579" s="1"/>
      <c r="F579" s="1"/>
    </row>
    <row r="580" spans="2:6" hidden="1">
      <c r="B580" s="1"/>
      <c r="C580" s="1"/>
      <c r="D580" s="1"/>
      <c r="E580" s="1"/>
      <c r="F580" s="1"/>
    </row>
    <row r="581" spans="2:6" hidden="1">
      <c r="B581" s="1"/>
      <c r="C581" s="1"/>
      <c r="D581" s="1"/>
      <c r="E581" s="1"/>
      <c r="F581" s="1"/>
    </row>
    <row r="582" spans="2:6" hidden="1">
      <c r="B582" s="1"/>
      <c r="C582" s="1"/>
      <c r="D582" s="1"/>
      <c r="E582" s="1"/>
      <c r="F582" s="1"/>
    </row>
    <row r="583" spans="2:6" hidden="1">
      <c r="B583" s="1"/>
      <c r="C583" s="1"/>
      <c r="D583" s="1"/>
      <c r="E583" s="1"/>
      <c r="F583" s="1"/>
    </row>
    <row r="584" spans="2:6" hidden="1">
      <c r="B584" s="1"/>
      <c r="C584" s="1"/>
      <c r="D584" s="1"/>
      <c r="E584" s="1"/>
      <c r="F584" s="1"/>
    </row>
    <row r="585" spans="2:6" hidden="1">
      <c r="B585" s="1"/>
      <c r="C585" s="1"/>
      <c r="D585" s="1"/>
      <c r="E585" s="1"/>
      <c r="F585" s="1"/>
    </row>
    <row r="586" spans="2:6" hidden="1">
      <c r="B586" s="1"/>
      <c r="C586" s="1"/>
      <c r="D586" s="1"/>
      <c r="E586" s="1"/>
      <c r="F586" s="1"/>
    </row>
    <row r="587" spans="2:6" hidden="1">
      <c r="B587" s="1"/>
      <c r="C587" s="1"/>
      <c r="D587" s="1"/>
      <c r="E587" s="1"/>
      <c r="F587" s="1"/>
    </row>
    <row r="588" spans="2:6" hidden="1">
      <c r="B588" s="1"/>
      <c r="C588" s="1"/>
      <c r="D588" s="1"/>
      <c r="E588" s="1"/>
      <c r="F588" s="1"/>
    </row>
    <row r="589" spans="2:6" hidden="1">
      <c r="B589" s="1"/>
      <c r="C589" s="1"/>
      <c r="D589" s="1"/>
      <c r="E589" s="1"/>
      <c r="F589" s="1"/>
    </row>
    <row r="590" spans="2:6" hidden="1">
      <c r="B590" s="1"/>
      <c r="C590" s="1"/>
      <c r="D590" s="1"/>
      <c r="E590" s="1"/>
      <c r="F590" s="1"/>
    </row>
    <row r="591" spans="2:6" hidden="1">
      <c r="B591" s="1"/>
      <c r="C591" s="1"/>
      <c r="D591" s="1"/>
      <c r="E591" s="1"/>
      <c r="F591" s="1"/>
    </row>
    <row r="592" spans="2:6" hidden="1">
      <c r="B592" s="1"/>
      <c r="C592" s="1"/>
      <c r="D592" s="1"/>
      <c r="E592" s="1"/>
      <c r="F592" s="1"/>
    </row>
    <row r="593" spans="2:6" hidden="1">
      <c r="B593" s="1"/>
      <c r="C593" s="1"/>
      <c r="D593" s="1"/>
      <c r="E593" s="1"/>
      <c r="F593" s="1"/>
    </row>
    <row r="594" spans="2:6" hidden="1">
      <c r="B594" s="1"/>
      <c r="C594" s="1"/>
      <c r="D594" s="1"/>
      <c r="E594" s="1"/>
      <c r="F594" s="1"/>
    </row>
    <row r="595" spans="2:6" hidden="1">
      <c r="B595" s="1"/>
      <c r="C595" s="1"/>
      <c r="D595" s="1"/>
      <c r="E595" s="1"/>
      <c r="F595" s="1"/>
    </row>
    <row r="596" spans="2:6" hidden="1">
      <c r="B596" s="1"/>
      <c r="C596" s="1"/>
      <c r="D596" s="1"/>
      <c r="E596" s="1"/>
      <c r="F596" s="1"/>
    </row>
    <row r="597" spans="2:6" hidden="1">
      <c r="B597" s="1"/>
      <c r="C597" s="1"/>
      <c r="D597" s="1"/>
      <c r="E597" s="1"/>
      <c r="F597" s="1"/>
    </row>
    <row r="598" spans="2:6" hidden="1">
      <c r="B598" s="1"/>
      <c r="C598" s="1"/>
      <c r="D598" s="1"/>
      <c r="E598" s="1"/>
      <c r="F598" s="1"/>
    </row>
    <row r="599" spans="2:6" hidden="1">
      <c r="B599" s="1"/>
      <c r="C599" s="1"/>
      <c r="D599" s="1"/>
      <c r="E599" s="1"/>
      <c r="F599" s="1"/>
    </row>
    <row r="600" spans="2:6" hidden="1">
      <c r="B600" s="1"/>
      <c r="C600" s="1"/>
      <c r="D600" s="1"/>
      <c r="E600" s="1"/>
      <c r="F600" s="1"/>
    </row>
    <row r="601" spans="2:6" hidden="1">
      <c r="B601" s="1"/>
      <c r="C601" s="1"/>
      <c r="D601" s="1"/>
      <c r="E601" s="1"/>
      <c r="F601" s="1"/>
    </row>
    <row r="602" spans="2:6" hidden="1">
      <c r="B602" s="1"/>
      <c r="C602" s="1"/>
      <c r="D602" s="1"/>
      <c r="E602" s="1"/>
      <c r="F602" s="1"/>
    </row>
    <row r="603" spans="2:6" hidden="1">
      <c r="B603" s="1"/>
      <c r="C603" s="1"/>
      <c r="D603" s="1"/>
      <c r="E603" s="1"/>
      <c r="F603" s="1"/>
    </row>
    <row r="604" spans="2:6" hidden="1">
      <c r="B604" s="1"/>
      <c r="C604" s="1"/>
      <c r="D604" s="1"/>
      <c r="E604" s="1"/>
      <c r="F604" s="1"/>
    </row>
    <row r="605" spans="2:6" hidden="1">
      <c r="B605" s="1"/>
      <c r="C605" s="1"/>
      <c r="D605" s="1"/>
      <c r="E605" s="1"/>
      <c r="F605" s="1"/>
    </row>
    <row r="606" spans="2:6" hidden="1">
      <c r="B606" s="1"/>
      <c r="C606" s="1"/>
      <c r="D606" s="1"/>
      <c r="E606" s="1"/>
      <c r="F606" s="1"/>
    </row>
    <row r="607" spans="2:6" hidden="1">
      <c r="B607" s="1"/>
      <c r="C607" s="1"/>
      <c r="D607" s="1"/>
      <c r="E607" s="1"/>
      <c r="F607" s="1"/>
    </row>
    <row r="608" spans="2:6" hidden="1">
      <c r="B608" s="1"/>
      <c r="C608" s="1"/>
      <c r="D608" s="1"/>
      <c r="E608" s="1"/>
      <c r="F608" s="1"/>
    </row>
    <row r="609" spans="2:6" hidden="1">
      <c r="B609" s="1"/>
      <c r="C609" s="1"/>
      <c r="D609" s="1"/>
      <c r="E609" s="1"/>
      <c r="F609" s="1"/>
    </row>
    <row r="610" spans="2:6" hidden="1">
      <c r="B610" s="1"/>
      <c r="C610" s="1"/>
      <c r="D610" s="1"/>
      <c r="E610" s="1"/>
      <c r="F610" s="1"/>
    </row>
    <row r="611" spans="2:6" hidden="1">
      <c r="B611" s="1"/>
      <c r="C611" s="1"/>
      <c r="D611" s="1"/>
      <c r="E611" s="1"/>
      <c r="F611" s="1"/>
    </row>
    <row r="612" spans="2:6" hidden="1">
      <c r="B612" s="1"/>
      <c r="C612" s="1"/>
      <c r="D612" s="1"/>
      <c r="E612" s="1"/>
      <c r="F612" s="1"/>
    </row>
    <row r="613" spans="2:6" hidden="1">
      <c r="B613" s="1"/>
      <c r="C613" s="1"/>
      <c r="D613" s="1"/>
      <c r="E613" s="1"/>
      <c r="F613" s="1"/>
    </row>
    <row r="614" spans="2:6" hidden="1">
      <c r="B614" s="1"/>
      <c r="C614" s="1"/>
      <c r="D614" s="1"/>
      <c r="E614" s="1"/>
      <c r="F614" s="1"/>
    </row>
    <row r="615" spans="2:6" hidden="1">
      <c r="B615" s="1"/>
      <c r="C615" s="1"/>
      <c r="D615" s="1"/>
      <c r="E615" s="1"/>
      <c r="F615" s="1"/>
    </row>
    <row r="616" spans="2:6" hidden="1">
      <c r="B616" s="1"/>
      <c r="C616" s="1"/>
      <c r="D616" s="1"/>
      <c r="E616" s="1"/>
      <c r="F616" s="1"/>
    </row>
    <row r="617" spans="2:6" hidden="1">
      <c r="B617" s="1"/>
      <c r="C617" s="1"/>
      <c r="D617" s="1"/>
      <c r="E617" s="1"/>
      <c r="F617" s="1"/>
    </row>
    <row r="618" spans="2:6" hidden="1">
      <c r="B618" s="1"/>
      <c r="C618" s="1"/>
      <c r="D618" s="1"/>
      <c r="E618" s="1"/>
      <c r="F618" s="1"/>
    </row>
    <row r="619" spans="2:6" hidden="1">
      <c r="B619" s="1"/>
      <c r="C619" s="1"/>
      <c r="D619" s="1"/>
      <c r="E619" s="1"/>
      <c r="F619" s="1"/>
    </row>
    <row r="620" spans="2:6" hidden="1">
      <c r="B620" s="1"/>
      <c r="C620" s="1"/>
      <c r="D620" s="1"/>
      <c r="E620" s="1"/>
      <c r="F620" s="1"/>
    </row>
    <row r="621" spans="2:6" hidden="1">
      <c r="B621" s="1"/>
      <c r="C621" s="1"/>
      <c r="D621" s="1"/>
      <c r="E621" s="1"/>
      <c r="F621" s="1"/>
    </row>
    <row r="622" spans="2:6" hidden="1">
      <c r="B622" s="1"/>
      <c r="C622" s="1"/>
      <c r="D622" s="1"/>
      <c r="E622" s="1"/>
      <c r="F622" s="1"/>
    </row>
    <row r="623" spans="2:6" hidden="1">
      <c r="B623" s="1"/>
      <c r="C623" s="1"/>
      <c r="D623" s="1"/>
      <c r="E623" s="1"/>
      <c r="F623" s="1"/>
    </row>
    <row r="624" spans="2:6" hidden="1">
      <c r="B624" s="1"/>
      <c r="C624" s="1"/>
      <c r="D624" s="1"/>
      <c r="E624" s="1"/>
      <c r="F624" s="1"/>
    </row>
    <row r="625" spans="2:6" hidden="1">
      <c r="B625" s="1"/>
      <c r="C625" s="1"/>
      <c r="D625" s="1"/>
      <c r="E625" s="1"/>
      <c r="F625" s="1"/>
    </row>
    <row r="626" spans="2:6" hidden="1">
      <c r="B626" s="1"/>
      <c r="C626" s="1"/>
      <c r="D626" s="1"/>
      <c r="E626" s="1"/>
      <c r="F626" s="1"/>
    </row>
    <row r="627" spans="2:6" hidden="1">
      <c r="B627" s="1"/>
      <c r="C627" s="1"/>
      <c r="D627" s="1"/>
      <c r="E627" s="1"/>
      <c r="F627" s="1"/>
    </row>
    <row r="628" spans="2:6" hidden="1">
      <c r="B628" s="1"/>
      <c r="C628" s="1"/>
      <c r="D628" s="1"/>
      <c r="E628" s="1"/>
      <c r="F628" s="1"/>
    </row>
    <row r="629" spans="2:6" hidden="1">
      <c r="B629" s="1"/>
      <c r="C629" s="1"/>
      <c r="D629" s="1"/>
      <c r="E629" s="1"/>
      <c r="F629" s="1"/>
    </row>
    <row r="630" spans="2:6" hidden="1">
      <c r="B630" s="1"/>
      <c r="C630" s="1"/>
      <c r="D630" s="1"/>
      <c r="E630" s="1"/>
      <c r="F630" s="1"/>
    </row>
    <row r="631" spans="2:6" hidden="1">
      <c r="B631" s="1"/>
      <c r="C631" s="1"/>
      <c r="D631" s="1"/>
      <c r="E631" s="1"/>
      <c r="F631" s="1"/>
    </row>
    <row r="632" spans="2:6" hidden="1">
      <c r="B632" s="1"/>
      <c r="C632" s="1"/>
      <c r="D632" s="1"/>
      <c r="E632" s="1"/>
      <c r="F632" s="1"/>
    </row>
    <row r="633" spans="2:6" hidden="1">
      <c r="B633" s="1"/>
      <c r="C633" s="1"/>
      <c r="D633" s="1"/>
      <c r="E633" s="1"/>
      <c r="F633" s="1"/>
    </row>
    <row r="634" spans="2:6" hidden="1">
      <c r="B634" s="1"/>
      <c r="C634" s="1"/>
      <c r="D634" s="1"/>
      <c r="E634" s="1"/>
      <c r="F634" s="1"/>
    </row>
    <row r="635" spans="2:6" hidden="1">
      <c r="B635" s="1"/>
      <c r="C635" s="1"/>
      <c r="D635" s="1"/>
      <c r="E635" s="1"/>
      <c r="F635" s="1"/>
    </row>
    <row r="636" spans="2:6" hidden="1">
      <c r="B636" s="1"/>
      <c r="C636" s="1"/>
      <c r="D636" s="1"/>
      <c r="E636" s="1"/>
      <c r="F636" s="1"/>
    </row>
    <row r="637" spans="2:6" hidden="1">
      <c r="B637" s="1"/>
      <c r="C637" s="1"/>
      <c r="D637" s="1"/>
      <c r="E637" s="1"/>
      <c r="F637" s="1"/>
    </row>
    <row r="638" spans="2:6" hidden="1">
      <c r="B638" s="1"/>
      <c r="C638" s="1"/>
      <c r="D638" s="1"/>
      <c r="E638" s="1"/>
      <c r="F638" s="1"/>
    </row>
    <row r="639" spans="2:6" hidden="1">
      <c r="B639" s="1"/>
      <c r="C639" s="1"/>
      <c r="D639" s="1"/>
      <c r="E639" s="1"/>
      <c r="F639" s="1"/>
    </row>
    <row r="640" spans="2:6" hidden="1">
      <c r="B640" s="1"/>
      <c r="C640" s="1"/>
      <c r="D640" s="1"/>
      <c r="E640" s="1"/>
      <c r="F640" s="1"/>
    </row>
    <row r="641" spans="2:6" hidden="1">
      <c r="B641" s="1"/>
      <c r="C641" s="1"/>
      <c r="D641" s="1"/>
      <c r="E641" s="1"/>
      <c r="F641" s="1"/>
    </row>
    <row r="642" spans="2:6" hidden="1">
      <c r="B642" s="1"/>
      <c r="C642" s="1"/>
      <c r="D642" s="1"/>
      <c r="E642" s="1"/>
      <c r="F642" s="1"/>
    </row>
    <row r="643" spans="2:6" hidden="1">
      <c r="B643" s="1"/>
      <c r="C643" s="1"/>
      <c r="D643" s="1"/>
      <c r="E643" s="1"/>
      <c r="F643" s="1"/>
    </row>
    <row r="644" spans="2:6" hidden="1">
      <c r="B644" s="1"/>
      <c r="C644" s="1"/>
      <c r="D644" s="1"/>
      <c r="E644" s="1"/>
      <c r="F644" s="1"/>
    </row>
    <row r="645" spans="2:6" hidden="1">
      <c r="B645" s="1"/>
      <c r="C645" s="1"/>
      <c r="D645" s="1"/>
      <c r="E645" s="1"/>
      <c r="F645" s="1"/>
    </row>
    <row r="646" spans="2:6" hidden="1">
      <c r="B646" s="1"/>
      <c r="C646" s="1"/>
      <c r="D646" s="1"/>
      <c r="E646" s="1"/>
      <c r="F646" s="1"/>
    </row>
    <row r="647" spans="2:6" hidden="1">
      <c r="B647" s="1"/>
      <c r="C647" s="1"/>
      <c r="D647" s="1"/>
      <c r="E647" s="1"/>
      <c r="F647" s="1"/>
    </row>
    <row r="648" spans="2:6" hidden="1">
      <c r="B648" s="1"/>
      <c r="C648" s="1"/>
      <c r="D648" s="1"/>
      <c r="E648" s="1"/>
      <c r="F648" s="1"/>
    </row>
    <row r="649" spans="2:6" hidden="1">
      <c r="B649" s="1"/>
      <c r="C649" s="1"/>
      <c r="D649" s="1"/>
      <c r="E649" s="1"/>
      <c r="F649" s="1"/>
    </row>
    <row r="650" spans="2:6" hidden="1">
      <c r="B650" s="1"/>
      <c r="C650" s="1"/>
      <c r="D650" s="1"/>
      <c r="E650" s="1"/>
      <c r="F650" s="1"/>
    </row>
    <row r="651" spans="2:6" hidden="1">
      <c r="B651" s="1"/>
      <c r="C651" s="1"/>
      <c r="D651" s="1"/>
      <c r="E651" s="1"/>
      <c r="F651" s="1"/>
    </row>
    <row r="652" spans="2:6" hidden="1">
      <c r="B652" s="1"/>
      <c r="C652" s="1"/>
      <c r="D652" s="1"/>
      <c r="E652" s="1"/>
      <c r="F652" s="1"/>
    </row>
    <row r="653" spans="2:6" hidden="1">
      <c r="B653" s="1"/>
      <c r="C653" s="1"/>
      <c r="D653" s="1"/>
      <c r="E653" s="1"/>
      <c r="F653" s="1"/>
    </row>
    <row r="654" spans="2:6" hidden="1">
      <c r="B654" s="1"/>
      <c r="C654" s="1"/>
      <c r="D654" s="1"/>
      <c r="E654" s="1"/>
      <c r="F654" s="1"/>
    </row>
    <row r="655" spans="2:6" hidden="1">
      <c r="B655" s="1"/>
      <c r="C655" s="1"/>
      <c r="D655" s="1"/>
      <c r="E655" s="1"/>
      <c r="F655" s="1"/>
    </row>
    <row r="656" spans="2:6" hidden="1">
      <c r="B656" s="1"/>
      <c r="C656" s="1"/>
      <c r="D656" s="1"/>
      <c r="E656" s="1"/>
      <c r="F656" s="1"/>
    </row>
    <row r="657" spans="2:6" hidden="1">
      <c r="B657" s="1"/>
      <c r="C657" s="1"/>
      <c r="D657" s="1"/>
      <c r="E657" s="1"/>
      <c r="F657" s="1"/>
    </row>
    <row r="658" spans="2:6" hidden="1">
      <c r="B658" s="1"/>
      <c r="C658" s="1"/>
      <c r="D658" s="1"/>
      <c r="E658" s="1"/>
      <c r="F658" s="1"/>
    </row>
    <row r="659" spans="2:6" hidden="1">
      <c r="B659" s="1"/>
      <c r="C659" s="1"/>
      <c r="D659" s="1"/>
      <c r="E659" s="1"/>
      <c r="F659" s="1"/>
    </row>
    <row r="660" spans="2:6" hidden="1">
      <c r="B660" s="1"/>
      <c r="C660" s="1"/>
      <c r="D660" s="1"/>
      <c r="E660" s="1"/>
      <c r="F660" s="1"/>
    </row>
    <row r="661" spans="2:6" hidden="1">
      <c r="B661" s="1"/>
      <c r="C661" s="1"/>
      <c r="D661" s="1"/>
      <c r="E661" s="1"/>
      <c r="F661" s="1"/>
    </row>
    <row r="662" spans="2:6" hidden="1">
      <c r="B662" s="1"/>
      <c r="C662" s="1"/>
      <c r="D662" s="1"/>
      <c r="E662" s="1"/>
      <c r="F662" s="1"/>
    </row>
    <row r="663" spans="2:6" hidden="1">
      <c r="B663" s="1"/>
      <c r="C663" s="1"/>
      <c r="D663" s="1"/>
      <c r="E663" s="1"/>
      <c r="F663" s="1"/>
    </row>
    <row r="664" spans="2:6" hidden="1">
      <c r="B664" s="1"/>
      <c r="C664" s="1"/>
      <c r="D664" s="1"/>
      <c r="E664" s="1"/>
      <c r="F664" s="1"/>
    </row>
    <row r="665" spans="2:6" hidden="1">
      <c r="B665" s="1"/>
      <c r="C665" s="1"/>
      <c r="D665" s="1"/>
      <c r="E665" s="1"/>
      <c r="F665" s="1"/>
    </row>
    <row r="666" spans="2:6" hidden="1">
      <c r="B666" s="1"/>
      <c r="C666" s="1"/>
      <c r="D666" s="1"/>
      <c r="E666" s="1"/>
      <c r="F666" s="1"/>
    </row>
    <row r="667" spans="2:6" hidden="1">
      <c r="B667" s="1"/>
      <c r="C667" s="1"/>
      <c r="D667" s="1"/>
      <c r="E667" s="1"/>
      <c r="F667" s="1"/>
    </row>
    <row r="668" spans="2:6" hidden="1">
      <c r="B668" s="1"/>
      <c r="C668" s="1"/>
      <c r="D668" s="1"/>
      <c r="E668" s="1"/>
      <c r="F668" s="1"/>
    </row>
    <row r="669" spans="2:6" hidden="1">
      <c r="B669" s="1"/>
      <c r="C669" s="1"/>
      <c r="D669" s="1"/>
      <c r="E669" s="1"/>
      <c r="F669" s="1"/>
    </row>
    <row r="670" spans="2:6" hidden="1">
      <c r="B670" s="1"/>
      <c r="C670" s="1"/>
      <c r="D670" s="1"/>
      <c r="E670" s="1"/>
      <c r="F670" s="1"/>
    </row>
    <row r="671" spans="2:6" hidden="1">
      <c r="B671" s="1"/>
      <c r="C671" s="1"/>
      <c r="D671" s="1"/>
      <c r="E671" s="1"/>
      <c r="F671" s="1"/>
    </row>
    <row r="672" spans="2:6" hidden="1">
      <c r="B672" s="1"/>
      <c r="C672" s="1"/>
      <c r="D672" s="1"/>
      <c r="E672" s="1"/>
      <c r="F672" s="1"/>
    </row>
    <row r="673" spans="2:6" hidden="1">
      <c r="B673" s="1"/>
      <c r="C673" s="1"/>
      <c r="D673" s="1"/>
      <c r="E673" s="1"/>
      <c r="F673" s="1"/>
    </row>
    <row r="674" spans="2:6" hidden="1">
      <c r="B674" s="1"/>
      <c r="C674" s="1"/>
      <c r="D674" s="1"/>
      <c r="E674" s="1"/>
      <c r="F674" s="1"/>
    </row>
    <row r="675" spans="2:6" hidden="1">
      <c r="B675" s="1"/>
      <c r="C675" s="1"/>
      <c r="D675" s="1"/>
      <c r="E675" s="1"/>
      <c r="F675" s="1"/>
    </row>
    <row r="676" spans="2:6" hidden="1">
      <c r="B676" s="1"/>
      <c r="C676" s="1"/>
      <c r="D676" s="1"/>
      <c r="E676" s="1"/>
      <c r="F676" s="1"/>
    </row>
    <row r="677" spans="2:6" hidden="1">
      <c r="B677" s="1"/>
      <c r="C677" s="1"/>
      <c r="D677" s="1"/>
      <c r="E677" s="1"/>
      <c r="F677" s="1"/>
    </row>
    <row r="678" spans="2:6" hidden="1">
      <c r="B678" s="1"/>
      <c r="C678" s="1"/>
      <c r="D678" s="1"/>
      <c r="E678" s="1"/>
      <c r="F678" s="1"/>
    </row>
    <row r="679" spans="2:6" hidden="1">
      <c r="B679" s="1"/>
      <c r="C679" s="1"/>
      <c r="D679" s="1"/>
      <c r="E679" s="1"/>
      <c r="F679" s="1"/>
    </row>
    <row r="680" spans="2:6" hidden="1">
      <c r="B680" s="1"/>
      <c r="C680" s="1"/>
      <c r="D680" s="1"/>
      <c r="E680" s="1"/>
      <c r="F680" s="1"/>
    </row>
    <row r="681" spans="2:6" hidden="1">
      <c r="B681" s="1"/>
      <c r="C681" s="1"/>
      <c r="D681" s="1"/>
      <c r="E681" s="1"/>
      <c r="F681" s="1"/>
    </row>
    <row r="682" spans="2:6" hidden="1">
      <c r="B682" s="1"/>
      <c r="C682" s="1"/>
      <c r="D682" s="1"/>
      <c r="E682" s="1"/>
      <c r="F682" s="1"/>
    </row>
    <row r="683" spans="2:6" hidden="1">
      <c r="B683" s="1"/>
      <c r="C683" s="1"/>
      <c r="D683" s="1"/>
      <c r="E683" s="1"/>
      <c r="F683" s="1"/>
    </row>
    <row r="684" spans="2:6" hidden="1">
      <c r="B684" s="1"/>
      <c r="C684" s="1"/>
      <c r="D684" s="1"/>
      <c r="E684" s="1"/>
      <c r="F684" s="1"/>
    </row>
    <row r="685" spans="2:6" hidden="1">
      <c r="B685" s="1"/>
      <c r="C685" s="1"/>
      <c r="D685" s="1"/>
      <c r="E685" s="1"/>
      <c r="F685" s="1"/>
    </row>
    <row r="686" spans="2:6" hidden="1">
      <c r="B686" s="1"/>
      <c r="C686" s="1"/>
      <c r="D686" s="1"/>
      <c r="E686" s="1"/>
      <c r="F686" s="1"/>
    </row>
    <row r="687" spans="2:6" hidden="1">
      <c r="B687" s="1"/>
      <c r="C687" s="1"/>
      <c r="D687" s="1"/>
      <c r="E687" s="1"/>
      <c r="F687" s="1"/>
    </row>
    <row r="688" spans="2:6" hidden="1">
      <c r="B688" s="1"/>
      <c r="C688" s="1"/>
      <c r="D688" s="1"/>
      <c r="E688" s="1"/>
      <c r="F688" s="1"/>
    </row>
    <row r="689" spans="1:6" hidden="1">
      <c r="B689" s="1"/>
      <c r="C689" s="1"/>
      <c r="D689" s="1"/>
      <c r="E689" s="1"/>
      <c r="F689" s="1"/>
    </row>
    <row r="690" spans="1:6" hidden="1">
      <c r="B690" s="1"/>
      <c r="C690" s="1"/>
      <c r="D690" s="1"/>
      <c r="E690" s="1"/>
      <c r="F690" s="1"/>
    </row>
    <row r="691" spans="1:6" hidden="1">
      <c r="B691" s="1"/>
      <c r="C691" s="1"/>
      <c r="D691" s="1"/>
      <c r="E691" s="1"/>
      <c r="F691" s="1"/>
    </row>
    <row r="692" spans="1:6" hidden="1">
      <c r="B692" s="1"/>
      <c r="C692" s="1"/>
      <c r="D692" s="1"/>
      <c r="E692" s="1"/>
      <c r="F692" s="1"/>
    </row>
    <row r="693" spans="1:6" hidden="1">
      <c r="B693" s="1"/>
      <c r="C693" s="1"/>
      <c r="D693" s="1"/>
      <c r="E693" s="1"/>
      <c r="F693" s="1"/>
    </row>
    <row r="694" spans="1:6" hidden="1">
      <c r="B694" s="1"/>
      <c r="C694" s="1"/>
      <c r="D694" s="1"/>
      <c r="E694" s="1"/>
      <c r="F694" s="1"/>
    </row>
    <row r="695" spans="1:6" hidden="1">
      <c r="A695" s="31"/>
      <c r="B695" s="1"/>
      <c r="C695" s="1"/>
      <c r="D695" s="1"/>
      <c r="E695" s="1"/>
      <c r="F695" s="1"/>
    </row>
    <row r="696" spans="1:6" hidden="1">
      <c r="A696" s="31"/>
      <c r="B696" s="1"/>
      <c r="C696" s="1"/>
      <c r="D696" s="1"/>
      <c r="E696" s="1"/>
      <c r="F696" s="1"/>
    </row>
    <row r="697" spans="1:6" hidden="1">
      <c r="A697" s="3"/>
      <c r="B697" s="1"/>
      <c r="C697" s="1"/>
      <c r="D697" s="1"/>
      <c r="E697" s="1"/>
      <c r="F697" s="1"/>
    </row>
    <row r="698" spans="1:6" hidden="1">
      <c r="B698" s="1"/>
      <c r="C698" s="1"/>
      <c r="D698" s="1"/>
      <c r="E698" s="1"/>
      <c r="F698" s="1"/>
    </row>
    <row r="699" spans="1:6" hidden="1">
      <c r="B699" s="1"/>
      <c r="C699" s="1"/>
      <c r="D699" s="1"/>
      <c r="E699" s="1"/>
      <c r="F699" s="1"/>
    </row>
    <row r="700" spans="1:6" hidden="1">
      <c r="B700" s="1"/>
      <c r="C700" s="1"/>
      <c r="D700" s="1"/>
      <c r="E700" s="1"/>
      <c r="F700" s="1"/>
    </row>
    <row r="701" spans="1:6" hidden="1">
      <c r="B701" s="1"/>
      <c r="C701" s="1"/>
      <c r="D701" s="1"/>
      <c r="E701" s="1"/>
      <c r="F701" s="1"/>
    </row>
    <row r="702" spans="1:6" hidden="1">
      <c r="B702" s="1"/>
      <c r="C702" s="1"/>
      <c r="D702" s="1"/>
      <c r="E702" s="1"/>
      <c r="F702" s="1"/>
    </row>
    <row r="703" spans="1:6" hidden="1">
      <c r="B703" s="1"/>
      <c r="C703" s="1"/>
      <c r="D703" s="1"/>
      <c r="E703" s="1"/>
      <c r="F703" s="1"/>
    </row>
    <row r="704" spans="1:6" hidden="1">
      <c r="B704" s="1"/>
      <c r="C704" s="1"/>
      <c r="D704" s="1"/>
      <c r="E704" s="1"/>
      <c r="F704" s="1"/>
    </row>
    <row r="705" spans="2:6" hidden="1">
      <c r="B705" s="1"/>
      <c r="C705" s="1"/>
      <c r="D705" s="1"/>
      <c r="E705" s="1"/>
      <c r="F705" s="1"/>
    </row>
    <row r="706" spans="2:6" hidden="1">
      <c r="B706" s="1"/>
      <c r="C706" s="1"/>
      <c r="D706" s="1"/>
      <c r="E706" s="1"/>
      <c r="F706" s="1"/>
    </row>
    <row r="707" spans="2:6" hidden="1">
      <c r="B707" s="1"/>
      <c r="C707" s="1"/>
      <c r="D707" s="1"/>
      <c r="E707" s="1"/>
      <c r="F707" s="1"/>
    </row>
    <row r="708" spans="2:6" hidden="1">
      <c r="B708" s="1"/>
      <c r="C708" s="1"/>
      <c r="D708" s="1"/>
      <c r="E708" s="1"/>
      <c r="F708" s="1"/>
    </row>
    <row r="709" spans="2:6" hidden="1">
      <c r="B709" s="1"/>
      <c r="C709" s="1"/>
      <c r="D709" s="1"/>
      <c r="E709" s="1"/>
      <c r="F709" s="1"/>
    </row>
    <row r="710" spans="2:6" hidden="1">
      <c r="B710" s="1"/>
      <c r="C710" s="1"/>
      <c r="D710" s="1"/>
      <c r="E710" s="1"/>
      <c r="F710" s="1"/>
    </row>
    <row r="711" spans="2:6" hidden="1">
      <c r="D711" s="1"/>
    </row>
    <row r="10000" spans="52:52" hidden="1">
      <c r="AZ10000"/>
    </row>
  </sheetData>
  <sheetProtection sheet="1" objects="1" scenarios="1"/>
  <mergeCells count="1">
    <mergeCell ref="A5:S5"/>
  </mergeCells>
  <phoneticPr fontId="4" type="noConversion"/>
  <dataValidations count="3">
    <dataValidation allowBlank="1" showInputMessage="1" showErrorMessage="1" sqref="A29:A31 A12:A13" xr:uid="{00000000-0002-0000-0300-000001000000}"/>
    <dataValidation type="list" allowBlank="1" showInputMessage="1" showErrorMessage="1" sqref="D203:D710" xr:uid="{00000000-0002-0000-0300-000000000000}">
      <formula1>#REF!</formula1>
    </dataValidation>
    <dataValidation type="list" allowBlank="1" showInputMessage="1" showErrorMessage="1" sqref="H10:H30 H32:H485 F10:F30 F32:F703 K10:K485 D10:D30 D32:D202" xr:uid="{00000000-0002-0000-0300-000002000000}">
      <formula1>#REF!</formula1>
    </dataValidation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140625" style="2" bestFit="1" customWidth="1"/>
    <col min="2" max="2" width="17.8554687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40.28515625" style="1" bestFit="1" customWidth="1"/>
    <col min="7" max="7" width="7.5703125" style="1" customWidth="1"/>
    <col min="8" max="8" width="11.140625" style="1" bestFit="1" customWidth="1"/>
    <col min="9" max="9" width="15.140625" style="1" customWidth="1"/>
    <col min="10" max="10" width="8.140625" style="1" customWidth="1"/>
    <col min="11" max="11" width="12.28515625" style="1" bestFit="1" customWidth="1"/>
    <col min="12" max="12" width="13.85546875" style="1" customWidth="1"/>
    <col min="13" max="13" width="15.5703125" style="1" customWidth="1"/>
    <col min="14" max="14" width="14.28515625" style="1" customWidth="1"/>
    <col min="15" max="15" width="11.85546875" style="1" bestFit="1" customWidth="1"/>
    <col min="16" max="16" width="32.28515625" style="1" customWidth="1"/>
    <col min="17" max="17" width="10.5703125" style="1" customWidth="1"/>
    <col min="18" max="18" width="22.7109375" style="1" customWidth="1"/>
    <col min="19" max="19" width="26.85546875" style="1" customWidth="1"/>
    <col min="20" max="20" width="25.42578125" style="1" customWidth="1"/>
    <col min="21" max="21" width="9.140625" style="1" hidden="1" customWidth="1"/>
    <col min="22" max="52" width="0" style="1" hidden="1" customWidth="1"/>
    <col min="53" max="16384" width="9.140625" style="1" hidden="1"/>
  </cols>
  <sheetData>
    <row r="1" spans="1:20">
      <c r="A1" s="36" t="s">
        <v>136</v>
      </c>
      <c r="B1" s="36" t="s" vm="1">
        <v>203</v>
      </c>
    </row>
    <row r="2" spans="1:20">
      <c r="A2" s="36" t="s">
        <v>135</v>
      </c>
      <c r="B2" s="36" t="s">
        <v>2441</v>
      </c>
    </row>
    <row r="3" spans="1:20">
      <c r="A3" s="36" t="s">
        <v>137</v>
      </c>
      <c r="B3" s="55" t="s">
        <v>2442</v>
      </c>
    </row>
    <row r="4" spans="1:20">
      <c r="A4" s="36" t="s">
        <v>138</v>
      </c>
      <c r="B4" s="55">
        <v>14244</v>
      </c>
    </row>
    <row r="5" spans="1:20" ht="18.75">
      <c r="A5" s="140" t="s">
        <v>82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2"/>
    </row>
    <row r="6" spans="1:20" s="3" customFormat="1">
      <c r="A6" s="37" t="s">
        <v>106</v>
      </c>
      <c r="B6" s="38" t="s">
        <v>41</v>
      </c>
      <c r="C6" s="38" t="s">
        <v>110</v>
      </c>
      <c r="D6" s="38" t="s">
        <v>167</v>
      </c>
      <c r="E6" s="38" t="s">
        <v>108</v>
      </c>
      <c r="F6" s="38" t="s">
        <v>61</v>
      </c>
      <c r="G6" s="38" t="s">
        <v>14</v>
      </c>
      <c r="H6" s="38" t="s">
        <v>62</v>
      </c>
      <c r="I6" s="38" t="s">
        <v>95</v>
      </c>
      <c r="J6" s="38" t="s">
        <v>17</v>
      </c>
      <c r="K6" s="38" t="s">
        <v>94</v>
      </c>
      <c r="L6" s="38" t="s">
        <v>16</v>
      </c>
      <c r="M6" s="38" t="s">
        <v>18</v>
      </c>
      <c r="N6" s="39" t="s">
        <v>180</v>
      </c>
      <c r="O6" s="38" t="s">
        <v>179</v>
      </c>
      <c r="P6" s="38" t="s">
        <v>194</v>
      </c>
      <c r="Q6" s="38" t="s">
        <v>57</v>
      </c>
      <c r="R6" s="39" t="s">
        <v>55</v>
      </c>
      <c r="S6" s="38" t="s">
        <v>139</v>
      </c>
      <c r="T6" s="41" t="s">
        <v>141</v>
      </c>
    </row>
    <row r="7" spans="1:20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09" t="s">
        <v>2459</v>
      </c>
      <c r="F7" s="109" t="s">
        <v>2459</v>
      </c>
      <c r="G7" s="109" t="s">
        <v>2459</v>
      </c>
      <c r="H7" s="109" t="s">
        <v>2459</v>
      </c>
      <c r="I7" s="26" t="s">
        <v>21</v>
      </c>
      <c r="J7" s="26" t="s">
        <v>20</v>
      </c>
      <c r="K7" s="109" t="s">
        <v>2459</v>
      </c>
      <c r="L7" s="26" t="s">
        <v>19</v>
      </c>
      <c r="M7" s="26" t="s">
        <v>19</v>
      </c>
      <c r="N7" s="26" t="s">
        <v>187</v>
      </c>
      <c r="O7" s="109" t="s">
        <v>2459</v>
      </c>
      <c r="P7" s="12" t="s">
        <v>183</v>
      </c>
      <c r="Q7" s="26" t="s">
        <v>183</v>
      </c>
      <c r="R7" s="12" t="s">
        <v>19</v>
      </c>
      <c r="S7" s="26" t="s">
        <v>183</v>
      </c>
      <c r="T7" s="13" t="s">
        <v>19</v>
      </c>
    </row>
    <row r="8" spans="1:20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28" t="s">
        <v>13</v>
      </c>
      <c r="P8" s="30" t="s">
        <v>104</v>
      </c>
      <c r="Q8" s="14" t="s">
        <v>105</v>
      </c>
      <c r="R8" s="14" t="s">
        <v>142</v>
      </c>
      <c r="S8" s="14" t="s">
        <v>168</v>
      </c>
      <c r="T8" s="15" t="s">
        <v>189</v>
      </c>
    </row>
    <row r="9" spans="1:20" s="4" customFormat="1" ht="20.25">
      <c r="A9" s="60" t="s">
        <v>34</v>
      </c>
      <c r="B9" s="111" t="s">
        <v>2459</v>
      </c>
      <c r="C9" s="111" t="s">
        <v>2459</v>
      </c>
      <c r="D9" s="111" t="s">
        <v>2459</v>
      </c>
      <c r="E9" s="111" t="s">
        <v>2459</v>
      </c>
      <c r="F9" s="111" t="s">
        <v>2459</v>
      </c>
      <c r="G9" s="111" t="s">
        <v>2459</v>
      </c>
      <c r="H9" s="111" t="s">
        <v>2459</v>
      </c>
      <c r="I9" s="111" t="s">
        <v>2459</v>
      </c>
      <c r="J9" s="62">
        <v>4.6135136565462025</v>
      </c>
      <c r="K9" s="111" t="s">
        <v>2459</v>
      </c>
      <c r="L9" s="111" t="s">
        <v>2459</v>
      </c>
      <c r="M9" s="61">
        <v>4.2640270991213002E-2</v>
      </c>
      <c r="N9" s="111" t="s">
        <v>2459</v>
      </c>
      <c r="O9" s="111" t="s">
        <v>2459</v>
      </c>
      <c r="P9" s="62">
        <f>P10</f>
        <v>1.4256090490000002</v>
      </c>
      <c r="Q9" s="62">
        <v>303.27790088400008</v>
      </c>
      <c r="R9" s="111" t="s">
        <v>2459</v>
      </c>
      <c r="S9" s="63">
        <f>IFERROR(Q9/$Q$9,0)</f>
        <v>1</v>
      </c>
      <c r="T9" s="63">
        <f>Q9/'סכום נכסי הקרן'!$C$41</f>
        <v>0.25964242973214413</v>
      </c>
    </row>
    <row r="10" spans="1:20">
      <c r="A10" s="64" t="s">
        <v>174</v>
      </c>
      <c r="B10" s="112" t="s">
        <v>2459</v>
      </c>
      <c r="C10" s="112" t="s">
        <v>2459</v>
      </c>
      <c r="D10" s="112" t="s">
        <v>2459</v>
      </c>
      <c r="E10" s="112" t="s">
        <v>2459</v>
      </c>
      <c r="F10" s="112" t="s">
        <v>2459</v>
      </c>
      <c r="G10" s="112" t="s">
        <v>2459</v>
      </c>
      <c r="H10" s="112" t="s">
        <v>2459</v>
      </c>
      <c r="I10" s="112" t="s">
        <v>2459</v>
      </c>
      <c r="J10" s="67">
        <v>4.5831393858187806</v>
      </c>
      <c r="K10" s="112" t="s">
        <v>2459</v>
      </c>
      <c r="L10" s="112" t="s">
        <v>2459</v>
      </c>
      <c r="M10" s="66">
        <v>3.7440472094403349E-2</v>
      </c>
      <c r="N10" s="112" t="s">
        <v>2459</v>
      </c>
      <c r="O10" s="112" t="s">
        <v>2459</v>
      </c>
      <c r="P10" s="67">
        <f>P11+P154</f>
        <v>1.4256090490000002</v>
      </c>
      <c r="Q10" s="67">
        <v>243.65500133299997</v>
      </c>
      <c r="R10" s="112" t="s">
        <v>2459</v>
      </c>
      <c r="S10" s="68">
        <f t="shared" ref="S10:S73" si="0">IFERROR(Q10/$Q$9,0)</f>
        <v>0.80340506387966226</v>
      </c>
      <c r="T10" s="68">
        <f>Q10/'סכום נכסי הקרן'!$C$41</f>
        <v>0.208598042844824</v>
      </c>
    </row>
    <row r="11" spans="1:20">
      <c r="A11" s="69" t="s">
        <v>33</v>
      </c>
      <c r="B11" s="112" t="s">
        <v>2459</v>
      </c>
      <c r="C11" s="112" t="s">
        <v>2459</v>
      </c>
      <c r="D11" s="112" t="s">
        <v>2459</v>
      </c>
      <c r="E11" s="112" t="s">
        <v>2459</v>
      </c>
      <c r="F11" s="112" t="s">
        <v>2459</v>
      </c>
      <c r="G11" s="112" t="s">
        <v>2459</v>
      </c>
      <c r="H11" s="112" t="s">
        <v>2459</v>
      </c>
      <c r="I11" s="112" t="s">
        <v>2459</v>
      </c>
      <c r="J11" s="67">
        <v>4.7055656363220244</v>
      </c>
      <c r="K11" s="112" t="s">
        <v>2459</v>
      </c>
      <c r="L11" s="112" t="s">
        <v>2459</v>
      </c>
      <c r="M11" s="66">
        <v>3.4366077543622899E-2</v>
      </c>
      <c r="N11" s="112" t="s">
        <v>2459</v>
      </c>
      <c r="O11" s="112" t="s">
        <v>2459</v>
      </c>
      <c r="P11" s="67">
        <v>1.0415769270000002</v>
      </c>
      <c r="Q11" s="67">
        <v>203.5235538149999</v>
      </c>
      <c r="R11" s="112" t="s">
        <v>2459</v>
      </c>
      <c r="S11" s="68">
        <f t="shared" si="0"/>
        <v>0.67107940678092814</v>
      </c>
      <c r="T11" s="68">
        <f>Q11/'סכום נכסי הקרן'!$C$41</f>
        <v>0.17424068771980611</v>
      </c>
    </row>
    <row r="12" spans="1:20">
      <c r="A12" s="70" t="s">
        <v>279</v>
      </c>
      <c r="B12" s="54" t="s">
        <v>280</v>
      </c>
      <c r="C12" s="71" t="s">
        <v>111</v>
      </c>
      <c r="D12" s="71" t="s">
        <v>29</v>
      </c>
      <c r="E12" s="54" t="s">
        <v>281</v>
      </c>
      <c r="F12" s="71" t="s">
        <v>282</v>
      </c>
      <c r="G12" s="54" t="s">
        <v>283</v>
      </c>
      <c r="H12" s="54" t="s">
        <v>121</v>
      </c>
      <c r="I12" s="113" t="s">
        <v>2459</v>
      </c>
      <c r="J12" s="73">
        <v>5.1699999831817838</v>
      </c>
      <c r="K12" s="71" t="s">
        <v>123</v>
      </c>
      <c r="L12" s="72">
        <v>1.9900000000000001E-2</v>
      </c>
      <c r="M12" s="72">
        <v>2.0999999928937117E-2</v>
      </c>
      <c r="N12" s="73">
        <v>127.336</v>
      </c>
      <c r="O12" s="79">
        <v>99.46</v>
      </c>
      <c r="P12" s="113" t="s">
        <v>2459</v>
      </c>
      <c r="Q12" s="73">
        <v>0.126648389</v>
      </c>
      <c r="R12" s="74">
        <v>4.7161481481481478E-8</v>
      </c>
      <c r="S12" s="74">
        <f t="shared" si="0"/>
        <v>4.1759847529557187E-4</v>
      </c>
      <c r="T12" s="74">
        <f>Q12/'סכום נכסי הקרן'!$C$41</f>
        <v>1.0842628277818105E-4</v>
      </c>
    </row>
    <row r="13" spans="1:20">
      <c r="A13" s="70" t="s">
        <v>284</v>
      </c>
      <c r="B13" s="54" t="s">
        <v>285</v>
      </c>
      <c r="C13" s="71" t="s">
        <v>111</v>
      </c>
      <c r="D13" s="71" t="s">
        <v>29</v>
      </c>
      <c r="E13" s="54" t="s">
        <v>281</v>
      </c>
      <c r="F13" s="71" t="s">
        <v>282</v>
      </c>
      <c r="G13" s="54" t="s">
        <v>283</v>
      </c>
      <c r="H13" s="54" t="s">
        <v>121</v>
      </c>
      <c r="I13" s="113" t="s">
        <v>2459</v>
      </c>
      <c r="J13" s="73">
        <v>0.75</v>
      </c>
      <c r="K13" s="71" t="s">
        <v>123</v>
      </c>
      <c r="L13" s="72">
        <v>8.6E-3</v>
      </c>
      <c r="M13" s="72">
        <v>2.7777777777777776E-2</v>
      </c>
      <c r="N13" s="73">
        <v>1.5999999999999999E-5</v>
      </c>
      <c r="O13" s="79">
        <v>111.16</v>
      </c>
      <c r="P13" s="113" t="s">
        <v>2459</v>
      </c>
      <c r="Q13" s="73">
        <v>1.7999999999999999E-8</v>
      </c>
      <c r="R13" s="74">
        <v>6.3965433079963586E-15</v>
      </c>
      <c r="S13" s="74">
        <f t="shared" si="0"/>
        <v>5.9351505492267206E-11</v>
      </c>
      <c r="T13" s="74">
        <f>Q13/'סכום נכסי הקרן'!$C$41</f>
        <v>1.5410169094272953E-11</v>
      </c>
    </row>
    <row r="14" spans="1:20">
      <c r="A14" s="70" t="s">
        <v>286</v>
      </c>
      <c r="B14" s="54" t="s">
        <v>287</v>
      </c>
      <c r="C14" s="71" t="s">
        <v>111</v>
      </c>
      <c r="D14" s="71" t="s">
        <v>29</v>
      </c>
      <c r="E14" s="54" t="s">
        <v>288</v>
      </c>
      <c r="F14" s="71" t="s">
        <v>119</v>
      </c>
      <c r="G14" s="54" t="s">
        <v>289</v>
      </c>
      <c r="H14" s="54" t="s">
        <v>290</v>
      </c>
      <c r="I14" s="113" t="s">
        <v>2459</v>
      </c>
      <c r="J14" s="73">
        <v>12.410000000732248</v>
      </c>
      <c r="K14" s="71" t="s">
        <v>123</v>
      </c>
      <c r="L14" s="72">
        <v>2.07E-2</v>
      </c>
      <c r="M14" s="72">
        <v>2.7700000002604645E-2</v>
      </c>
      <c r="N14" s="73">
        <v>4035.3466749999998</v>
      </c>
      <c r="O14" s="79">
        <v>100.85</v>
      </c>
      <c r="P14" s="113" t="s">
        <v>2459</v>
      </c>
      <c r="Q14" s="73">
        <v>4.0696471220000001</v>
      </c>
      <c r="R14" s="74">
        <v>1.2239222745328538E-6</v>
      </c>
      <c r="S14" s="74">
        <f t="shared" si="0"/>
        <v>1.3418871306276246E-2</v>
      </c>
      <c r="T14" s="74">
        <f>Q14/'סכום נכסי הקרן'!$C$41</f>
        <v>3.4841083502245157E-3</v>
      </c>
    </row>
    <row r="15" spans="1:20">
      <c r="A15" s="70" t="s">
        <v>291</v>
      </c>
      <c r="B15" s="54" t="s">
        <v>292</v>
      </c>
      <c r="C15" s="71" t="s">
        <v>111</v>
      </c>
      <c r="D15" s="71" t="s">
        <v>29</v>
      </c>
      <c r="E15" s="54" t="s">
        <v>293</v>
      </c>
      <c r="F15" s="71" t="s">
        <v>294</v>
      </c>
      <c r="G15" s="54" t="s">
        <v>295</v>
      </c>
      <c r="H15" s="54" t="s">
        <v>121</v>
      </c>
      <c r="I15" s="113" t="s">
        <v>2459</v>
      </c>
      <c r="J15" s="73">
        <v>4.0200000003860641</v>
      </c>
      <c r="K15" s="71" t="s">
        <v>123</v>
      </c>
      <c r="L15" s="72">
        <v>3.85E-2</v>
      </c>
      <c r="M15" s="72">
        <v>2.1400000002895485E-2</v>
      </c>
      <c r="N15" s="73">
        <v>3081.0761240000006</v>
      </c>
      <c r="O15" s="79">
        <v>121.06</v>
      </c>
      <c r="P15" s="113" t="s">
        <v>2459</v>
      </c>
      <c r="Q15" s="73">
        <v>3.7299507279999999</v>
      </c>
      <c r="R15" s="74">
        <v>1.1929987875048664E-6</v>
      </c>
      <c r="S15" s="74">
        <f t="shared" si="0"/>
        <v>1.229878839548767E-2</v>
      </c>
      <c r="T15" s="74">
        <f>Q15/'סכום נכסי הקרן'!$C$41</f>
        <v>3.1932873017659169E-3</v>
      </c>
    </row>
    <row r="16" spans="1:20">
      <c r="A16" s="70" t="s">
        <v>296</v>
      </c>
      <c r="B16" s="54" t="s">
        <v>297</v>
      </c>
      <c r="C16" s="71" t="s">
        <v>111</v>
      </c>
      <c r="D16" s="71" t="s">
        <v>29</v>
      </c>
      <c r="E16" s="54" t="s">
        <v>293</v>
      </c>
      <c r="F16" s="71" t="s">
        <v>294</v>
      </c>
      <c r="G16" s="54" t="s">
        <v>295</v>
      </c>
      <c r="H16" s="54" t="s">
        <v>121</v>
      </c>
      <c r="I16" s="113" t="s">
        <v>2459</v>
      </c>
      <c r="J16" s="73">
        <v>1.5999999999999996</v>
      </c>
      <c r="K16" s="71" t="s">
        <v>123</v>
      </c>
      <c r="L16" s="72">
        <v>4.4999999999999998E-2</v>
      </c>
      <c r="M16" s="72">
        <v>2.1100000001056374E-2</v>
      </c>
      <c r="N16" s="73">
        <v>397.41102400000005</v>
      </c>
      <c r="O16" s="79">
        <v>119.1</v>
      </c>
      <c r="P16" s="113" t="s">
        <v>2459</v>
      </c>
      <c r="Q16" s="73">
        <v>0.47331654500000003</v>
      </c>
      <c r="R16" s="74">
        <v>1.3446016191677301E-7</v>
      </c>
      <c r="S16" s="74">
        <f t="shared" si="0"/>
        <v>1.5606694177860245E-3</v>
      </c>
      <c r="T16" s="74">
        <f>Q16/'סכום נכסי הקרן'!$C$41</f>
        <v>4.0521599964261413E-4</v>
      </c>
    </row>
    <row r="17" spans="1:20">
      <c r="A17" s="70" t="s">
        <v>298</v>
      </c>
      <c r="B17" s="54" t="s">
        <v>299</v>
      </c>
      <c r="C17" s="71" t="s">
        <v>111</v>
      </c>
      <c r="D17" s="71" t="s">
        <v>29</v>
      </c>
      <c r="E17" s="54" t="s">
        <v>293</v>
      </c>
      <c r="F17" s="71" t="s">
        <v>294</v>
      </c>
      <c r="G17" s="54" t="s">
        <v>295</v>
      </c>
      <c r="H17" s="54" t="s">
        <v>121</v>
      </c>
      <c r="I17" s="113" t="s">
        <v>2459</v>
      </c>
      <c r="J17" s="73">
        <v>6.4099999998155326</v>
      </c>
      <c r="K17" s="71" t="s">
        <v>123</v>
      </c>
      <c r="L17" s="72">
        <v>2.3900000000000001E-2</v>
      </c>
      <c r="M17" s="72">
        <v>2.5899999999962349E-2</v>
      </c>
      <c r="N17" s="73">
        <v>4806.4636369999998</v>
      </c>
      <c r="O17" s="79">
        <v>110.53</v>
      </c>
      <c r="P17" s="113" t="s">
        <v>2459</v>
      </c>
      <c r="Q17" s="73">
        <v>5.3125842780000001</v>
      </c>
      <c r="R17" s="74">
        <v>1.2358654484221222E-6</v>
      </c>
      <c r="S17" s="74">
        <f t="shared" si="0"/>
        <v>1.7517215275213858E-2</v>
      </c>
      <c r="T17" s="74">
        <f>Q17/'סכום נכסי הקרן'!$C$41</f>
        <v>4.5482123361975553E-3</v>
      </c>
    </row>
    <row r="18" spans="1:20">
      <c r="A18" s="70" t="s">
        <v>300</v>
      </c>
      <c r="B18" s="54" t="s">
        <v>301</v>
      </c>
      <c r="C18" s="71" t="s">
        <v>111</v>
      </c>
      <c r="D18" s="71" t="s">
        <v>29</v>
      </c>
      <c r="E18" s="54" t="s">
        <v>293</v>
      </c>
      <c r="F18" s="71" t="s">
        <v>294</v>
      </c>
      <c r="G18" s="54" t="s">
        <v>295</v>
      </c>
      <c r="H18" s="54" t="s">
        <v>121</v>
      </c>
      <c r="I18" s="113" t="s">
        <v>2459</v>
      </c>
      <c r="J18" s="73">
        <v>3.5000000022030155</v>
      </c>
      <c r="K18" s="71" t="s">
        <v>123</v>
      </c>
      <c r="L18" s="72">
        <v>0.01</v>
      </c>
      <c r="M18" s="72">
        <v>1.8800000013218097E-2</v>
      </c>
      <c r="N18" s="73">
        <v>424.34623299999998</v>
      </c>
      <c r="O18" s="79">
        <v>106.97</v>
      </c>
      <c r="P18" s="113" t="s">
        <v>2459</v>
      </c>
      <c r="Q18" s="73">
        <v>0.45392317999999998</v>
      </c>
      <c r="R18" s="74">
        <v>3.5310955771667939E-7</v>
      </c>
      <c r="S18" s="74">
        <f t="shared" si="0"/>
        <v>1.4967235617131887E-3</v>
      </c>
      <c r="T18" s="74">
        <f>Q18/'סכום נכסי הקרן'!$C$41</f>
        <v>3.8861294220056105E-4</v>
      </c>
    </row>
    <row r="19" spans="1:20">
      <c r="A19" s="70" t="s">
        <v>302</v>
      </c>
      <c r="B19" s="54" t="s">
        <v>303</v>
      </c>
      <c r="C19" s="71" t="s">
        <v>111</v>
      </c>
      <c r="D19" s="71" t="s">
        <v>29</v>
      </c>
      <c r="E19" s="54" t="s">
        <v>293</v>
      </c>
      <c r="F19" s="71" t="s">
        <v>294</v>
      </c>
      <c r="G19" s="54" t="s">
        <v>295</v>
      </c>
      <c r="H19" s="54" t="s">
        <v>121</v>
      </c>
      <c r="I19" s="113" t="s">
        <v>2459</v>
      </c>
      <c r="J19" s="73">
        <v>11.369999998182296</v>
      </c>
      <c r="K19" s="71" t="s">
        <v>123</v>
      </c>
      <c r="L19" s="72">
        <v>1.2500000000000001E-2</v>
      </c>
      <c r="M19" s="72">
        <v>3.0099999996492155E-2</v>
      </c>
      <c r="N19" s="73">
        <v>2072.359704</v>
      </c>
      <c r="O19" s="79">
        <v>90.79</v>
      </c>
      <c r="P19" s="113" t="s">
        <v>2459</v>
      </c>
      <c r="Q19" s="73">
        <v>1.8814952659999999</v>
      </c>
      <c r="R19" s="74">
        <v>4.8285716642329954E-7</v>
      </c>
      <c r="S19" s="74">
        <f t="shared" si="0"/>
        <v>6.2038653674263188E-3</v>
      </c>
      <c r="T19" s="74">
        <f>Q19/'סכום נכסי הקרן'!$C$41</f>
        <v>1.6107866777296707E-3</v>
      </c>
    </row>
    <row r="20" spans="1:20">
      <c r="A20" s="70" t="s">
        <v>304</v>
      </c>
      <c r="B20" s="54" t="s">
        <v>305</v>
      </c>
      <c r="C20" s="71" t="s">
        <v>111</v>
      </c>
      <c r="D20" s="71" t="s">
        <v>29</v>
      </c>
      <c r="E20" s="54" t="s">
        <v>293</v>
      </c>
      <c r="F20" s="71" t="s">
        <v>294</v>
      </c>
      <c r="G20" s="54" t="s">
        <v>295</v>
      </c>
      <c r="H20" s="54" t="s">
        <v>121</v>
      </c>
      <c r="I20" s="113" t="s">
        <v>2459</v>
      </c>
      <c r="J20" s="73">
        <v>8.3000000004968104</v>
      </c>
      <c r="K20" s="71" t="s">
        <v>123</v>
      </c>
      <c r="L20" s="72">
        <v>0.03</v>
      </c>
      <c r="M20" s="72">
        <v>2.8300000002484053E-2</v>
      </c>
      <c r="N20" s="73">
        <v>978.91211699999997</v>
      </c>
      <c r="O20" s="79">
        <v>102.81</v>
      </c>
      <c r="P20" s="113" t="s">
        <v>2459</v>
      </c>
      <c r="Q20" s="73">
        <v>1.0064196249999999</v>
      </c>
      <c r="R20" s="74">
        <v>3.8297337528813605E-7</v>
      </c>
      <c r="S20" s="74">
        <f t="shared" si="0"/>
        <v>3.3184733278173889E-3</v>
      </c>
      <c r="T20" s="74">
        <f>Q20/'סכום נכסי הקרן'!$C$41</f>
        <v>8.6161647783582088E-4</v>
      </c>
    </row>
    <row r="21" spans="1:20">
      <c r="A21" s="70" t="s">
        <v>306</v>
      </c>
      <c r="B21" s="54" t="s">
        <v>307</v>
      </c>
      <c r="C21" s="71" t="s">
        <v>111</v>
      </c>
      <c r="D21" s="71" t="s">
        <v>29</v>
      </c>
      <c r="E21" s="54" t="s">
        <v>293</v>
      </c>
      <c r="F21" s="71" t="s">
        <v>294</v>
      </c>
      <c r="G21" s="54" t="s">
        <v>295</v>
      </c>
      <c r="H21" s="54" t="s">
        <v>121</v>
      </c>
      <c r="I21" s="113" t="s">
        <v>2459</v>
      </c>
      <c r="J21" s="73">
        <v>11.049999999766408</v>
      </c>
      <c r="K21" s="71" t="s">
        <v>123</v>
      </c>
      <c r="L21" s="72">
        <v>3.2000000000000001E-2</v>
      </c>
      <c r="M21" s="72">
        <v>3.039999999885001E-2</v>
      </c>
      <c r="N21" s="73">
        <v>2696.3398000000002</v>
      </c>
      <c r="O21" s="79">
        <v>103.2</v>
      </c>
      <c r="P21" s="113" t="s">
        <v>2459</v>
      </c>
      <c r="Q21" s="73">
        <v>2.7826227330000002</v>
      </c>
      <c r="R21" s="74">
        <v>8.6388640940876744E-7</v>
      </c>
      <c r="S21" s="74">
        <f t="shared" si="0"/>
        <v>9.1751582455865052E-3</v>
      </c>
      <c r="T21" s="74">
        <f>Q21/'סכום נכסי הקרן'!$C$41</f>
        <v>2.3822603800609972E-3</v>
      </c>
    </row>
    <row r="22" spans="1:20">
      <c r="A22" s="70" t="s">
        <v>308</v>
      </c>
      <c r="B22" s="54" t="s">
        <v>309</v>
      </c>
      <c r="C22" s="71" t="s">
        <v>111</v>
      </c>
      <c r="D22" s="71" t="s">
        <v>29</v>
      </c>
      <c r="E22" s="54" t="s">
        <v>310</v>
      </c>
      <c r="F22" s="71" t="s">
        <v>311</v>
      </c>
      <c r="G22" s="54" t="s">
        <v>295</v>
      </c>
      <c r="H22" s="54" t="s">
        <v>121</v>
      </c>
      <c r="I22" s="113" t="s">
        <v>2459</v>
      </c>
      <c r="J22" s="73">
        <v>3.3799999997498547</v>
      </c>
      <c r="K22" s="71" t="s">
        <v>123</v>
      </c>
      <c r="L22" s="72">
        <v>1.34E-2</v>
      </c>
      <c r="M22" s="72">
        <v>2.5399999997626831E-2</v>
      </c>
      <c r="N22" s="73">
        <v>5287.480485</v>
      </c>
      <c r="O22" s="79">
        <v>108.45</v>
      </c>
      <c r="P22" s="73">
        <v>0.50211552500000001</v>
      </c>
      <c r="Q22" s="73">
        <v>6.2363881119999993</v>
      </c>
      <c r="R22" s="74">
        <v>1.9829719600353808E-6</v>
      </c>
      <c r="S22" s="74">
        <f t="shared" si="0"/>
        <v>2.0563279071182106E-2</v>
      </c>
      <c r="T22" s="74">
        <f>Q22/'סכום נכסי הקרן'!$C$41</f>
        <v>5.3390997413018696E-3</v>
      </c>
    </row>
    <row r="23" spans="1:20">
      <c r="A23" s="70" t="s">
        <v>312</v>
      </c>
      <c r="B23" s="54" t="s">
        <v>313</v>
      </c>
      <c r="C23" s="71" t="s">
        <v>111</v>
      </c>
      <c r="D23" s="71" t="s">
        <v>29</v>
      </c>
      <c r="E23" s="54" t="s">
        <v>310</v>
      </c>
      <c r="F23" s="71" t="s">
        <v>311</v>
      </c>
      <c r="G23" s="54" t="s">
        <v>295</v>
      </c>
      <c r="H23" s="54" t="s">
        <v>121</v>
      </c>
      <c r="I23" s="113" t="s">
        <v>2459</v>
      </c>
      <c r="J23" s="73">
        <v>3.1100000000106163</v>
      </c>
      <c r="K23" s="71" t="s">
        <v>123</v>
      </c>
      <c r="L23" s="72">
        <v>1.77E-2</v>
      </c>
      <c r="M23" s="72">
        <v>2.3899999999893836E-2</v>
      </c>
      <c r="N23" s="73">
        <v>3445.5786129999997</v>
      </c>
      <c r="O23" s="79">
        <v>109.35</v>
      </c>
      <c r="P23" s="113" t="s">
        <v>2459</v>
      </c>
      <c r="Q23" s="73">
        <v>3.7677402360000003</v>
      </c>
      <c r="R23" s="74">
        <v>1.2498098125224676E-6</v>
      </c>
      <c r="S23" s="74">
        <f t="shared" si="0"/>
        <v>1.2423391961688342E-2</v>
      </c>
      <c r="T23" s="74">
        <f>Q23/'סכום נכסי הקרן'!$C$41</f>
        <v>3.2256396744475497E-3</v>
      </c>
    </row>
    <row r="24" spans="1:20">
      <c r="A24" s="70" t="s">
        <v>314</v>
      </c>
      <c r="B24" s="54" t="s">
        <v>315</v>
      </c>
      <c r="C24" s="71" t="s">
        <v>111</v>
      </c>
      <c r="D24" s="71" t="s">
        <v>29</v>
      </c>
      <c r="E24" s="54" t="s">
        <v>310</v>
      </c>
      <c r="F24" s="71" t="s">
        <v>311</v>
      </c>
      <c r="G24" s="54" t="s">
        <v>295</v>
      </c>
      <c r="H24" s="54" t="s">
        <v>121</v>
      </c>
      <c r="I24" s="113" t="s">
        <v>2459</v>
      </c>
      <c r="J24" s="73">
        <v>6.1599999997169164</v>
      </c>
      <c r="K24" s="71" t="s">
        <v>123</v>
      </c>
      <c r="L24" s="72">
        <v>2.4799999999999999E-2</v>
      </c>
      <c r="M24" s="72">
        <v>2.8499999999292293E-2</v>
      </c>
      <c r="N24" s="73">
        <v>6478.7364939999998</v>
      </c>
      <c r="O24" s="79">
        <v>109.05</v>
      </c>
      <c r="P24" s="113" t="s">
        <v>2459</v>
      </c>
      <c r="Q24" s="73">
        <v>7.0650621500000002</v>
      </c>
      <c r="R24" s="74">
        <v>1.9665370039065228E-6</v>
      </c>
      <c r="S24" s="74">
        <f t="shared" si="0"/>
        <v>2.3295670833274121E-2</v>
      </c>
      <c r="T24" s="74">
        <f>Q24/'סכום נכסי הקרן'!$C$41</f>
        <v>6.0485445773915351E-3</v>
      </c>
    </row>
    <row r="25" spans="1:20">
      <c r="A25" s="70" t="s">
        <v>316</v>
      </c>
      <c r="B25" s="54" t="s">
        <v>317</v>
      </c>
      <c r="C25" s="71" t="s">
        <v>111</v>
      </c>
      <c r="D25" s="71" t="s">
        <v>29</v>
      </c>
      <c r="E25" s="54" t="s">
        <v>310</v>
      </c>
      <c r="F25" s="71" t="s">
        <v>311</v>
      </c>
      <c r="G25" s="54" t="s">
        <v>318</v>
      </c>
      <c r="H25" s="54" t="s">
        <v>290</v>
      </c>
      <c r="I25" s="113" t="s">
        <v>2459</v>
      </c>
      <c r="J25" s="73">
        <v>7.4900000000839402</v>
      </c>
      <c r="K25" s="71" t="s">
        <v>123</v>
      </c>
      <c r="L25" s="72">
        <v>9.0000000000000011E-3</v>
      </c>
      <c r="M25" s="72">
        <v>3.0399999999440399E-2</v>
      </c>
      <c r="N25" s="73">
        <v>3797.6158439999999</v>
      </c>
      <c r="O25" s="79">
        <v>93.65</v>
      </c>
      <c r="P25" s="73">
        <v>1.7497964000000001E-2</v>
      </c>
      <c r="Q25" s="73">
        <v>3.5739650299999997</v>
      </c>
      <c r="R25" s="74">
        <v>1.4738223922580404E-6</v>
      </c>
      <c r="S25" s="74">
        <f t="shared" si="0"/>
        <v>1.1784455839289772E-2</v>
      </c>
      <c r="T25" s="74">
        <f>Q25/'סכום נכסי הקרן'!$C$41</f>
        <v>3.0597447471843505E-3</v>
      </c>
    </row>
    <row r="26" spans="1:20">
      <c r="A26" s="70" t="s">
        <v>319</v>
      </c>
      <c r="B26" s="54" t="s">
        <v>320</v>
      </c>
      <c r="C26" s="71" t="s">
        <v>111</v>
      </c>
      <c r="D26" s="71" t="s">
        <v>29</v>
      </c>
      <c r="E26" s="54" t="s">
        <v>310</v>
      </c>
      <c r="F26" s="71" t="s">
        <v>311</v>
      </c>
      <c r="G26" s="54" t="s">
        <v>318</v>
      </c>
      <c r="H26" s="54" t="s">
        <v>290</v>
      </c>
      <c r="I26" s="113" t="s">
        <v>2459</v>
      </c>
      <c r="J26" s="73">
        <v>11.030000000270249</v>
      </c>
      <c r="K26" s="71" t="s">
        <v>123</v>
      </c>
      <c r="L26" s="72">
        <v>1.6899999999999998E-2</v>
      </c>
      <c r="M26" s="72">
        <v>3.3700000000957131E-2</v>
      </c>
      <c r="N26" s="73">
        <v>7691.7916439999999</v>
      </c>
      <c r="O26" s="79">
        <v>91.53</v>
      </c>
      <c r="P26" s="73">
        <v>6.4272828000000004E-2</v>
      </c>
      <c r="Q26" s="73">
        <v>7.1045695359999996</v>
      </c>
      <c r="R26" s="74">
        <v>1.7629755129545079E-6</v>
      </c>
      <c r="S26" s="74">
        <f t="shared" si="0"/>
        <v>2.3425938768672126E-2</v>
      </c>
      <c r="T26" s="74">
        <f>Q26/'סכום נכסי הקרן'!$C$41</f>
        <v>6.0823676606544634E-3</v>
      </c>
    </row>
    <row r="27" spans="1:20">
      <c r="A27" s="70" t="s">
        <v>321</v>
      </c>
      <c r="B27" s="54" t="s">
        <v>322</v>
      </c>
      <c r="C27" s="71" t="s">
        <v>111</v>
      </c>
      <c r="D27" s="71" t="s">
        <v>29</v>
      </c>
      <c r="E27" s="54" t="s">
        <v>323</v>
      </c>
      <c r="F27" s="71" t="s">
        <v>311</v>
      </c>
      <c r="G27" s="54" t="s">
        <v>324</v>
      </c>
      <c r="H27" s="54" t="s">
        <v>121</v>
      </c>
      <c r="I27" s="113" t="s">
        <v>2459</v>
      </c>
      <c r="J27" s="73">
        <v>2.28000000016673</v>
      </c>
      <c r="K27" s="71" t="s">
        <v>123</v>
      </c>
      <c r="L27" s="72">
        <v>3.2000000000000001E-2</v>
      </c>
      <c r="M27" s="72">
        <v>2.4500000002084125E-2</v>
      </c>
      <c r="N27" s="73">
        <v>2089.0641209999999</v>
      </c>
      <c r="O27" s="79">
        <v>114.84</v>
      </c>
      <c r="P27" s="113" t="s">
        <v>2459</v>
      </c>
      <c r="Q27" s="73">
        <v>2.3990813699999998</v>
      </c>
      <c r="R27" s="74">
        <v>1.4891618300688258E-6</v>
      </c>
      <c r="S27" s="74">
        <f t="shared" si="0"/>
        <v>7.9105050615528288E-3</v>
      </c>
      <c r="T27" s="74">
        <f>Q27/'סכום נכסי הקרן'!$C$41</f>
        <v>2.053902754590001E-3</v>
      </c>
    </row>
    <row r="28" spans="1:20">
      <c r="A28" s="70" t="s">
        <v>325</v>
      </c>
      <c r="B28" s="54" t="s">
        <v>326</v>
      </c>
      <c r="C28" s="71" t="s">
        <v>111</v>
      </c>
      <c r="D28" s="71" t="s">
        <v>29</v>
      </c>
      <c r="E28" s="54" t="s">
        <v>323</v>
      </c>
      <c r="F28" s="71" t="s">
        <v>311</v>
      </c>
      <c r="G28" s="54" t="s">
        <v>324</v>
      </c>
      <c r="H28" s="54" t="s">
        <v>121</v>
      </c>
      <c r="I28" s="113" t="s">
        <v>2459</v>
      </c>
      <c r="J28" s="73">
        <v>4.0399999999323137</v>
      </c>
      <c r="K28" s="71" t="s">
        <v>123</v>
      </c>
      <c r="L28" s="72">
        <v>1.1399999999999999E-2</v>
      </c>
      <c r="M28" s="72">
        <v>2.6000000002538243E-2</v>
      </c>
      <c r="N28" s="73">
        <v>2275.9889090000001</v>
      </c>
      <c r="O28" s="79">
        <v>103.86</v>
      </c>
      <c r="P28" s="113" t="s">
        <v>2459</v>
      </c>
      <c r="Q28" s="73">
        <v>2.3638421539999999</v>
      </c>
      <c r="R28" s="74">
        <v>9.6318463103627926E-7</v>
      </c>
      <c r="S28" s="74">
        <f t="shared" si="0"/>
        <v>7.7943105881102077E-3</v>
      </c>
      <c r="T28" s="74">
        <f>Q28/'סכום נכסי הקרן'!$C$41</f>
        <v>2.0237337391839118E-3</v>
      </c>
    </row>
    <row r="29" spans="1:20">
      <c r="A29" s="70" t="s">
        <v>327</v>
      </c>
      <c r="B29" s="54" t="s">
        <v>328</v>
      </c>
      <c r="C29" s="71" t="s">
        <v>111</v>
      </c>
      <c r="D29" s="71" t="s">
        <v>29</v>
      </c>
      <c r="E29" s="54" t="s">
        <v>323</v>
      </c>
      <c r="F29" s="71" t="s">
        <v>311</v>
      </c>
      <c r="G29" s="54" t="s">
        <v>324</v>
      </c>
      <c r="H29" s="54" t="s">
        <v>121</v>
      </c>
      <c r="I29" s="113" t="s">
        <v>2459</v>
      </c>
      <c r="J29" s="73">
        <v>6.3100000007007271</v>
      </c>
      <c r="K29" s="71" t="s">
        <v>123</v>
      </c>
      <c r="L29" s="72">
        <v>9.1999999999999998E-3</v>
      </c>
      <c r="M29" s="72">
        <v>3.0200000001557172E-2</v>
      </c>
      <c r="N29" s="73">
        <v>3243.4798470000005</v>
      </c>
      <c r="O29" s="79">
        <v>97.97</v>
      </c>
      <c r="P29" s="73">
        <v>3.3312128000000003E-2</v>
      </c>
      <c r="Q29" s="73">
        <v>3.2109495250000002</v>
      </c>
      <c r="R29" s="74">
        <v>1.3338251047718216E-6</v>
      </c>
      <c r="S29" s="74">
        <f t="shared" si="0"/>
        <v>1.0587482687135016E-2</v>
      </c>
      <c r="T29" s="74">
        <f>Q29/'סכום נכסי הקרן'!$C$41</f>
        <v>2.7489597296347459E-3</v>
      </c>
    </row>
    <row r="30" spans="1:20">
      <c r="A30" s="70" t="s">
        <v>329</v>
      </c>
      <c r="B30" s="54" t="s">
        <v>330</v>
      </c>
      <c r="C30" s="71" t="s">
        <v>111</v>
      </c>
      <c r="D30" s="71" t="s">
        <v>29</v>
      </c>
      <c r="E30" s="54" t="s">
        <v>331</v>
      </c>
      <c r="F30" s="71" t="s">
        <v>311</v>
      </c>
      <c r="G30" s="54" t="s">
        <v>332</v>
      </c>
      <c r="H30" s="54" t="s">
        <v>290</v>
      </c>
      <c r="I30" s="113" t="s">
        <v>2459</v>
      </c>
      <c r="J30" s="73">
        <v>2.3700000003963821</v>
      </c>
      <c r="K30" s="71" t="s">
        <v>123</v>
      </c>
      <c r="L30" s="72">
        <v>2.3399999999999997E-2</v>
      </c>
      <c r="M30" s="72">
        <v>2.530000000099096E-2</v>
      </c>
      <c r="N30" s="73">
        <v>1430.4998740000001</v>
      </c>
      <c r="O30" s="79">
        <v>112.87</v>
      </c>
      <c r="P30" s="113" t="s">
        <v>2459</v>
      </c>
      <c r="Q30" s="73">
        <v>1.6146052279999996</v>
      </c>
      <c r="R30" s="74">
        <v>5.5252947335382682E-7</v>
      </c>
      <c r="S30" s="74">
        <f t="shared" si="0"/>
        <v>5.3238472809714072E-3</v>
      </c>
      <c r="T30" s="74">
        <f>Q30/'סכום נכסי הקרן'!$C$41</f>
        <v>1.382296643554285E-3</v>
      </c>
    </row>
    <row r="31" spans="1:20">
      <c r="A31" s="70" t="s">
        <v>333</v>
      </c>
      <c r="B31" s="54" t="s">
        <v>334</v>
      </c>
      <c r="C31" s="71" t="s">
        <v>111</v>
      </c>
      <c r="D31" s="71" t="s">
        <v>29</v>
      </c>
      <c r="E31" s="54" t="s">
        <v>331</v>
      </c>
      <c r="F31" s="71" t="s">
        <v>311</v>
      </c>
      <c r="G31" s="54" t="s">
        <v>332</v>
      </c>
      <c r="H31" s="54" t="s">
        <v>290</v>
      </c>
      <c r="I31" s="113" t="s">
        <v>2459</v>
      </c>
      <c r="J31" s="73">
        <v>5.6699999996930464</v>
      </c>
      <c r="K31" s="71" t="s">
        <v>123</v>
      </c>
      <c r="L31" s="72">
        <v>6.5000000000000006E-3</v>
      </c>
      <c r="M31" s="72">
        <v>2.8799999999288221E-2</v>
      </c>
      <c r="N31" s="73">
        <v>4597.870199</v>
      </c>
      <c r="O31" s="79">
        <v>97.78</v>
      </c>
      <c r="P31" s="113" t="s">
        <v>2459</v>
      </c>
      <c r="Q31" s="73">
        <v>4.4957977140000001</v>
      </c>
      <c r="R31" s="74">
        <v>2.1538807349246288E-6</v>
      </c>
      <c r="S31" s="74">
        <f t="shared" si="0"/>
        <v>1.4824020150810743E-2</v>
      </c>
      <c r="T31" s="74">
        <f>Q31/'סכום נכסי הקרן'!$C$41</f>
        <v>3.8489446103547667E-3</v>
      </c>
    </row>
    <row r="32" spans="1:20">
      <c r="A32" s="70" t="s">
        <v>335</v>
      </c>
      <c r="B32" s="54" t="s">
        <v>336</v>
      </c>
      <c r="C32" s="71" t="s">
        <v>111</v>
      </c>
      <c r="D32" s="71" t="s">
        <v>29</v>
      </c>
      <c r="E32" s="54" t="s">
        <v>331</v>
      </c>
      <c r="F32" s="71" t="s">
        <v>311</v>
      </c>
      <c r="G32" s="54" t="s">
        <v>332</v>
      </c>
      <c r="H32" s="54" t="s">
        <v>290</v>
      </c>
      <c r="I32" s="113" t="s">
        <v>2459</v>
      </c>
      <c r="J32" s="73">
        <v>8.6699999910841541</v>
      </c>
      <c r="K32" s="71" t="s">
        <v>123</v>
      </c>
      <c r="L32" s="72">
        <v>2.64E-2</v>
      </c>
      <c r="M32" s="72">
        <v>2.959999997409922E-2</v>
      </c>
      <c r="N32" s="73">
        <v>201.35005000000001</v>
      </c>
      <c r="O32" s="79">
        <v>99.71</v>
      </c>
      <c r="P32" s="113" t="s">
        <v>2459</v>
      </c>
      <c r="Q32" s="73">
        <v>0.20076613699999998</v>
      </c>
      <c r="R32" s="74">
        <v>6.711668333333334E-7</v>
      </c>
      <c r="S32" s="74">
        <f t="shared" si="0"/>
        <v>6.6198736015648716E-4</v>
      </c>
      <c r="T32" s="74">
        <f>Q32/'סכום נכסי הקרן'!$C$41</f>
        <v>1.7188000664299831E-4</v>
      </c>
    </row>
    <row r="33" spans="1:20">
      <c r="A33" s="70" t="s">
        <v>337</v>
      </c>
      <c r="B33" s="54" t="s">
        <v>338</v>
      </c>
      <c r="C33" s="71" t="s">
        <v>111</v>
      </c>
      <c r="D33" s="71" t="s">
        <v>29</v>
      </c>
      <c r="E33" s="54" t="s">
        <v>339</v>
      </c>
      <c r="F33" s="71" t="s">
        <v>311</v>
      </c>
      <c r="G33" s="54" t="s">
        <v>324</v>
      </c>
      <c r="H33" s="54" t="s">
        <v>121</v>
      </c>
      <c r="I33" s="113" t="s">
        <v>2459</v>
      </c>
      <c r="J33" s="73">
        <v>2.0200000011313666</v>
      </c>
      <c r="K33" s="71" t="s">
        <v>123</v>
      </c>
      <c r="L33" s="72">
        <v>1.34E-2</v>
      </c>
      <c r="M33" s="72">
        <v>2.1900000016240585E-2</v>
      </c>
      <c r="N33" s="73">
        <v>493.79150099999998</v>
      </c>
      <c r="O33" s="79">
        <v>110.98</v>
      </c>
      <c r="P33" s="113" t="s">
        <v>2459</v>
      </c>
      <c r="Q33" s="73">
        <v>0.54800976899999998</v>
      </c>
      <c r="R33" s="74">
        <v>9.2612030033754291E-7</v>
      </c>
      <c r="S33" s="74">
        <f t="shared" si="0"/>
        <v>1.8069558230344213E-3</v>
      </c>
      <c r="T33" s="74">
        <f>Q33/'סכום נכסי הקרן'!$C$41</f>
        <v>4.6916240031130338E-4</v>
      </c>
    </row>
    <row r="34" spans="1:20">
      <c r="A34" s="70" t="s">
        <v>340</v>
      </c>
      <c r="B34" s="54" t="s">
        <v>341</v>
      </c>
      <c r="C34" s="71" t="s">
        <v>111</v>
      </c>
      <c r="D34" s="71" t="s">
        <v>29</v>
      </c>
      <c r="E34" s="54" t="s">
        <v>339</v>
      </c>
      <c r="F34" s="71" t="s">
        <v>311</v>
      </c>
      <c r="G34" s="54" t="s">
        <v>332</v>
      </c>
      <c r="H34" s="54" t="s">
        <v>290</v>
      </c>
      <c r="I34" s="113" t="s">
        <v>2459</v>
      </c>
      <c r="J34" s="73">
        <v>3.6100000002717354</v>
      </c>
      <c r="K34" s="71" t="s">
        <v>123</v>
      </c>
      <c r="L34" s="72">
        <v>1.8200000000000001E-2</v>
      </c>
      <c r="M34" s="72">
        <v>2.4200000001028191E-2</v>
      </c>
      <c r="N34" s="73">
        <v>1244.9654760000001</v>
      </c>
      <c r="O34" s="79">
        <v>109.37</v>
      </c>
      <c r="P34" s="113" t="s">
        <v>2459</v>
      </c>
      <c r="Q34" s="73">
        <v>1.3616187829999999</v>
      </c>
      <c r="R34" s="74">
        <v>2.4876330010153121E-6</v>
      </c>
      <c r="S34" s="74">
        <f t="shared" si="0"/>
        <v>4.4896735931999271E-3</v>
      </c>
      <c r="T34" s="74">
        <f>Q34/'סכום נכסי הקרן'!$C$41</f>
        <v>1.1657097604426752E-3</v>
      </c>
    </row>
    <row r="35" spans="1:20">
      <c r="A35" s="70" t="s">
        <v>342</v>
      </c>
      <c r="B35" s="54" t="s">
        <v>343</v>
      </c>
      <c r="C35" s="71" t="s">
        <v>111</v>
      </c>
      <c r="D35" s="71" t="s">
        <v>29</v>
      </c>
      <c r="E35" s="54" t="s">
        <v>339</v>
      </c>
      <c r="F35" s="71" t="s">
        <v>311</v>
      </c>
      <c r="G35" s="54" t="s">
        <v>332</v>
      </c>
      <c r="H35" s="54" t="s">
        <v>290</v>
      </c>
      <c r="I35" s="113" t="s">
        <v>2459</v>
      </c>
      <c r="J35" s="73">
        <v>1.8599999999258963</v>
      </c>
      <c r="K35" s="71" t="s">
        <v>123</v>
      </c>
      <c r="L35" s="72">
        <v>2E-3</v>
      </c>
      <c r="M35" s="72">
        <v>2.0299999992219108E-2</v>
      </c>
      <c r="N35" s="73">
        <v>1012.062382</v>
      </c>
      <c r="O35" s="79">
        <v>106.67</v>
      </c>
      <c r="P35" s="113" t="s">
        <v>2459</v>
      </c>
      <c r="Q35" s="73">
        <v>1.079566928</v>
      </c>
      <c r="R35" s="74">
        <v>3.2128964507936506E-6</v>
      </c>
      <c r="S35" s="74">
        <f t="shared" si="0"/>
        <v>3.5596623586923353E-3</v>
      </c>
      <c r="T35" s="74">
        <f>Q35/'סכום נכסי הקרן'!$C$41</f>
        <v>9.2423938383693314E-4</v>
      </c>
    </row>
    <row r="36" spans="1:20">
      <c r="A36" s="70" t="s">
        <v>344</v>
      </c>
      <c r="B36" s="54" t="s">
        <v>345</v>
      </c>
      <c r="C36" s="71" t="s">
        <v>111</v>
      </c>
      <c r="D36" s="71" t="s">
        <v>29</v>
      </c>
      <c r="E36" s="54" t="s">
        <v>346</v>
      </c>
      <c r="F36" s="71" t="s">
        <v>311</v>
      </c>
      <c r="G36" s="54" t="s">
        <v>332</v>
      </c>
      <c r="H36" s="54" t="s">
        <v>290</v>
      </c>
      <c r="I36" s="113" t="s">
        <v>2459</v>
      </c>
      <c r="J36" s="73">
        <v>1.2100000001513138</v>
      </c>
      <c r="K36" s="71" t="s">
        <v>123</v>
      </c>
      <c r="L36" s="72">
        <v>4.7500000000000001E-2</v>
      </c>
      <c r="M36" s="72">
        <v>2.4900000008115937E-2</v>
      </c>
      <c r="N36" s="73">
        <v>517.26525900000001</v>
      </c>
      <c r="O36" s="79">
        <v>140.54</v>
      </c>
      <c r="P36" s="113" t="s">
        <v>2459</v>
      </c>
      <c r="Q36" s="73">
        <v>0.72696460900000015</v>
      </c>
      <c r="R36" s="74">
        <v>3.6087888548996549E-7</v>
      </c>
      <c r="S36" s="74">
        <f t="shared" si="0"/>
        <v>2.3970246657637438E-3</v>
      </c>
      <c r="T36" s="74">
        <f>Q36/'סכום נכסי הקרן'!$C$41</f>
        <v>6.2236930834677921E-4</v>
      </c>
    </row>
    <row r="37" spans="1:20">
      <c r="A37" s="70" t="s">
        <v>347</v>
      </c>
      <c r="B37" s="54" t="s">
        <v>348</v>
      </c>
      <c r="C37" s="71" t="s">
        <v>111</v>
      </c>
      <c r="D37" s="71" t="s">
        <v>29</v>
      </c>
      <c r="E37" s="54" t="s">
        <v>346</v>
      </c>
      <c r="F37" s="71" t="s">
        <v>311</v>
      </c>
      <c r="G37" s="54" t="s">
        <v>332</v>
      </c>
      <c r="H37" s="54" t="s">
        <v>290</v>
      </c>
      <c r="I37" s="113" t="s">
        <v>2459</v>
      </c>
      <c r="J37" s="73">
        <v>4.0700000004772718</v>
      </c>
      <c r="K37" s="71" t="s">
        <v>123</v>
      </c>
      <c r="L37" s="72">
        <v>5.0000000000000001E-3</v>
      </c>
      <c r="M37" s="72">
        <v>2.7200000006942129E-2</v>
      </c>
      <c r="N37" s="73">
        <v>1134.9066769999999</v>
      </c>
      <c r="O37" s="79">
        <v>101.54</v>
      </c>
      <c r="P37" s="113" t="s">
        <v>2459</v>
      </c>
      <c r="Q37" s="73">
        <v>1.152384235</v>
      </c>
      <c r="R37" s="74">
        <v>6.028032718681592E-7</v>
      </c>
      <c r="S37" s="74">
        <f t="shared" si="0"/>
        <v>3.7997632918224801E-3</v>
      </c>
      <c r="T37" s="74">
        <f>Q37/'סכום נכסי הקרן'!$C$41</f>
        <v>9.8657977349579889E-4</v>
      </c>
    </row>
    <row r="38" spans="1:20">
      <c r="A38" s="70" t="s">
        <v>349</v>
      </c>
      <c r="B38" s="54" t="s">
        <v>350</v>
      </c>
      <c r="C38" s="71" t="s">
        <v>111</v>
      </c>
      <c r="D38" s="71" t="s">
        <v>29</v>
      </c>
      <c r="E38" s="54" t="s">
        <v>346</v>
      </c>
      <c r="F38" s="71" t="s">
        <v>311</v>
      </c>
      <c r="G38" s="54" t="s">
        <v>332</v>
      </c>
      <c r="H38" s="54" t="s">
        <v>290</v>
      </c>
      <c r="I38" s="113" t="s">
        <v>2459</v>
      </c>
      <c r="J38" s="73">
        <v>5.8900000008715656</v>
      </c>
      <c r="K38" s="71" t="s">
        <v>123</v>
      </c>
      <c r="L38" s="72">
        <v>5.8999999999999999E-3</v>
      </c>
      <c r="M38" s="72">
        <v>3.0300000005800101E-2</v>
      </c>
      <c r="N38" s="73">
        <v>3437.5535359999999</v>
      </c>
      <c r="O38" s="79">
        <v>93.79</v>
      </c>
      <c r="P38" s="113" t="s">
        <v>2459</v>
      </c>
      <c r="Q38" s="73">
        <v>3.2240814709999999</v>
      </c>
      <c r="R38" s="74">
        <v>3.1267683917063476E-6</v>
      </c>
      <c r="S38" s="74">
        <f t="shared" si="0"/>
        <v>1.0630782729642968E-2</v>
      </c>
      <c r="T38" s="74">
        <f>Q38/'סכום נכסי הקרן'!$C$41</f>
        <v>2.7602022578790157E-3</v>
      </c>
    </row>
    <row r="39" spans="1:20">
      <c r="A39" s="70" t="s">
        <v>351</v>
      </c>
      <c r="B39" s="54" t="s">
        <v>352</v>
      </c>
      <c r="C39" s="71" t="s">
        <v>111</v>
      </c>
      <c r="D39" s="71" t="s">
        <v>29</v>
      </c>
      <c r="E39" s="54" t="s">
        <v>353</v>
      </c>
      <c r="F39" s="71" t="s">
        <v>354</v>
      </c>
      <c r="G39" s="54" t="s">
        <v>324</v>
      </c>
      <c r="H39" s="54" t="s">
        <v>121</v>
      </c>
      <c r="I39" s="113" t="s">
        <v>2459</v>
      </c>
      <c r="J39" s="73">
        <v>5.039999998359697</v>
      </c>
      <c r="K39" s="71" t="s">
        <v>123</v>
      </c>
      <c r="L39" s="72">
        <v>4.4000000000000003E-3</v>
      </c>
      <c r="M39" s="72">
        <v>2.4699999998161727E-2</v>
      </c>
      <c r="N39" s="73">
        <v>703.17876000000001</v>
      </c>
      <c r="O39" s="79">
        <v>100.57</v>
      </c>
      <c r="P39" s="113" t="s">
        <v>2459</v>
      </c>
      <c r="Q39" s="73">
        <v>0.7071868790000001</v>
      </c>
      <c r="R39" s="74">
        <v>7.8852144533618539E-7</v>
      </c>
      <c r="S39" s="74">
        <f t="shared" si="0"/>
        <v>2.3318114407237674E-3</v>
      </c>
      <c r="T39" s="74">
        <f>Q39/'סכום נכסי הקרן'!$C$41</f>
        <v>6.0543718814673052E-4</v>
      </c>
    </row>
    <row r="40" spans="1:20">
      <c r="A40" s="70" t="s">
        <v>355</v>
      </c>
      <c r="B40" s="54" t="s">
        <v>356</v>
      </c>
      <c r="C40" s="71" t="s">
        <v>111</v>
      </c>
      <c r="D40" s="71" t="s">
        <v>29</v>
      </c>
      <c r="E40" s="54" t="s">
        <v>357</v>
      </c>
      <c r="F40" s="71" t="s">
        <v>311</v>
      </c>
      <c r="G40" s="54" t="s">
        <v>324</v>
      </c>
      <c r="H40" s="54" t="s">
        <v>121</v>
      </c>
      <c r="I40" s="113" t="s">
        <v>2459</v>
      </c>
      <c r="J40" s="73">
        <v>2.8400000005443098</v>
      </c>
      <c r="K40" s="71" t="s">
        <v>123</v>
      </c>
      <c r="L40" s="72">
        <v>1.5800000000000002E-2</v>
      </c>
      <c r="M40" s="72">
        <v>2.1999999999999999E-2</v>
      </c>
      <c r="N40" s="73">
        <v>1326.0116289999999</v>
      </c>
      <c r="O40" s="79">
        <v>110.84</v>
      </c>
      <c r="P40" s="113" t="s">
        <v>2459</v>
      </c>
      <c r="Q40" s="73">
        <v>1.46975133</v>
      </c>
      <c r="R40" s="74">
        <v>2.8507065890505896E-6</v>
      </c>
      <c r="S40" s="74">
        <f t="shared" si="0"/>
        <v>4.8462196741534463E-3</v>
      </c>
      <c r="T40" s="74">
        <f>Q40/'סכום נכסי הקרן'!$C$41</f>
        <v>1.2582842512129206E-3</v>
      </c>
    </row>
    <row r="41" spans="1:20">
      <c r="A41" s="70" t="s">
        <v>358</v>
      </c>
      <c r="B41" s="54" t="s">
        <v>359</v>
      </c>
      <c r="C41" s="71" t="s">
        <v>111</v>
      </c>
      <c r="D41" s="71" t="s">
        <v>29</v>
      </c>
      <c r="E41" s="54" t="s">
        <v>357</v>
      </c>
      <c r="F41" s="71" t="s">
        <v>311</v>
      </c>
      <c r="G41" s="54" t="s">
        <v>324</v>
      </c>
      <c r="H41" s="54" t="s">
        <v>121</v>
      </c>
      <c r="I41" s="113" t="s">
        <v>2459</v>
      </c>
      <c r="J41" s="73">
        <v>5.4800000011135692</v>
      </c>
      <c r="K41" s="71" t="s">
        <v>123</v>
      </c>
      <c r="L41" s="72">
        <v>8.3999999999999995E-3</v>
      </c>
      <c r="M41" s="72">
        <v>2.5500000008159773E-2</v>
      </c>
      <c r="N41" s="73">
        <v>1031.995257</v>
      </c>
      <c r="O41" s="79">
        <v>100.94</v>
      </c>
      <c r="P41" s="113" t="s">
        <v>2459</v>
      </c>
      <c r="Q41" s="73">
        <v>1.041695933</v>
      </c>
      <c r="R41" s="74">
        <v>1.3000084212463555E-6</v>
      </c>
      <c r="S41" s="74">
        <f t="shared" si="0"/>
        <v>3.4347901049289948E-3</v>
      </c>
      <c r="T41" s="74">
        <f>Q41/'סכום נכסי הקרן'!$C$41</f>
        <v>8.9181724846369053E-4</v>
      </c>
    </row>
    <row r="42" spans="1:20">
      <c r="A42" s="70" t="s">
        <v>360</v>
      </c>
      <c r="B42" s="54" t="s">
        <v>361</v>
      </c>
      <c r="C42" s="71" t="s">
        <v>111</v>
      </c>
      <c r="D42" s="71" t="s">
        <v>29</v>
      </c>
      <c r="E42" s="54" t="s">
        <v>362</v>
      </c>
      <c r="F42" s="71" t="s">
        <v>282</v>
      </c>
      <c r="G42" s="54" t="s">
        <v>332</v>
      </c>
      <c r="H42" s="54" t="s">
        <v>290</v>
      </c>
      <c r="I42" s="113" t="s">
        <v>2459</v>
      </c>
      <c r="J42" s="73">
        <v>4.2999999950653764</v>
      </c>
      <c r="K42" s="71" t="s">
        <v>123</v>
      </c>
      <c r="L42" s="72">
        <v>2.7799999999999998E-2</v>
      </c>
      <c r="M42" s="72">
        <v>3.0999999966236782E-2</v>
      </c>
      <c r="N42" s="73">
        <v>6.9629999999999996E-3</v>
      </c>
      <c r="O42" s="79">
        <v>5529999</v>
      </c>
      <c r="P42" s="113" t="s">
        <v>2459</v>
      </c>
      <c r="Q42" s="73">
        <v>0.38503436299999999</v>
      </c>
      <c r="R42" s="74">
        <v>1.6649928263988521E-6</v>
      </c>
      <c r="S42" s="74">
        <f t="shared" si="0"/>
        <v>1.2695760616836724E-3</v>
      </c>
      <c r="T42" s="74">
        <f>Q42/'סכום נכסי הקרן'!$C$41</f>
        <v>3.2963581338531521E-4</v>
      </c>
    </row>
    <row r="43" spans="1:20">
      <c r="A43" s="70" t="s">
        <v>363</v>
      </c>
      <c r="B43" s="54" t="s">
        <v>364</v>
      </c>
      <c r="C43" s="71" t="s">
        <v>111</v>
      </c>
      <c r="D43" s="71" t="s">
        <v>29</v>
      </c>
      <c r="E43" s="54" t="s">
        <v>362</v>
      </c>
      <c r="F43" s="71" t="s">
        <v>282</v>
      </c>
      <c r="G43" s="54" t="s">
        <v>332</v>
      </c>
      <c r="H43" s="54" t="s">
        <v>290</v>
      </c>
      <c r="I43" s="113" t="s">
        <v>2459</v>
      </c>
      <c r="J43" s="73">
        <v>1.1399999998936807</v>
      </c>
      <c r="K43" s="71" t="s">
        <v>123</v>
      </c>
      <c r="L43" s="72">
        <v>2.4199999999999999E-2</v>
      </c>
      <c r="M43" s="72">
        <v>3.329999999322214E-2</v>
      </c>
      <c r="N43" s="73">
        <v>2.6747E-2</v>
      </c>
      <c r="O43" s="79">
        <v>5626366</v>
      </c>
      <c r="P43" s="113" t="s">
        <v>2459</v>
      </c>
      <c r="Q43" s="73">
        <v>1.5048985939999997</v>
      </c>
      <c r="R43" s="74">
        <v>9.2797418728099091E-7</v>
      </c>
      <c r="S43" s="74">
        <f t="shared" si="0"/>
        <v>4.9621109537275653E-3</v>
      </c>
      <c r="T43" s="74">
        <f>Q43/'סכום נכסי הקרן'!$C$41</f>
        <v>1.288374544626312E-3</v>
      </c>
    </row>
    <row r="44" spans="1:20">
      <c r="A44" s="70" t="s">
        <v>365</v>
      </c>
      <c r="B44" s="54" t="s">
        <v>366</v>
      </c>
      <c r="C44" s="71" t="s">
        <v>111</v>
      </c>
      <c r="D44" s="71" t="s">
        <v>29</v>
      </c>
      <c r="E44" s="54" t="s">
        <v>362</v>
      </c>
      <c r="F44" s="71" t="s">
        <v>282</v>
      </c>
      <c r="G44" s="54" t="s">
        <v>332</v>
      </c>
      <c r="H44" s="54" t="s">
        <v>290</v>
      </c>
      <c r="I44" s="113" t="s">
        <v>2459</v>
      </c>
      <c r="J44" s="73">
        <v>0.74999999860720445</v>
      </c>
      <c r="K44" s="71" t="s">
        <v>123</v>
      </c>
      <c r="L44" s="72">
        <v>1.95E-2</v>
      </c>
      <c r="M44" s="72">
        <v>3.4099999951530707E-2</v>
      </c>
      <c r="N44" s="73">
        <v>6.5789999999999989E-3</v>
      </c>
      <c r="O44" s="79">
        <v>5456707</v>
      </c>
      <c r="P44" s="113" t="s">
        <v>2459</v>
      </c>
      <c r="Q44" s="73">
        <v>0.35899021399999997</v>
      </c>
      <c r="R44" s="74">
        <v>2.650791732140698E-7</v>
      </c>
      <c r="S44" s="74">
        <f t="shared" si="0"/>
        <v>1.1837005365495099E-3</v>
      </c>
      <c r="T44" s="74">
        <f>Q44/'סכום נכסי הקרן'!$C$41</f>
        <v>3.0733888338495746E-4</v>
      </c>
    </row>
    <row r="45" spans="1:20">
      <c r="A45" s="70" t="s">
        <v>367</v>
      </c>
      <c r="B45" s="54" t="s">
        <v>368</v>
      </c>
      <c r="C45" s="71" t="s">
        <v>111</v>
      </c>
      <c r="D45" s="71" t="s">
        <v>29</v>
      </c>
      <c r="E45" s="54" t="s">
        <v>362</v>
      </c>
      <c r="F45" s="71" t="s">
        <v>282</v>
      </c>
      <c r="G45" s="54" t="s">
        <v>324</v>
      </c>
      <c r="H45" s="54" t="s">
        <v>121</v>
      </c>
      <c r="I45" s="113" t="s">
        <v>2459</v>
      </c>
      <c r="J45" s="73">
        <v>4.0899999990490707</v>
      </c>
      <c r="K45" s="71" t="s">
        <v>123</v>
      </c>
      <c r="L45" s="72">
        <v>1.4999999999999999E-2</v>
      </c>
      <c r="M45" s="72">
        <v>3.0299999993948633E-2</v>
      </c>
      <c r="N45" s="73">
        <v>2.2615E-2</v>
      </c>
      <c r="O45" s="79">
        <v>5115050</v>
      </c>
      <c r="P45" s="113" t="s">
        <v>2459</v>
      </c>
      <c r="Q45" s="73">
        <v>1.1567634900000001</v>
      </c>
      <c r="R45" s="74">
        <v>8.0543486003276586E-7</v>
      </c>
      <c r="S45" s="74">
        <f t="shared" si="0"/>
        <v>3.8142030349993992E-3</v>
      </c>
      <c r="T45" s="74">
        <f>Q45/'סכום נכסי הקרן'!$C$41</f>
        <v>9.9032894349896251E-4</v>
      </c>
    </row>
    <row r="46" spans="1:20">
      <c r="A46" s="70" t="s">
        <v>369</v>
      </c>
      <c r="B46" s="54" t="s">
        <v>370</v>
      </c>
      <c r="C46" s="71" t="s">
        <v>111</v>
      </c>
      <c r="D46" s="71" t="s">
        <v>29</v>
      </c>
      <c r="E46" s="54" t="s">
        <v>371</v>
      </c>
      <c r="F46" s="71" t="s">
        <v>311</v>
      </c>
      <c r="G46" s="54" t="s">
        <v>324</v>
      </c>
      <c r="H46" s="54" t="s">
        <v>121</v>
      </c>
      <c r="I46" s="113" t="s">
        <v>2459</v>
      </c>
      <c r="J46" s="73">
        <v>2.4000000018912386</v>
      </c>
      <c r="K46" s="71" t="s">
        <v>123</v>
      </c>
      <c r="L46" s="72">
        <v>3.7000000000000005E-2</v>
      </c>
      <c r="M46" s="72">
        <v>2.3600000007564952E-2</v>
      </c>
      <c r="N46" s="73">
        <v>91.845403000000005</v>
      </c>
      <c r="O46" s="79">
        <v>115.14</v>
      </c>
      <c r="P46" s="113" t="s">
        <v>2459</v>
      </c>
      <c r="Q46" s="73">
        <v>0.10575079700000001</v>
      </c>
      <c r="R46" s="74">
        <v>2.4431455823804406E-7</v>
      </c>
      <c r="S46" s="74">
        <f t="shared" si="0"/>
        <v>3.4869272271984084E-4</v>
      </c>
      <c r="T46" s="74">
        <f>Q46/'סכום נכסי הקרן'!$C$41</f>
        <v>9.0535425756896291E-5</v>
      </c>
    </row>
    <row r="47" spans="1:20">
      <c r="A47" s="70" t="s">
        <v>372</v>
      </c>
      <c r="B47" s="54" t="s">
        <v>373</v>
      </c>
      <c r="C47" s="71" t="s">
        <v>111</v>
      </c>
      <c r="D47" s="71" t="s">
        <v>29</v>
      </c>
      <c r="E47" s="54" t="s">
        <v>371</v>
      </c>
      <c r="F47" s="71" t="s">
        <v>311</v>
      </c>
      <c r="G47" s="54" t="s">
        <v>324</v>
      </c>
      <c r="H47" s="54" t="s">
        <v>121</v>
      </c>
      <c r="I47" s="113" t="s">
        <v>2459</v>
      </c>
      <c r="J47" s="73">
        <v>4.1499999961645369</v>
      </c>
      <c r="K47" s="71" t="s">
        <v>123</v>
      </c>
      <c r="L47" s="72">
        <v>2.81E-2</v>
      </c>
      <c r="M47" s="72">
        <v>2.589999996905178E-2</v>
      </c>
      <c r="N47" s="73">
        <v>332.11882899999995</v>
      </c>
      <c r="O47" s="79">
        <v>113.83</v>
      </c>
      <c r="P47" s="113" t="s">
        <v>2459</v>
      </c>
      <c r="Q47" s="73">
        <v>0.37805086300000007</v>
      </c>
      <c r="R47" s="74">
        <v>2.6536677795898689E-7</v>
      </c>
      <c r="S47" s="74">
        <f t="shared" si="0"/>
        <v>1.2465493262056033E-3</v>
      </c>
      <c r="T47" s="74">
        <f>Q47/'סכום נכסי הקרן'!$C$41</f>
        <v>3.2365709583699002E-4</v>
      </c>
    </row>
    <row r="48" spans="1:20">
      <c r="A48" s="70" t="s">
        <v>374</v>
      </c>
      <c r="B48" s="54" t="s">
        <v>375</v>
      </c>
      <c r="C48" s="71" t="s">
        <v>111</v>
      </c>
      <c r="D48" s="71" t="s">
        <v>29</v>
      </c>
      <c r="E48" s="54" t="s">
        <v>371</v>
      </c>
      <c r="F48" s="71" t="s">
        <v>311</v>
      </c>
      <c r="G48" s="54" t="s">
        <v>332</v>
      </c>
      <c r="H48" s="54" t="s">
        <v>290</v>
      </c>
      <c r="I48" s="113" t="s">
        <v>2459</v>
      </c>
      <c r="J48" s="73">
        <v>2.4600000059445533</v>
      </c>
      <c r="K48" s="71" t="s">
        <v>123</v>
      </c>
      <c r="L48" s="72">
        <v>2.4E-2</v>
      </c>
      <c r="M48" s="72">
        <v>2.330000005258643E-2</v>
      </c>
      <c r="N48" s="73">
        <v>77.425241999999997</v>
      </c>
      <c r="O48" s="79">
        <v>112.98</v>
      </c>
      <c r="P48" s="113" t="s">
        <v>2459</v>
      </c>
      <c r="Q48" s="73">
        <v>8.7475037999999991E-2</v>
      </c>
      <c r="R48" s="74">
        <v>1.3418493066188472E-7</v>
      </c>
      <c r="S48" s="74">
        <f t="shared" si="0"/>
        <v>2.8843195546073789E-4</v>
      </c>
      <c r="T48" s="74">
        <f>Q48/'סכום נכסי הקרן'!$C$41</f>
        <v>7.4889173728219562E-5</v>
      </c>
    </row>
    <row r="49" spans="1:20">
      <c r="A49" s="70" t="s">
        <v>376</v>
      </c>
      <c r="B49" s="54" t="s">
        <v>377</v>
      </c>
      <c r="C49" s="71" t="s">
        <v>111</v>
      </c>
      <c r="D49" s="71" t="s">
        <v>29</v>
      </c>
      <c r="E49" s="54" t="s">
        <v>371</v>
      </c>
      <c r="F49" s="71" t="s">
        <v>311</v>
      </c>
      <c r="G49" s="54" t="s">
        <v>324</v>
      </c>
      <c r="H49" s="54" t="s">
        <v>121</v>
      </c>
      <c r="I49" s="113" t="s">
        <v>2459</v>
      </c>
      <c r="J49" s="73">
        <v>3.6700000007651776</v>
      </c>
      <c r="K49" s="71" t="s">
        <v>123</v>
      </c>
      <c r="L49" s="72">
        <v>2.6000000000000002E-2</v>
      </c>
      <c r="M49" s="72">
        <v>2.2700000004791301E-2</v>
      </c>
      <c r="N49" s="73">
        <v>1233.455044</v>
      </c>
      <c r="O49" s="79">
        <v>113.37</v>
      </c>
      <c r="P49" s="113" t="s">
        <v>2459</v>
      </c>
      <c r="Q49" s="73">
        <v>1.3983679790000001</v>
      </c>
      <c r="R49" s="74">
        <v>2.5159817969680652E-6</v>
      </c>
      <c r="S49" s="74">
        <f t="shared" si="0"/>
        <v>4.6108469325460612E-3</v>
      </c>
      <c r="T49" s="74">
        <f>Q49/'סכום נכסי הקרן'!$C$41</f>
        <v>1.197171500689263E-3</v>
      </c>
    </row>
    <row r="50" spans="1:20">
      <c r="A50" s="70" t="s">
        <v>378</v>
      </c>
      <c r="B50" s="54" t="s">
        <v>379</v>
      </c>
      <c r="C50" s="71" t="s">
        <v>111</v>
      </c>
      <c r="D50" s="71" t="s">
        <v>29</v>
      </c>
      <c r="E50" s="54" t="s">
        <v>371</v>
      </c>
      <c r="F50" s="71" t="s">
        <v>311</v>
      </c>
      <c r="G50" s="54" t="s">
        <v>324</v>
      </c>
      <c r="H50" s="54" t="s">
        <v>121</v>
      </c>
      <c r="I50" s="113" t="s">
        <v>2459</v>
      </c>
      <c r="J50" s="73">
        <v>6.5700000002394114</v>
      </c>
      <c r="K50" s="71" t="s">
        <v>123</v>
      </c>
      <c r="L50" s="72">
        <v>3.4999999999999996E-3</v>
      </c>
      <c r="M50" s="72">
        <v>3.0700000000708116E-2</v>
      </c>
      <c r="N50" s="73">
        <v>6506.3722669999997</v>
      </c>
      <c r="O50" s="79">
        <v>91.16</v>
      </c>
      <c r="P50" s="113" t="s">
        <v>2459</v>
      </c>
      <c r="Q50" s="73">
        <v>5.9312093940000006</v>
      </c>
      <c r="R50" s="74">
        <v>2.2340827166951696E-6</v>
      </c>
      <c r="S50" s="74">
        <f t="shared" si="0"/>
        <v>1.9557011495765438E-2</v>
      </c>
      <c r="T50" s="74">
        <f>Q50/'סכום נכסי הקרן'!$C$41</f>
        <v>5.0778299830600126E-3</v>
      </c>
    </row>
    <row r="51" spans="1:20">
      <c r="A51" s="70" t="s">
        <v>380</v>
      </c>
      <c r="B51" s="54" t="s">
        <v>381</v>
      </c>
      <c r="C51" s="71" t="s">
        <v>111</v>
      </c>
      <c r="D51" s="71" t="s">
        <v>29</v>
      </c>
      <c r="E51" s="54" t="s">
        <v>382</v>
      </c>
      <c r="F51" s="71" t="s">
        <v>311</v>
      </c>
      <c r="G51" s="54" t="s">
        <v>332</v>
      </c>
      <c r="H51" s="54" t="s">
        <v>290</v>
      </c>
      <c r="I51" s="113" t="s">
        <v>2459</v>
      </c>
      <c r="J51" s="73">
        <v>3.009999999764462</v>
      </c>
      <c r="K51" s="71" t="s">
        <v>123</v>
      </c>
      <c r="L51" s="72">
        <v>2.35E-2</v>
      </c>
      <c r="M51" s="72">
        <v>2.2700000000279448E-2</v>
      </c>
      <c r="N51" s="73">
        <v>2202.5039059999999</v>
      </c>
      <c r="O51" s="79">
        <v>113.73</v>
      </c>
      <c r="P51" s="113" t="s">
        <v>2459</v>
      </c>
      <c r="Q51" s="73">
        <v>2.504907759</v>
      </c>
      <c r="R51" s="74">
        <v>2.3180083033572855E-6</v>
      </c>
      <c r="S51" s="74">
        <f t="shared" si="0"/>
        <v>8.2594470342172918E-3</v>
      </c>
      <c r="T51" s="74">
        <f>Q51/'סכום נכסי הקרן'!$C$41</f>
        <v>2.1445028962081294E-3</v>
      </c>
    </row>
    <row r="52" spans="1:20">
      <c r="A52" s="70" t="s">
        <v>383</v>
      </c>
      <c r="B52" s="54" t="s">
        <v>384</v>
      </c>
      <c r="C52" s="71" t="s">
        <v>111</v>
      </c>
      <c r="D52" s="71" t="s">
        <v>29</v>
      </c>
      <c r="E52" s="54" t="s">
        <v>382</v>
      </c>
      <c r="F52" s="71" t="s">
        <v>311</v>
      </c>
      <c r="G52" s="54" t="s">
        <v>332</v>
      </c>
      <c r="H52" s="54" t="s">
        <v>290</v>
      </c>
      <c r="I52" s="113" t="s">
        <v>2459</v>
      </c>
      <c r="J52" s="73">
        <v>1.489999999579001</v>
      </c>
      <c r="K52" s="71" t="s">
        <v>123</v>
      </c>
      <c r="L52" s="72">
        <v>1.7600000000000001E-2</v>
      </c>
      <c r="M52" s="72">
        <v>2.1299999999335264E-2</v>
      </c>
      <c r="N52" s="73">
        <v>785.27748199999996</v>
      </c>
      <c r="O52" s="79">
        <v>112.57</v>
      </c>
      <c r="P52" s="73">
        <v>1.86284E-2</v>
      </c>
      <c r="Q52" s="73">
        <v>0.90261526200000008</v>
      </c>
      <c r="R52" s="74">
        <v>6.0221557130995368E-7</v>
      </c>
      <c r="S52" s="74">
        <f t="shared" si="0"/>
        <v>2.9761985933331784E-3</v>
      </c>
      <c r="T52" s="74">
        <f>Q52/'סכום נכסי הקרן'!$C$41</f>
        <v>7.7274743413841592E-4</v>
      </c>
    </row>
    <row r="53" spans="1:20">
      <c r="A53" s="70" t="s">
        <v>385</v>
      </c>
      <c r="B53" s="54" t="s">
        <v>386</v>
      </c>
      <c r="C53" s="71" t="s">
        <v>111</v>
      </c>
      <c r="D53" s="71" t="s">
        <v>29</v>
      </c>
      <c r="E53" s="54" t="s">
        <v>382</v>
      </c>
      <c r="F53" s="71" t="s">
        <v>311</v>
      </c>
      <c r="G53" s="54" t="s">
        <v>332</v>
      </c>
      <c r="H53" s="54" t="s">
        <v>290</v>
      </c>
      <c r="I53" s="113" t="s">
        <v>2459</v>
      </c>
      <c r="J53" s="73">
        <v>2.2100000003362612</v>
      </c>
      <c r="K53" s="71" t="s">
        <v>123</v>
      </c>
      <c r="L53" s="72">
        <v>2.1499999999999998E-2</v>
      </c>
      <c r="M53" s="72">
        <v>2.250000000400311E-2</v>
      </c>
      <c r="N53" s="73">
        <v>1098.9172060000001</v>
      </c>
      <c r="O53" s="79">
        <v>113.66</v>
      </c>
      <c r="P53" s="113" t="s">
        <v>2459</v>
      </c>
      <c r="Q53" s="73">
        <v>1.249029298</v>
      </c>
      <c r="R53" s="74">
        <v>9.1038372999602155E-7</v>
      </c>
      <c r="S53" s="74">
        <f t="shared" si="0"/>
        <v>4.1184316244583137E-3</v>
      </c>
      <c r="T53" s="74">
        <f>Q53/'סכום נכסי הקרן'!$C$41</f>
        <v>1.069319593660058E-3</v>
      </c>
    </row>
    <row r="54" spans="1:20">
      <c r="A54" s="70" t="s">
        <v>387</v>
      </c>
      <c r="B54" s="54" t="s">
        <v>388</v>
      </c>
      <c r="C54" s="71" t="s">
        <v>111</v>
      </c>
      <c r="D54" s="71" t="s">
        <v>29</v>
      </c>
      <c r="E54" s="54" t="s">
        <v>382</v>
      </c>
      <c r="F54" s="71" t="s">
        <v>311</v>
      </c>
      <c r="G54" s="54" t="s">
        <v>332</v>
      </c>
      <c r="H54" s="54" t="s">
        <v>290</v>
      </c>
      <c r="I54" s="113" t="s">
        <v>2459</v>
      </c>
      <c r="J54" s="73">
        <v>4.3199999993900011</v>
      </c>
      <c r="K54" s="71" t="s">
        <v>123</v>
      </c>
      <c r="L54" s="72">
        <v>2.2499999999999999E-2</v>
      </c>
      <c r="M54" s="72">
        <v>2.6099999996667598E-2</v>
      </c>
      <c r="N54" s="73">
        <v>2940.3973209999999</v>
      </c>
      <c r="O54" s="79">
        <v>111.23</v>
      </c>
      <c r="P54" s="73">
        <v>0.27038939699999998</v>
      </c>
      <c r="Q54" s="73">
        <v>3.5409933380000003</v>
      </c>
      <c r="R54" s="74">
        <v>2.4873545592233644E-6</v>
      </c>
      <c r="S54" s="74">
        <f t="shared" si="0"/>
        <v>1.1675738086021589E-2</v>
      </c>
      <c r="T54" s="74">
        <f>Q54/'סכום נכסי הקרן'!$C$41</f>
        <v>3.0315170055707796E-3</v>
      </c>
    </row>
    <row r="55" spans="1:20">
      <c r="A55" s="70" t="s">
        <v>389</v>
      </c>
      <c r="B55" s="54" t="s">
        <v>390</v>
      </c>
      <c r="C55" s="71" t="s">
        <v>111</v>
      </c>
      <c r="D55" s="71" t="s">
        <v>29</v>
      </c>
      <c r="E55" s="54" t="s">
        <v>382</v>
      </c>
      <c r="F55" s="71" t="s">
        <v>311</v>
      </c>
      <c r="G55" s="54" t="s">
        <v>332</v>
      </c>
      <c r="H55" s="54" t="s">
        <v>290</v>
      </c>
      <c r="I55" s="113" t="s">
        <v>2459</v>
      </c>
      <c r="J55" s="73">
        <v>4.2400000009643186</v>
      </c>
      <c r="K55" s="71" t="s">
        <v>123</v>
      </c>
      <c r="L55" s="72">
        <v>6.5000000000000006E-3</v>
      </c>
      <c r="M55" s="72">
        <v>2.3300000004649397E-2</v>
      </c>
      <c r="N55" s="73">
        <v>1103.9913409999999</v>
      </c>
      <c r="O55" s="79">
        <v>103.63</v>
      </c>
      <c r="P55" s="73">
        <v>1.7375535000000004E-2</v>
      </c>
      <c r="Q55" s="73">
        <v>1.1614417619999999</v>
      </c>
      <c r="R55" s="74">
        <v>2.2400705824478091E-6</v>
      </c>
      <c r="S55" s="74">
        <f t="shared" si="0"/>
        <v>3.8296287286828609E-3</v>
      </c>
      <c r="T55" s="74">
        <f>Q55/'סכום נכסי הקרן'!$C$41</f>
        <v>9.9433410808724026E-4</v>
      </c>
    </row>
    <row r="56" spans="1:20">
      <c r="A56" s="70" t="s">
        <v>391</v>
      </c>
      <c r="B56" s="54" t="s">
        <v>392</v>
      </c>
      <c r="C56" s="71" t="s">
        <v>111</v>
      </c>
      <c r="D56" s="71" t="s">
        <v>29</v>
      </c>
      <c r="E56" s="54" t="s">
        <v>382</v>
      </c>
      <c r="F56" s="71" t="s">
        <v>311</v>
      </c>
      <c r="G56" s="54" t="s">
        <v>332</v>
      </c>
      <c r="H56" s="54" t="s">
        <v>290</v>
      </c>
      <c r="I56" s="113" t="s">
        <v>2459</v>
      </c>
      <c r="J56" s="73">
        <v>5.010000092383752</v>
      </c>
      <c r="K56" s="71" t="s">
        <v>123</v>
      </c>
      <c r="L56" s="72">
        <v>1.43E-2</v>
      </c>
      <c r="M56" s="72">
        <v>2.6900000395930365E-2</v>
      </c>
      <c r="N56" s="73">
        <v>17.747744999999998</v>
      </c>
      <c r="O56" s="79">
        <v>104.73</v>
      </c>
      <c r="P56" s="73">
        <v>3.5551199999999994E-4</v>
      </c>
      <c r="Q56" s="73">
        <v>1.8942725000000001E-2</v>
      </c>
      <c r="R56" s="74">
        <v>4.5067282182695206E-8</v>
      </c>
      <c r="S56" s="74">
        <f t="shared" si="0"/>
        <v>6.2459958159778183E-5</v>
      </c>
      <c r="T56" s="74">
        <f>Q56/'סכום נכסי הקרן'!$C$41</f>
        <v>1.6217255297572871E-5</v>
      </c>
    </row>
    <row r="57" spans="1:20">
      <c r="A57" s="70" t="s">
        <v>393</v>
      </c>
      <c r="B57" s="54" t="s">
        <v>394</v>
      </c>
      <c r="C57" s="71" t="s">
        <v>111</v>
      </c>
      <c r="D57" s="71" t="s">
        <v>29</v>
      </c>
      <c r="E57" s="54" t="s">
        <v>382</v>
      </c>
      <c r="F57" s="71" t="s">
        <v>311</v>
      </c>
      <c r="G57" s="54" t="s">
        <v>332</v>
      </c>
      <c r="H57" s="54" t="s">
        <v>290</v>
      </c>
      <c r="I57" s="113" t="s">
        <v>2459</v>
      </c>
      <c r="J57" s="73">
        <v>5.9100000007054598</v>
      </c>
      <c r="K57" s="71" t="s">
        <v>123</v>
      </c>
      <c r="L57" s="72">
        <v>2.5000000000000001E-3</v>
      </c>
      <c r="M57" s="72">
        <v>2.6900000003366967E-2</v>
      </c>
      <c r="N57" s="73">
        <v>2562.7578920000001</v>
      </c>
      <c r="O57" s="79">
        <v>94.78</v>
      </c>
      <c r="P57" s="73">
        <v>6.5845534999999997E-2</v>
      </c>
      <c r="Q57" s="73">
        <v>2.4948274640000001</v>
      </c>
      <c r="R57" s="74">
        <v>2.0637246104782995E-6</v>
      </c>
      <c r="S57" s="74">
        <f t="shared" si="0"/>
        <v>8.2262092184363922E-3</v>
      </c>
      <c r="T57" s="74">
        <f>Q57/'סכום נכסי הקרן'!$C$41</f>
        <v>2.1358729489597875E-3</v>
      </c>
    </row>
    <row r="58" spans="1:20">
      <c r="A58" s="70" t="s">
        <v>395</v>
      </c>
      <c r="B58" s="54" t="s">
        <v>396</v>
      </c>
      <c r="C58" s="71" t="s">
        <v>111</v>
      </c>
      <c r="D58" s="71" t="s">
        <v>29</v>
      </c>
      <c r="E58" s="54" t="s">
        <v>382</v>
      </c>
      <c r="F58" s="71" t="s">
        <v>311</v>
      </c>
      <c r="G58" s="54" t="s">
        <v>332</v>
      </c>
      <c r="H58" s="54" t="s">
        <v>290</v>
      </c>
      <c r="I58" s="113" t="s">
        <v>2459</v>
      </c>
      <c r="J58" s="73">
        <v>6.669999998336217</v>
      </c>
      <c r="K58" s="71" t="s">
        <v>123</v>
      </c>
      <c r="L58" s="72">
        <v>3.61E-2</v>
      </c>
      <c r="M58" s="72">
        <v>3.269999999107507E-2</v>
      </c>
      <c r="N58" s="73">
        <v>1686.5153200000002</v>
      </c>
      <c r="O58" s="79">
        <v>104.73</v>
      </c>
      <c r="P58" s="73">
        <v>4.8853711000000001E-2</v>
      </c>
      <c r="Q58" s="73">
        <v>1.8151412060000001</v>
      </c>
      <c r="R58" s="74">
        <v>3.7453957641728223E-6</v>
      </c>
      <c r="S58" s="74">
        <f t="shared" si="0"/>
        <v>5.9850757365083069E-3</v>
      </c>
      <c r="T58" s="74">
        <f>Q58/'סכום נכסי הקרן'!$C$41</f>
        <v>1.553979606357919E-3</v>
      </c>
    </row>
    <row r="59" spans="1:20">
      <c r="A59" s="70" t="s">
        <v>397</v>
      </c>
      <c r="B59" s="54" t="s">
        <v>398</v>
      </c>
      <c r="C59" s="71" t="s">
        <v>111</v>
      </c>
      <c r="D59" s="71" t="s">
        <v>29</v>
      </c>
      <c r="E59" s="54" t="s">
        <v>399</v>
      </c>
      <c r="F59" s="71" t="s">
        <v>282</v>
      </c>
      <c r="G59" s="54" t="s">
        <v>324</v>
      </c>
      <c r="H59" s="54" t="s">
        <v>121</v>
      </c>
      <c r="I59" s="113" t="s">
        <v>2459</v>
      </c>
      <c r="J59" s="73">
        <v>5.4300000004966851</v>
      </c>
      <c r="K59" s="71" t="s">
        <v>123</v>
      </c>
      <c r="L59" s="72">
        <v>3.7100000000000001E-2</v>
      </c>
      <c r="M59" s="72">
        <v>3.3400000002483422E-2</v>
      </c>
      <c r="N59" s="73">
        <v>1.2643999999999999E-2</v>
      </c>
      <c r="O59" s="79">
        <v>5095555</v>
      </c>
      <c r="P59" s="113" t="s">
        <v>2459</v>
      </c>
      <c r="Q59" s="73">
        <v>0.64427097600000005</v>
      </c>
      <c r="R59" s="74">
        <v>1.6457113106859297E-6</v>
      </c>
      <c r="S59" s="74">
        <f t="shared" si="0"/>
        <v>2.1243584650317976E-3</v>
      </c>
      <c r="T59" s="74">
        <f>Q59/'סכום נכסי הקרן'!$C$41</f>
        <v>5.5157359348290407E-4</v>
      </c>
    </row>
    <row r="60" spans="1:20">
      <c r="A60" s="70" t="s">
        <v>400</v>
      </c>
      <c r="B60" s="54" t="s">
        <v>401</v>
      </c>
      <c r="C60" s="71" t="s">
        <v>111</v>
      </c>
      <c r="D60" s="71" t="s">
        <v>29</v>
      </c>
      <c r="E60" s="54" t="s">
        <v>399</v>
      </c>
      <c r="F60" s="71" t="s">
        <v>282</v>
      </c>
      <c r="G60" s="54" t="s">
        <v>324</v>
      </c>
      <c r="H60" s="54" t="s">
        <v>121</v>
      </c>
      <c r="I60" s="113" t="s">
        <v>2459</v>
      </c>
      <c r="J60" s="73">
        <v>1.2299999992666439</v>
      </c>
      <c r="K60" s="71" t="s">
        <v>123</v>
      </c>
      <c r="L60" s="72">
        <v>2.0199999999999999E-2</v>
      </c>
      <c r="M60" s="72">
        <v>2.0399999997743522E-2</v>
      </c>
      <c r="N60" s="73">
        <v>1.5679999999999999E-2</v>
      </c>
      <c r="O60" s="79">
        <v>5652776</v>
      </c>
      <c r="P60" s="113" t="s">
        <v>2459</v>
      </c>
      <c r="Q60" s="73">
        <v>0.88633625500000002</v>
      </c>
      <c r="R60" s="74">
        <v>7.4507008790686618E-7</v>
      </c>
      <c r="S60" s="74">
        <f t="shared" si="0"/>
        <v>2.9225217281460027E-3</v>
      </c>
      <c r="T60" s="74">
        <f>Q60/'סכום נכסי הקרן'!$C$41</f>
        <v>7.5881064244081296E-4</v>
      </c>
    </row>
    <row r="61" spans="1:20">
      <c r="A61" s="70" t="s">
        <v>402</v>
      </c>
      <c r="B61" s="54" t="s">
        <v>403</v>
      </c>
      <c r="C61" s="71" t="s">
        <v>111</v>
      </c>
      <c r="D61" s="71" t="s">
        <v>29</v>
      </c>
      <c r="E61" s="54" t="s">
        <v>399</v>
      </c>
      <c r="F61" s="71" t="s">
        <v>282</v>
      </c>
      <c r="G61" s="54" t="s">
        <v>324</v>
      </c>
      <c r="H61" s="54" t="s">
        <v>121</v>
      </c>
      <c r="I61" s="113" t="s">
        <v>2459</v>
      </c>
      <c r="J61" s="73">
        <v>2.3000000003077008</v>
      </c>
      <c r="K61" s="71" t="s">
        <v>123</v>
      </c>
      <c r="L61" s="72">
        <v>2.5899999999999999E-2</v>
      </c>
      <c r="M61" s="72">
        <v>2.7500000002564175E-2</v>
      </c>
      <c r="N61" s="73">
        <v>3.4641999999999999E-2</v>
      </c>
      <c r="O61" s="79">
        <v>5628861</v>
      </c>
      <c r="P61" s="113" t="s">
        <v>2459</v>
      </c>
      <c r="Q61" s="73">
        <v>1.949945238</v>
      </c>
      <c r="R61" s="74">
        <v>1.6400132556928466E-6</v>
      </c>
      <c r="S61" s="74">
        <f t="shared" si="0"/>
        <v>6.4295658612654044E-3</v>
      </c>
      <c r="T61" s="74">
        <f>Q61/'סכום נכסי הקרן'!$C$41</f>
        <v>1.6693881023417956E-3</v>
      </c>
    </row>
    <row r="62" spans="1:20">
      <c r="A62" s="70" t="s">
        <v>404</v>
      </c>
      <c r="B62" s="54" t="s">
        <v>405</v>
      </c>
      <c r="C62" s="71" t="s">
        <v>111</v>
      </c>
      <c r="D62" s="71" t="s">
        <v>29</v>
      </c>
      <c r="E62" s="54" t="s">
        <v>399</v>
      </c>
      <c r="F62" s="71" t="s">
        <v>282</v>
      </c>
      <c r="G62" s="54" t="s">
        <v>324</v>
      </c>
      <c r="H62" s="54" t="s">
        <v>121</v>
      </c>
      <c r="I62" s="113" t="s">
        <v>2459</v>
      </c>
      <c r="J62" s="73">
        <v>2.5400000005462595</v>
      </c>
      <c r="K62" s="71" t="s">
        <v>123</v>
      </c>
      <c r="L62" s="72">
        <v>2.9700000000000001E-2</v>
      </c>
      <c r="M62" s="72">
        <v>3.0899999994407342E-2</v>
      </c>
      <c r="N62" s="73">
        <v>1.3691999999999999E-2</v>
      </c>
      <c r="O62" s="79">
        <v>5615315</v>
      </c>
      <c r="P62" s="113" t="s">
        <v>2459</v>
      </c>
      <c r="Q62" s="73">
        <v>0.76886542699999993</v>
      </c>
      <c r="R62" s="74">
        <v>9.78E-7</v>
      </c>
      <c r="S62" s="74">
        <f t="shared" si="0"/>
        <v>2.5351844785224927E-3</v>
      </c>
      <c r="T62" s="74">
        <f>Q62/'סכום נכסי הקרן'!$C$41</f>
        <v>6.5824145782279872E-4</v>
      </c>
    </row>
    <row r="63" spans="1:20">
      <c r="A63" s="70" t="s">
        <v>406</v>
      </c>
      <c r="B63" s="54" t="s">
        <v>407</v>
      </c>
      <c r="C63" s="71" t="s">
        <v>111</v>
      </c>
      <c r="D63" s="71" t="s">
        <v>29</v>
      </c>
      <c r="E63" s="54" t="s">
        <v>399</v>
      </c>
      <c r="F63" s="71" t="s">
        <v>282</v>
      </c>
      <c r="G63" s="54" t="s">
        <v>324</v>
      </c>
      <c r="H63" s="54" t="s">
        <v>121</v>
      </c>
      <c r="I63" s="113" t="s">
        <v>2459</v>
      </c>
      <c r="J63" s="73">
        <v>4.1099999975686519</v>
      </c>
      <c r="K63" s="71" t="s">
        <v>123</v>
      </c>
      <c r="L63" s="72">
        <v>8.3999999999999995E-3</v>
      </c>
      <c r="M63" s="72">
        <v>2.9099999966681524E-2</v>
      </c>
      <c r="N63" s="73">
        <v>8.8610000000000008E-3</v>
      </c>
      <c r="O63" s="79">
        <v>5012995</v>
      </c>
      <c r="P63" s="113" t="s">
        <v>2459</v>
      </c>
      <c r="Q63" s="73">
        <v>0.44419792799999991</v>
      </c>
      <c r="R63" s="74">
        <v>1.1141707531749027E-6</v>
      </c>
      <c r="S63" s="74">
        <f t="shared" si="0"/>
        <v>1.4646564312969837E-3</v>
      </c>
      <c r="T63" s="74">
        <f>Q63/'סכום נכסי הקרן'!$C$41</f>
        <v>3.802869545447601E-4</v>
      </c>
    </row>
    <row r="64" spans="1:20">
      <c r="A64" s="70" t="s">
        <v>408</v>
      </c>
      <c r="B64" s="54" t="s">
        <v>409</v>
      </c>
      <c r="C64" s="71" t="s">
        <v>111</v>
      </c>
      <c r="D64" s="71" t="s">
        <v>29</v>
      </c>
      <c r="E64" s="54" t="s">
        <v>399</v>
      </c>
      <c r="F64" s="71" t="s">
        <v>282</v>
      </c>
      <c r="G64" s="54" t="s">
        <v>324</v>
      </c>
      <c r="H64" s="54" t="s">
        <v>121</v>
      </c>
      <c r="I64" s="113" t="s">
        <v>2459</v>
      </c>
      <c r="J64" s="73">
        <v>4.6200000014319071</v>
      </c>
      <c r="K64" s="71" t="s">
        <v>123</v>
      </c>
      <c r="L64" s="72">
        <v>3.0899999999999997E-2</v>
      </c>
      <c r="M64" s="72">
        <v>3.1600000009913205E-2</v>
      </c>
      <c r="N64" s="73">
        <v>2.1080000000000002E-2</v>
      </c>
      <c r="O64" s="79">
        <v>5168240</v>
      </c>
      <c r="P64" s="113" t="s">
        <v>2459</v>
      </c>
      <c r="Q64" s="73">
        <v>1.0894561619999998</v>
      </c>
      <c r="R64" s="74">
        <v>1.1094736842105264E-6</v>
      </c>
      <c r="S64" s="74">
        <f t="shared" si="0"/>
        <v>3.5922701879181856E-3</v>
      </c>
      <c r="T64" s="74">
        <f>Q64/'סכום נכסי הקרן'!$C$41</f>
        <v>9.327057598454237E-4</v>
      </c>
    </row>
    <row r="65" spans="1:20">
      <c r="A65" s="70" t="s">
        <v>410</v>
      </c>
      <c r="B65" s="54" t="s">
        <v>411</v>
      </c>
      <c r="C65" s="71" t="s">
        <v>111</v>
      </c>
      <c r="D65" s="71" t="s">
        <v>29</v>
      </c>
      <c r="E65" s="54" t="s">
        <v>412</v>
      </c>
      <c r="F65" s="71" t="s">
        <v>311</v>
      </c>
      <c r="G65" s="54" t="s">
        <v>332</v>
      </c>
      <c r="H65" s="54" t="s">
        <v>290</v>
      </c>
      <c r="I65" s="113" t="s">
        <v>2459</v>
      </c>
      <c r="J65" s="73">
        <v>2.9700000001032252</v>
      </c>
      <c r="K65" s="71" t="s">
        <v>123</v>
      </c>
      <c r="L65" s="72">
        <v>1.4199999999999999E-2</v>
      </c>
      <c r="M65" s="72">
        <v>2.4900000003784926E-2</v>
      </c>
      <c r="N65" s="73">
        <v>1342.3852890000001</v>
      </c>
      <c r="O65" s="79">
        <v>108.25</v>
      </c>
      <c r="P65" s="113" t="s">
        <v>2459</v>
      </c>
      <c r="Q65" s="73">
        <v>1.4531320050000001</v>
      </c>
      <c r="R65" s="74">
        <v>1.1369849123667237E-6</v>
      </c>
      <c r="S65" s="74">
        <f t="shared" si="0"/>
        <v>4.7914206764303755E-3</v>
      </c>
      <c r="T65" s="74">
        <f>Q65/'סכום נכסי הקרן'!$C$41</f>
        <v>1.2440561062972164E-3</v>
      </c>
    </row>
    <row r="66" spans="1:20">
      <c r="A66" s="70" t="s">
        <v>413</v>
      </c>
      <c r="B66" s="54" t="s">
        <v>414</v>
      </c>
      <c r="C66" s="71" t="s">
        <v>111</v>
      </c>
      <c r="D66" s="71" t="s">
        <v>29</v>
      </c>
      <c r="E66" s="54" t="s">
        <v>415</v>
      </c>
      <c r="F66" s="71" t="s">
        <v>311</v>
      </c>
      <c r="G66" s="54" t="s">
        <v>332</v>
      </c>
      <c r="H66" s="54" t="s">
        <v>290</v>
      </c>
      <c r="I66" s="113" t="s">
        <v>2459</v>
      </c>
      <c r="J66" s="73">
        <v>0.71000003480943519</v>
      </c>
      <c r="K66" s="71" t="s">
        <v>123</v>
      </c>
      <c r="L66" s="72">
        <v>0.04</v>
      </c>
      <c r="M66" s="72">
        <v>2.5900000899791057E-2</v>
      </c>
      <c r="N66" s="73">
        <v>13.408857000000001</v>
      </c>
      <c r="O66" s="79">
        <v>113.55</v>
      </c>
      <c r="P66" s="113" t="s">
        <v>2459</v>
      </c>
      <c r="Q66" s="73">
        <v>1.5225756999999998E-2</v>
      </c>
      <c r="R66" s="74">
        <v>1.6470588943394005E-7</v>
      </c>
      <c r="S66" s="74">
        <f t="shared" si="0"/>
        <v>5.0203977789412541E-5</v>
      </c>
      <c r="T66" s="74">
        <f>Q66/'סכום נכסי הקרן'!$C$41</f>
        <v>1.3035082775461671E-5</v>
      </c>
    </row>
    <row r="67" spans="1:20">
      <c r="A67" s="70" t="s">
        <v>416</v>
      </c>
      <c r="B67" s="54" t="s">
        <v>417</v>
      </c>
      <c r="C67" s="71" t="s">
        <v>111</v>
      </c>
      <c r="D67" s="71" t="s">
        <v>29</v>
      </c>
      <c r="E67" s="54" t="s">
        <v>415</v>
      </c>
      <c r="F67" s="71" t="s">
        <v>311</v>
      </c>
      <c r="G67" s="54" t="s">
        <v>332</v>
      </c>
      <c r="H67" s="54" t="s">
        <v>290</v>
      </c>
      <c r="I67" s="113" t="s">
        <v>2459</v>
      </c>
      <c r="J67" s="73">
        <v>2.6800000000288637</v>
      </c>
      <c r="K67" s="71" t="s">
        <v>123</v>
      </c>
      <c r="L67" s="72">
        <v>0.04</v>
      </c>
      <c r="M67" s="72">
        <v>2.3900000001226714E-2</v>
      </c>
      <c r="N67" s="73">
        <v>2344.0658410000001</v>
      </c>
      <c r="O67" s="79">
        <v>118.24</v>
      </c>
      <c r="P67" s="113" t="s">
        <v>2459</v>
      </c>
      <c r="Q67" s="73">
        <v>2.7716235940000002</v>
      </c>
      <c r="R67" s="74">
        <v>2.2999667793652096E-6</v>
      </c>
      <c r="S67" s="74">
        <f t="shared" si="0"/>
        <v>9.1388907200993554E-3</v>
      </c>
      <c r="T67" s="74">
        <f>Q67/'סכום נכסי הקרן'!$C$41</f>
        <v>2.3728437916231411E-3</v>
      </c>
    </row>
    <row r="68" spans="1:20">
      <c r="A68" s="70" t="s">
        <v>418</v>
      </c>
      <c r="B68" s="54" t="s">
        <v>419</v>
      </c>
      <c r="C68" s="71" t="s">
        <v>111</v>
      </c>
      <c r="D68" s="71" t="s">
        <v>29</v>
      </c>
      <c r="E68" s="54" t="s">
        <v>415</v>
      </c>
      <c r="F68" s="71" t="s">
        <v>311</v>
      </c>
      <c r="G68" s="54" t="s">
        <v>332</v>
      </c>
      <c r="H68" s="54" t="s">
        <v>290</v>
      </c>
      <c r="I68" s="113" t="s">
        <v>2459</v>
      </c>
      <c r="J68" s="73">
        <v>4.030000001455833</v>
      </c>
      <c r="K68" s="71" t="s">
        <v>123</v>
      </c>
      <c r="L68" s="72">
        <v>3.5000000000000003E-2</v>
      </c>
      <c r="M68" s="72">
        <v>2.6100000007163626E-2</v>
      </c>
      <c r="N68" s="73">
        <v>730.48935500000005</v>
      </c>
      <c r="O68" s="79">
        <v>118.48</v>
      </c>
      <c r="P68" s="113" t="s">
        <v>2459</v>
      </c>
      <c r="Q68" s="73">
        <v>0.86548385800000005</v>
      </c>
      <c r="R68" s="74">
        <v>8.2858364139332943E-7</v>
      </c>
      <c r="S68" s="74">
        <f t="shared" si="0"/>
        <v>2.8537649973086453E-3</v>
      </c>
      <c r="T68" s="74">
        <f>Q68/'סכום נכסי הקרן'!$C$41</f>
        <v>7.4095847778576245E-4</v>
      </c>
    </row>
    <row r="69" spans="1:20">
      <c r="A69" s="70" t="s">
        <v>420</v>
      </c>
      <c r="B69" s="54" t="s">
        <v>421</v>
      </c>
      <c r="C69" s="71" t="s">
        <v>111</v>
      </c>
      <c r="D69" s="71" t="s">
        <v>29</v>
      </c>
      <c r="E69" s="54" t="s">
        <v>415</v>
      </c>
      <c r="F69" s="71" t="s">
        <v>311</v>
      </c>
      <c r="G69" s="54" t="s">
        <v>332</v>
      </c>
      <c r="H69" s="54" t="s">
        <v>290</v>
      </c>
      <c r="I69" s="113" t="s">
        <v>2459</v>
      </c>
      <c r="J69" s="73">
        <v>6.5899999998211012</v>
      </c>
      <c r="K69" s="71" t="s">
        <v>123</v>
      </c>
      <c r="L69" s="72">
        <v>2.5000000000000001E-2</v>
      </c>
      <c r="M69" s="72">
        <v>2.8999999996422013E-2</v>
      </c>
      <c r="N69" s="73">
        <v>1276.5442210000001</v>
      </c>
      <c r="O69" s="79">
        <v>109.47</v>
      </c>
      <c r="P69" s="113" t="s">
        <v>2459</v>
      </c>
      <c r="Q69" s="73">
        <v>1.3974329749999999</v>
      </c>
      <c r="R69" s="74">
        <v>1.7132762768256472E-6</v>
      </c>
      <c r="S69" s="74">
        <f t="shared" si="0"/>
        <v>4.6077639383770999E-3</v>
      </c>
      <c r="T69" s="74">
        <f>Q69/'סכום נכסי הקרן'!$C$41</f>
        <v>1.1963710245923838E-3</v>
      </c>
    </row>
    <row r="70" spans="1:20">
      <c r="A70" s="70" t="s">
        <v>422</v>
      </c>
      <c r="B70" s="54" t="s">
        <v>423</v>
      </c>
      <c r="C70" s="71" t="s">
        <v>111</v>
      </c>
      <c r="D70" s="71" t="s">
        <v>29</v>
      </c>
      <c r="E70" s="54" t="s">
        <v>424</v>
      </c>
      <c r="F70" s="71" t="s">
        <v>119</v>
      </c>
      <c r="G70" s="54" t="s">
        <v>332</v>
      </c>
      <c r="H70" s="54" t="s">
        <v>290</v>
      </c>
      <c r="I70" s="113" t="s">
        <v>2459</v>
      </c>
      <c r="J70" s="73">
        <v>1.3199999998425935</v>
      </c>
      <c r="K70" s="71" t="s">
        <v>123</v>
      </c>
      <c r="L70" s="72">
        <v>1.8000000000000002E-2</v>
      </c>
      <c r="M70" s="72">
        <v>2.0900000004066333E-2</v>
      </c>
      <c r="N70" s="73">
        <v>682.93238100000008</v>
      </c>
      <c r="O70" s="79">
        <v>111.63</v>
      </c>
      <c r="P70" s="113" t="s">
        <v>2459</v>
      </c>
      <c r="Q70" s="73">
        <v>0.76235744100000002</v>
      </c>
      <c r="R70" s="74">
        <v>8.4082820312912349E-7</v>
      </c>
      <c r="S70" s="74">
        <f t="shared" si="0"/>
        <v>2.5137256581434595E-3</v>
      </c>
      <c r="T70" s="74">
        <f>Q70/'סכום נכסי הקרן'!$C$41</f>
        <v>6.5266983756040095E-4</v>
      </c>
    </row>
    <row r="71" spans="1:20">
      <c r="A71" s="70" t="s">
        <v>425</v>
      </c>
      <c r="B71" s="54" t="s">
        <v>426</v>
      </c>
      <c r="C71" s="71" t="s">
        <v>111</v>
      </c>
      <c r="D71" s="71" t="s">
        <v>29</v>
      </c>
      <c r="E71" s="54" t="s">
        <v>424</v>
      </c>
      <c r="F71" s="71" t="s">
        <v>119</v>
      </c>
      <c r="G71" s="54" t="s">
        <v>332</v>
      </c>
      <c r="H71" s="54" t="s">
        <v>290</v>
      </c>
      <c r="I71" s="113" t="s">
        <v>2459</v>
      </c>
      <c r="J71" s="73">
        <v>3.8399999968487459</v>
      </c>
      <c r="K71" s="71" t="s">
        <v>123</v>
      </c>
      <c r="L71" s="72">
        <v>2.2000000000000002E-2</v>
      </c>
      <c r="M71" s="72">
        <v>2.7899999981617692E-2</v>
      </c>
      <c r="N71" s="73">
        <v>565.93797600000005</v>
      </c>
      <c r="O71" s="79">
        <v>100.93</v>
      </c>
      <c r="P71" s="113" t="s">
        <v>2459</v>
      </c>
      <c r="Q71" s="73">
        <v>0.57120119499999999</v>
      </c>
      <c r="R71" s="74">
        <v>1.113861297249499E-6</v>
      </c>
      <c r="S71" s="74">
        <f t="shared" si="0"/>
        <v>1.8834250479017828E-3</v>
      </c>
      <c r="T71" s="74">
        <f>Q71/'סכום נכסי הקרן'!$C$41</f>
        <v>4.8901705565559885E-4</v>
      </c>
    </row>
    <row r="72" spans="1:20">
      <c r="A72" s="70" t="s">
        <v>427</v>
      </c>
      <c r="B72" s="54" t="s">
        <v>428</v>
      </c>
      <c r="C72" s="71" t="s">
        <v>111</v>
      </c>
      <c r="D72" s="71" t="s">
        <v>29</v>
      </c>
      <c r="E72" s="54" t="s">
        <v>429</v>
      </c>
      <c r="F72" s="71" t="s">
        <v>430</v>
      </c>
      <c r="G72" s="54" t="s">
        <v>431</v>
      </c>
      <c r="H72" s="54" t="s">
        <v>290</v>
      </c>
      <c r="I72" s="113" t="s">
        <v>2459</v>
      </c>
      <c r="J72" s="73">
        <v>5.9200000004561826</v>
      </c>
      <c r="K72" s="71" t="s">
        <v>123</v>
      </c>
      <c r="L72" s="72">
        <v>5.1500000000000004E-2</v>
      </c>
      <c r="M72" s="72">
        <v>2.9500000001376415E-2</v>
      </c>
      <c r="N72" s="73">
        <v>3323.9683810000001</v>
      </c>
      <c r="O72" s="79">
        <v>153</v>
      </c>
      <c r="P72" s="113" t="s">
        <v>2459</v>
      </c>
      <c r="Q72" s="73">
        <v>5.0856713540000005</v>
      </c>
      <c r="R72" s="74">
        <v>1.1446224178588636E-6</v>
      </c>
      <c r="S72" s="74">
        <f t="shared" si="0"/>
        <v>1.6769013961044278E-2</v>
      </c>
      <c r="T72" s="74">
        <f>Q72/'סכום נכסי הקרן'!$C$41</f>
        <v>4.3539475290577832E-3</v>
      </c>
    </row>
    <row r="73" spans="1:20">
      <c r="A73" s="70" t="s">
        <v>432</v>
      </c>
      <c r="B73" s="54" t="s">
        <v>433</v>
      </c>
      <c r="C73" s="71" t="s">
        <v>111</v>
      </c>
      <c r="D73" s="71" t="s">
        <v>29</v>
      </c>
      <c r="E73" s="54" t="s">
        <v>434</v>
      </c>
      <c r="F73" s="71" t="s">
        <v>146</v>
      </c>
      <c r="G73" s="54" t="s">
        <v>435</v>
      </c>
      <c r="H73" s="54" t="s">
        <v>121</v>
      </c>
      <c r="I73" s="113" t="s">
        <v>2459</v>
      </c>
      <c r="J73" s="73">
        <v>1.4000000158445813</v>
      </c>
      <c r="K73" s="71" t="s">
        <v>123</v>
      </c>
      <c r="L73" s="72">
        <v>2.2000000000000002E-2</v>
      </c>
      <c r="M73" s="72">
        <v>1.7099999588040891E-2</v>
      </c>
      <c r="N73" s="73">
        <v>11.211131</v>
      </c>
      <c r="O73" s="79">
        <v>112.59</v>
      </c>
      <c r="P73" s="113" t="s">
        <v>2459</v>
      </c>
      <c r="Q73" s="73">
        <v>1.2622611999999998E-2</v>
      </c>
      <c r="R73" s="74">
        <v>2.1192652277436634E-8</v>
      </c>
      <c r="S73" s="74">
        <f t="shared" si="0"/>
        <v>4.1620612524708768E-5</v>
      </c>
      <c r="T73" s="74">
        <f>Q73/'סכום נכסי הקרן'!$C$41</f>
        <v>1.0806476962855496E-5</v>
      </c>
    </row>
    <row r="74" spans="1:20">
      <c r="A74" s="70" t="s">
        <v>436</v>
      </c>
      <c r="B74" s="54" t="s">
        <v>437</v>
      </c>
      <c r="C74" s="71" t="s">
        <v>111</v>
      </c>
      <c r="D74" s="71" t="s">
        <v>29</v>
      </c>
      <c r="E74" s="54" t="s">
        <v>434</v>
      </c>
      <c r="F74" s="71" t="s">
        <v>146</v>
      </c>
      <c r="G74" s="54" t="s">
        <v>435</v>
      </c>
      <c r="H74" s="54" t="s">
        <v>121</v>
      </c>
      <c r="I74" s="113" t="s">
        <v>2459</v>
      </c>
      <c r="J74" s="73">
        <v>4.2399999322379802</v>
      </c>
      <c r="K74" s="71" t="s">
        <v>123</v>
      </c>
      <c r="L74" s="72">
        <v>1.7000000000000001E-2</v>
      </c>
      <c r="M74" s="72">
        <v>2.2299999520992615E-2</v>
      </c>
      <c r="N74" s="73">
        <v>15.917</v>
      </c>
      <c r="O74" s="79">
        <v>107.55</v>
      </c>
      <c r="P74" s="113" t="s">
        <v>2459</v>
      </c>
      <c r="Q74" s="73">
        <v>1.7118734E-2</v>
      </c>
      <c r="R74" s="74">
        <v>1.2540575462481485E-8</v>
      </c>
      <c r="S74" s="74">
        <f t="shared" ref="S74:S137" si="1">IFERROR(Q74/$Q$9,0)</f>
        <v>5.6445701945647854E-5</v>
      </c>
      <c r="T74" s="74">
        <f>Q74/'סכום נכסי הקרן'!$C$41</f>
        <v>1.4655699201104424E-5</v>
      </c>
    </row>
    <row r="75" spans="1:20">
      <c r="A75" s="70" t="s">
        <v>438</v>
      </c>
      <c r="B75" s="54" t="s">
        <v>439</v>
      </c>
      <c r="C75" s="71" t="s">
        <v>111</v>
      </c>
      <c r="D75" s="71" t="s">
        <v>29</v>
      </c>
      <c r="E75" s="54" t="s">
        <v>434</v>
      </c>
      <c r="F75" s="71" t="s">
        <v>146</v>
      </c>
      <c r="G75" s="54" t="s">
        <v>435</v>
      </c>
      <c r="H75" s="54" t="s">
        <v>121</v>
      </c>
      <c r="I75" s="113" t="s">
        <v>2459</v>
      </c>
      <c r="J75" s="73">
        <v>9.0999999887648695</v>
      </c>
      <c r="K75" s="71" t="s">
        <v>123</v>
      </c>
      <c r="L75" s="72">
        <v>5.7999999999999996E-3</v>
      </c>
      <c r="M75" s="72">
        <v>2.8099999966294611E-2</v>
      </c>
      <c r="N75" s="73">
        <v>299.68527599999999</v>
      </c>
      <c r="O75" s="79">
        <v>89.1</v>
      </c>
      <c r="P75" s="113" t="s">
        <v>2459</v>
      </c>
      <c r="Q75" s="73">
        <v>0.26701958999999997</v>
      </c>
      <c r="R75" s="74">
        <v>6.2648088585446615E-7</v>
      </c>
      <c r="S75" s="74">
        <f t="shared" si="1"/>
        <v>8.8044525902377421E-4</v>
      </c>
      <c r="T75" s="74">
        <f>Q75/'סכום נכסי הקרן'!$C$41</f>
        <v>2.2860094629907973E-4</v>
      </c>
    </row>
    <row r="76" spans="1:20">
      <c r="A76" s="70" t="s">
        <v>440</v>
      </c>
      <c r="B76" s="54" t="s">
        <v>441</v>
      </c>
      <c r="C76" s="71" t="s">
        <v>111</v>
      </c>
      <c r="D76" s="71" t="s">
        <v>29</v>
      </c>
      <c r="E76" s="54" t="s">
        <v>339</v>
      </c>
      <c r="F76" s="71" t="s">
        <v>311</v>
      </c>
      <c r="G76" s="54" t="s">
        <v>435</v>
      </c>
      <c r="H76" s="54" t="s">
        <v>121</v>
      </c>
      <c r="I76" s="113" t="s">
        <v>2459</v>
      </c>
      <c r="J76" s="73">
        <v>1.9299999991846013</v>
      </c>
      <c r="K76" s="71" t="s">
        <v>123</v>
      </c>
      <c r="L76" s="72">
        <v>1.95E-2</v>
      </c>
      <c r="M76" s="72">
        <v>2.5099999993884507E-2</v>
      </c>
      <c r="N76" s="73">
        <v>705.07721000000004</v>
      </c>
      <c r="O76" s="79">
        <v>111.32</v>
      </c>
      <c r="P76" s="113" t="s">
        <v>2459</v>
      </c>
      <c r="Q76" s="73">
        <v>0.78489194799999995</v>
      </c>
      <c r="R76" s="74">
        <v>1.3960366641846336E-6</v>
      </c>
      <c r="S76" s="74">
        <f t="shared" si="1"/>
        <v>2.5880288201421279E-3</v>
      </c>
      <c r="T76" s="74">
        <f>Q76/'סכום נכסי הקרן'!$C$41</f>
        <v>6.7196209107851638E-4</v>
      </c>
    </row>
    <row r="77" spans="1:20">
      <c r="A77" s="70" t="s">
        <v>442</v>
      </c>
      <c r="B77" s="54" t="s">
        <v>443</v>
      </c>
      <c r="C77" s="71" t="s">
        <v>111</v>
      </c>
      <c r="D77" s="71" t="s">
        <v>29</v>
      </c>
      <c r="E77" s="54" t="s">
        <v>339</v>
      </c>
      <c r="F77" s="71" t="s">
        <v>311</v>
      </c>
      <c r="G77" s="54" t="s">
        <v>435</v>
      </c>
      <c r="H77" s="54" t="s">
        <v>121</v>
      </c>
      <c r="I77" s="113" t="s">
        <v>2459</v>
      </c>
      <c r="J77" s="73">
        <v>4.9000000056874526</v>
      </c>
      <c r="K77" s="71" t="s">
        <v>123</v>
      </c>
      <c r="L77" s="72">
        <v>1.1699999999999999E-2</v>
      </c>
      <c r="M77" s="72">
        <v>3.3900000038864266E-2</v>
      </c>
      <c r="N77" s="73">
        <v>210.927483</v>
      </c>
      <c r="O77" s="79">
        <v>100.03</v>
      </c>
      <c r="P77" s="113" t="s">
        <v>2459</v>
      </c>
      <c r="Q77" s="73">
        <v>0.210990762</v>
      </c>
      <c r="R77" s="74">
        <v>2.9240226220271732E-7</v>
      </c>
      <c r="S77" s="74">
        <f t="shared" si="1"/>
        <v>6.9570107609225789E-4</v>
      </c>
      <c r="T77" s="74">
        <f>Q77/'סכום נכסי הקרן'!$C$41</f>
        <v>1.8063351776386114E-4</v>
      </c>
    </row>
    <row r="78" spans="1:20">
      <c r="A78" s="70" t="s">
        <v>444</v>
      </c>
      <c r="B78" s="54" t="s">
        <v>445</v>
      </c>
      <c r="C78" s="71" t="s">
        <v>111</v>
      </c>
      <c r="D78" s="71" t="s">
        <v>29</v>
      </c>
      <c r="E78" s="54" t="s">
        <v>339</v>
      </c>
      <c r="F78" s="71" t="s">
        <v>311</v>
      </c>
      <c r="G78" s="54" t="s">
        <v>435</v>
      </c>
      <c r="H78" s="54" t="s">
        <v>121</v>
      </c>
      <c r="I78" s="113" t="s">
        <v>2459</v>
      </c>
      <c r="J78" s="73">
        <v>3.2499999990971018</v>
      </c>
      <c r="K78" s="71" t="s">
        <v>123</v>
      </c>
      <c r="L78" s="72">
        <v>3.3500000000000002E-2</v>
      </c>
      <c r="M78" s="72">
        <v>2.8099999993378744E-2</v>
      </c>
      <c r="N78" s="73">
        <v>726.03648099999987</v>
      </c>
      <c r="O78" s="79">
        <v>114.41</v>
      </c>
      <c r="P78" s="113" t="s">
        <v>2459</v>
      </c>
      <c r="Q78" s="73">
        <v>0.83065835500000007</v>
      </c>
      <c r="R78" s="74">
        <v>1.0894420617306274E-6</v>
      </c>
      <c r="S78" s="74">
        <f t="shared" si="1"/>
        <v>2.7389346621655639E-3</v>
      </c>
      <c r="T78" s="74">
        <f>Q78/'סכום נכסי הקרן'!$C$41</f>
        <v>7.1114365056225632E-4</v>
      </c>
    </row>
    <row r="79" spans="1:20">
      <c r="A79" s="70" t="s">
        <v>446</v>
      </c>
      <c r="B79" s="54" t="s">
        <v>447</v>
      </c>
      <c r="C79" s="71" t="s">
        <v>111</v>
      </c>
      <c r="D79" s="71" t="s">
        <v>29</v>
      </c>
      <c r="E79" s="54" t="s">
        <v>339</v>
      </c>
      <c r="F79" s="71" t="s">
        <v>311</v>
      </c>
      <c r="G79" s="54" t="s">
        <v>435</v>
      </c>
      <c r="H79" s="54" t="s">
        <v>121</v>
      </c>
      <c r="I79" s="113" t="s">
        <v>2459</v>
      </c>
      <c r="J79" s="73">
        <v>4.9299999994148846</v>
      </c>
      <c r="K79" s="71" t="s">
        <v>123</v>
      </c>
      <c r="L79" s="72">
        <v>1.3300000000000001E-2</v>
      </c>
      <c r="M79" s="72">
        <v>3.3799999995688626E-2</v>
      </c>
      <c r="N79" s="73">
        <v>3212.2111759999998</v>
      </c>
      <c r="O79" s="79">
        <v>101.09</v>
      </c>
      <c r="P79" s="113" t="s">
        <v>2459</v>
      </c>
      <c r="Q79" s="73">
        <v>3.2472241300000002</v>
      </c>
      <c r="R79" s="74">
        <v>2.7050199376842105E-6</v>
      </c>
      <c r="S79" s="74">
        <f t="shared" si="1"/>
        <v>1.0707091154795423E-2</v>
      </c>
      <c r="T79" s="74">
        <f>Q79/'סכום נכסי הקרן'!$C$41</f>
        <v>2.7800151627946326E-3</v>
      </c>
    </row>
    <row r="80" spans="1:20">
      <c r="A80" s="70" t="s">
        <v>448</v>
      </c>
      <c r="B80" s="54" t="s">
        <v>449</v>
      </c>
      <c r="C80" s="71" t="s">
        <v>111</v>
      </c>
      <c r="D80" s="71" t="s">
        <v>29</v>
      </c>
      <c r="E80" s="54" t="s">
        <v>339</v>
      </c>
      <c r="F80" s="71" t="s">
        <v>311</v>
      </c>
      <c r="G80" s="54" t="s">
        <v>431</v>
      </c>
      <c r="H80" s="54" t="s">
        <v>290</v>
      </c>
      <c r="I80" s="113" t="s">
        <v>2459</v>
      </c>
      <c r="J80" s="73">
        <v>5.5999999990689417</v>
      </c>
      <c r="K80" s="71" t="s">
        <v>123</v>
      </c>
      <c r="L80" s="72">
        <v>1.8700000000000001E-2</v>
      </c>
      <c r="M80" s="72">
        <v>3.5199999993482591E-2</v>
      </c>
      <c r="N80" s="73">
        <v>1753.9039250000001</v>
      </c>
      <c r="O80" s="79">
        <v>97.98</v>
      </c>
      <c r="P80" s="113" t="s">
        <v>2459</v>
      </c>
      <c r="Q80" s="73">
        <v>1.7184750559999999</v>
      </c>
      <c r="R80" s="74">
        <v>3.1367610166881611E-6</v>
      </c>
      <c r="S80" s="74">
        <f t="shared" si="1"/>
        <v>5.6663378735837882E-3</v>
      </c>
      <c r="T80" s="74">
        <f>Q80/'סכום נכסי הקרן'!$C$41</f>
        <v>1.4712217331805657E-3</v>
      </c>
    </row>
    <row r="81" spans="1:20">
      <c r="A81" s="70" t="s">
        <v>450</v>
      </c>
      <c r="B81" s="54" t="s">
        <v>451</v>
      </c>
      <c r="C81" s="71" t="s">
        <v>111</v>
      </c>
      <c r="D81" s="71" t="s">
        <v>29</v>
      </c>
      <c r="E81" s="54" t="s">
        <v>452</v>
      </c>
      <c r="F81" s="71" t="s">
        <v>282</v>
      </c>
      <c r="G81" s="54" t="s">
        <v>435</v>
      </c>
      <c r="H81" s="54" t="s">
        <v>121</v>
      </c>
      <c r="I81" s="113" t="s">
        <v>2459</v>
      </c>
      <c r="J81" s="73">
        <v>4.1399999987704117</v>
      </c>
      <c r="K81" s="71" t="s">
        <v>123</v>
      </c>
      <c r="L81" s="72">
        <v>1.09E-2</v>
      </c>
      <c r="M81" s="72">
        <v>3.4599999988875155E-2</v>
      </c>
      <c r="N81" s="73">
        <v>2.7740999999999998E-2</v>
      </c>
      <c r="O81" s="79">
        <v>4925250</v>
      </c>
      <c r="P81" s="113" t="s">
        <v>2459</v>
      </c>
      <c r="Q81" s="73">
        <v>1.3663108619999997</v>
      </c>
      <c r="R81" s="74">
        <v>1.5276722286469518E-6</v>
      </c>
      <c r="S81" s="74">
        <f t="shared" si="1"/>
        <v>4.5051448127854067E-3</v>
      </c>
      <c r="T81" s="74">
        <f>Q81/'סכום נכסי הקרן'!$C$41</f>
        <v>1.1697267454867687E-3</v>
      </c>
    </row>
    <row r="82" spans="1:20">
      <c r="A82" s="70" t="s">
        <v>453</v>
      </c>
      <c r="B82" s="54" t="s">
        <v>454</v>
      </c>
      <c r="C82" s="71" t="s">
        <v>111</v>
      </c>
      <c r="D82" s="71" t="s">
        <v>29</v>
      </c>
      <c r="E82" s="54" t="s">
        <v>452</v>
      </c>
      <c r="F82" s="71" t="s">
        <v>282</v>
      </c>
      <c r="G82" s="54" t="s">
        <v>435</v>
      </c>
      <c r="H82" s="54" t="s">
        <v>121</v>
      </c>
      <c r="I82" s="113" t="s">
        <v>2459</v>
      </c>
      <c r="J82" s="73">
        <v>4.7700000003372764</v>
      </c>
      <c r="K82" s="71" t="s">
        <v>123</v>
      </c>
      <c r="L82" s="72">
        <v>2.9900000000000003E-2</v>
      </c>
      <c r="M82" s="72">
        <v>3.4400000006745528E-2</v>
      </c>
      <c r="N82" s="73">
        <v>2.2766000000000002E-2</v>
      </c>
      <c r="O82" s="79">
        <v>5209470</v>
      </c>
      <c r="P82" s="113" t="s">
        <v>2459</v>
      </c>
      <c r="Q82" s="73">
        <v>1.18597058</v>
      </c>
      <c r="R82" s="74">
        <v>1.4228750000000001E-6</v>
      </c>
      <c r="S82" s="74">
        <f t="shared" si="1"/>
        <v>3.9105077440298513E-3</v>
      </c>
      <c r="T82" s="74">
        <f>Q82/'סכום נכסי הקרן'!$C$41</f>
        <v>1.0153337321462761E-3</v>
      </c>
    </row>
    <row r="83" spans="1:20">
      <c r="A83" s="70" t="s">
        <v>455</v>
      </c>
      <c r="B83" s="54" t="s">
        <v>456</v>
      </c>
      <c r="C83" s="71" t="s">
        <v>111</v>
      </c>
      <c r="D83" s="71" t="s">
        <v>29</v>
      </c>
      <c r="E83" s="54" t="s">
        <v>452</v>
      </c>
      <c r="F83" s="71" t="s">
        <v>282</v>
      </c>
      <c r="G83" s="54" t="s">
        <v>435</v>
      </c>
      <c r="H83" s="54" t="s">
        <v>121</v>
      </c>
      <c r="I83" s="113" t="s">
        <v>2459</v>
      </c>
      <c r="J83" s="73">
        <v>2.4100000070703906</v>
      </c>
      <c r="K83" s="71" t="s">
        <v>123</v>
      </c>
      <c r="L83" s="72">
        <v>2.3199999999999998E-2</v>
      </c>
      <c r="M83" s="72">
        <v>2.5500000081581434E-2</v>
      </c>
      <c r="N83" s="73">
        <v>3.2759999999999998E-3</v>
      </c>
      <c r="O83" s="79">
        <v>5612952</v>
      </c>
      <c r="P83" s="113" t="s">
        <v>2459</v>
      </c>
      <c r="Q83" s="73">
        <v>0.18386537</v>
      </c>
      <c r="R83" s="74">
        <v>5.4599999999999994E-7</v>
      </c>
      <c r="S83" s="74">
        <f t="shared" si="1"/>
        <v>6.0626036207737455E-4</v>
      </c>
      <c r="T83" s="74">
        <f>Q83/'סכום נכסי הקרן'!$C$41</f>
        <v>1.5741091346005898E-4</v>
      </c>
    </row>
    <row r="84" spans="1:20">
      <c r="A84" s="70" t="s">
        <v>457</v>
      </c>
      <c r="B84" s="54" t="s">
        <v>458</v>
      </c>
      <c r="C84" s="71" t="s">
        <v>111</v>
      </c>
      <c r="D84" s="71" t="s">
        <v>29</v>
      </c>
      <c r="E84" s="54" t="s">
        <v>459</v>
      </c>
      <c r="F84" s="71" t="s">
        <v>282</v>
      </c>
      <c r="G84" s="54" t="s">
        <v>435</v>
      </c>
      <c r="H84" s="54" t="s">
        <v>121</v>
      </c>
      <c r="I84" s="113" t="s">
        <v>2459</v>
      </c>
      <c r="J84" s="73">
        <v>1.8100000003349634</v>
      </c>
      <c r="K84" s="71" t="s">
        <v>123</v>
      </c>
      <c r="L84" s="72">
        <v>1.46E-2</v>
      </c>
      <c r="M84" s="72">
        <v>2.4400000003996055E-2</v>
      </c>
      <c r="N84" s="73">
        <v>3.1195000000000001E-2</v>
      </c>
      <c r="O84" s="79">
        <v>5454999</v>
      </c>
      <c r="P84" s="113" t="s">
        <v>2459</v>
      </c>
      <c r="Q84" s="73">
        <v>1.701679103</v>
      </c>
      <c r="R84" s="74">
        <v>1.1712912552097023E-6</v>
      </c>
      <c r="S84" s="74">
        <f t="shared" si="1"/>
        <v>5.6109564793211577E-3</v>
      </c>
      <c r="T84" s="74">
        <f>Q84/'סכום נכסי הקרן'!$C$41</f>
        <v>1.4568423734122626E-3</v>
      </c>
    </row>
    <row r="85" spans="1:20">
      <c r="A85" s="70" t="s">
        <v>460</v>
      </c>
      <c r="B85" s="54" t="s">
        <v>461</v>
      </c>
      <c r="C85" s="71" t="s">
        <v>111</v>
      </c>
      <c r="D85" s="71" t="s">
        <v>29</v>
      </c>
      <c r="E85" s="54" t="s">
        <v>459</v>
      </c>
      <c r="F85" s="71" t="s">
        <v>282</v>
      </c>
      <c r="G85" s="54" t="s">
        <v>435</v>
      </c>
      <c r="H85" s="54" t="s">
        <v>121</v>
      </c>
      <c r="I85" s="113" t="s">
        <v>2459</v>
      </c>
      <c r="J85" s="73">
        <v>2.4299999999500219</v>
      </c>
      <c r="K85" s="71" t="s">
        <v>123</v>
      </c>
      <c r="L85" s="72">
        <v>2.4199999999999999E-2</v>
      </c>
      <c r="M85" s="72">
        <v>2.8599999999000439E-2</v>
      </c>
      <c r="N85" s="73">
        <v>3.2243000000000001E-2</v>
      </c>
      <c r="O85" s="79">
        <v>5585000</v>
      </c>
      <c r="P85" s="113" t="s">
        <v>2459</v>
      </c>
      <c r="Q85" s="73">
        <v>1.800791963</v>
      </c>
      <c r="R85" s="74">
        <v>1.0646876238277638E-6</v>
      </c>
      <c r="S85" s="74">
        <f t="shared" si="1"/>
        <v>5.9377618934680632E-3</v>
      </c>
      <c r="T85" s="74">
        <f>Q85/'סכום נכסי הקרן'!$C$41</f>
        <v>1.5416949251909847E-3</v>
      </c>
    </row>
    <row r="86" spans="1:20">
      <c r="A86" s="70" t="s">
        <v>462</v>
      </c>
      <c r="B86" s="54" t="s">
        <v>463</v>
      </c>
      <c r="C86" s="71" t="s">
        <v>111</v>
      </c>
      <c r="D86" s="71" t="s">
        <v>29</v>
      </c>
      <c r="E86" s="54" t="s">
        <v>459</v>
      </c>
      <c r="F86" s="71" t="s">
        <v>282</v>
      </c>
      <c r="G86" s="54" t="s">
        <v>435</v>
      </c>
      <c r="H86" s="54" t="s">
        <v>121</v>
      </c>
      <c r="I86" s="113" t="s">
        <v>2459</v>
      </c>
      <c r="J86" s="73">
        <v>3.8200000021919824</v>
      </c>
      <c r="K86" s="71" t="s">
        <v>123</v>
      </c>
      <c r="L86" s="72">
        <v>2E-3</v>
      </c>
      <c r="M86" s="72">
        <v>3.0600000010427876E-2</v>
      </c>
      <c r="N86" s="73">
        <v>1.925E-2</v>
      </c>
      <c r="O86" s="79">
        <v>4882000</v>
      </c>
      <c r="P86" s="113" t="s">
        <v>2459</v>
      </c>
      <c r="Q86" s="73">
        <v>0.93978876699999991</v>
      </c>
      <c r="R86" s="74">
        <v>1.6794625719769674E-6</v>
      </c>
      <c r="S86" s="74">
        <f t="shared" si="1"/>
        <v>3.0987710092317514E-3</v>
      </c>
      <c r="T86" s="74">
        <f>Q86/'סכום נכסי הקרן'!$C$41</f>
        <v>8.0457243402046034E-4</v>
      </c>
    </row>
    <row r="87" spans="1:20">
      <c r="A87" s="70" t="s">
        <v>464</v>
      </c>
      <c r="B87" s="54" t="s">
        <v>465</v>
      </c>
      <c r="C87" s="71" t="s">
        <v>111</v>
      </c>
      <c r="D87" s="71" t="s">
        <v>29</v>
      </c>
      <c r="E87" s="54" t="s">
        <v>459</v>
      </c>
      <c r="F87" s="71" t="s">
        <v>282</v>
      </c>
      <c r="G87" s="54" t="s">
        <v>435</v>
      </c>
      <c r="H87" s="54" t="s">
        <v>121</v>
      </c>
      <c r="I87" s="113" t="s">
        <v>2459</v>
      </c>
      <c r="J87" s="73">
        <v>4.6199999985880504</v>
      </c>
      <c r="K87" s="71" t="s">
        <v>123</v>
      </c>
      <c r="L87" s="72">
        <v>3.1699999999999999E-2</v>
      </c>
      <c r="M87" s="72">
        <v>3.3199999989596163E-2</v>
      </c>
      <c r="N87" s="73">
        <v>2.6124000000000001E-2</v>
      </c>
      <c r="O87" s="79">
        <v>5151111</v>
      </c>
      <c r="P87" s="113" t="s">
        <v>2459</v>
      </c>
      <c r="Q87" s="73">
        <v>1.3456574450000001</v>
      </c>
      <c r="R87" s="74">
        <v>1.5467140319715808E-6</v>
      </c>
      <c r="S87" s="74">
        <f t="shared" si="1"/>
        <v>4.4370441798682091E-3</v>
      </c>
      <c r="T87" s="74">
        <f>Q87/'סכום נכסי הקרן'!$C$41</f>
        <v>1.1520449316898506E-3</v>
      </c>
    </row>
    <row r="88" spans="1:20">
      <c r="A88" s="70" t="s">
        <v>466</v>
      </c>
      <c r="B88" s="54" t="s">
        <v>467</v>
      </c>
      <c r="C88" s="71" t="s">
        <v>111</v>
      </c>
      <c r="D88" s="71" t="s">
        <v>29</v>
      </c>
      <c r="E88" s="54" t="s">
        <v>468</v>
      </c>
      <c r="F88" s="71" t="s">
        <v>354</v>
      </c>
      <c r="G88" s="54" t="s">
        <v>431</v>
      </c>
      <c r="H88" s="54" t="s">
        <v>290</v>
      </c>
      <c r="I88" s="113" t="s">
        <v>2459</v>
      </c>
      <c r="J88" s="73">
        <v>0.40999999947768173</v>
      </c>
      <c r="K88" s="71" t="s">
        <v>123</v>
      </c>
      <c r="L88" s="72">
        <v>3.85E-2</v>
      </c>
      <c r="M88" s="72">
        <v>3.4399999993516055E-2</v>
      </c>
      <c r="N88" s="73">
        <v>480.125362</v>
      </c>
      <c r="O88" s="79">
        <v>115.64</v>
      </c>
      <c r="P88" s="113" t="s">
        <v>2459</v>
      </c>
      <c r="Q88" s="73">
        <v>0.55521696899999995</v>
      </c>
      <c r="R88" s="74">
        <v>1.9205014479999998E-6</v>
      </c>
      <c r="S88" s="74">
        <f t="shared" si="1"/>
        <v>1.830720165833525E-3</v>
      </c>
      <c r="T88" s="74">
        <f>Q88/'סכום נכסי הקרן'!$C$41</f>
        <v>4.7533263201665025E-4</v>
      </c>
    </row>
    <row r="89" spans="1:20">
      <c r="A89" s="70" t="s">
        <v>469</v>
      </c>
      <c r="B89" s="54" t="s">
        <v>470</v>
      </c>
      <c r="C89" s="71" t="s">
        <v>111</v>
      </c>
      <c r="D89" s="71" t="s">
        <v>29</v>
      </c>
      <c r="E89" s="54" t="s">
        <v>357</v>
      </c>
      <c r="F89" s="71" t="s">
        <v>311</v>
      </c>
      <c r="G89" s="54" t="s">
        <v>435</v>
      </c>
      <c r="H89" s="54" t="s">
        <v>121</v>
      </c>
      <c r="I89" s="113" t="s">
        <v>2459</v>
      </c>
      <c r="J89" s="73">
        <v>3.8999999995848968</v>
      </c>
      <c r="K89" s="71" t="s">
        <v>123</v>
      </c>
      <c r="L89" s="72">
        <v>2.4E-2</v>
      </c>
      <c r="M89" s="72">
        <v>2.5599999995967581E-2</v>
      </c>
      <c r="N89" s="73">
        <v>1493.520076</v>
      </c>
      <c r="O89" s="79">
        <v>112.91</v>
      </c>
      <c r="P89" s="113" t="s">
        <v>2459</v>
      </c>
      <c r="Q89" s="73">
        <v>1.6863335030000004</v>
      </c>
      <c r="R89" s="74">
        <v>1.3857750822280138E-6</v>
      </c>
      <c r="S89" s="74">
        <f t="shared" si="1"/>
        <v>5.5603573425054842E-3</v>
      </c>
      <c r="T89" s="74">
        <f>Q89/'סכום נכסי הקרן'!$C$41</f>
        <v>1.4437046905870919E-3</v>
      </c>
    </row>
    <row r="90" spans="1:20">
      <c r="A90" s="70" t="s">
        <v>471</v>
      </c>
      <c r="B90" s="54" t="s">
        <v>472</v>
      </c>
      <c r="C90" s="71" t="s">
        <v>111</v>
      </c>
      <c r="D90" s="71" t="s">
        <v>29</v>
      </c>
      <c r="E90" s="54" t="s">
        <v>357</v>
      </c>
      <c r="F90" s="71" t="s">
        <v>311</v>
      </c>
      <c r="G90" s="54" t="s">
        <v>435</v>
      </c>
      <c r="H90" s="54" t="s">
        <v>121</v>
      </c>
      <c r="I90" s="113" t="s">
        <v>2459</v>
      </c>
      <c r="J90" s="73">
        <v>6.060000000928162</v>
      </c>
      <c r="K90" s="71" t="s">
        <v>123</v>
      </c>
      <c r="L90" s="72">
        <v>1.4999999999999999E-2</v>
      </c>
      <c r="M90" s="72">
        <v>3.0799999997283417E-2</v>
      </c>
      <c r="N90" s="73">
        <v>899.84265300000004</v>
      </c>
      <c r="O90" s="79">
        <v>98.18</v>
      </c>
      <c r="P90" s="113" t="s">
        <v>2459</v>
      </c>
      <c r="Q90" s="73">
        <v>0.88346555300000007</v>
      </c>
      <c r="R90" s="74">
        <v>3.4374541468485068E-6</v>
      </c>
      <c r="S90" s="74">
        <f t="shared" si="1"/>
        <v>2.9130561456171327E-3</v>
      </c>
      <c r="T90" s="74">
        <f>Q90/'סכום נכסי הקרן'!$C$41</f>
        <v>7.5635297559418699E-4</v>
      </c>
    </row>
    <row r="91" spans="1:20">
      <c r="A91" s="70" t="s">
        <v>473</v>
      </c>
      <c r="B91" s="54" t="s">
        <v>474</v>
      </c>
      <c r="C91" s="71" t="s">
        <v>111</v>
      </c>
      <c r="D91" s="71" t="s">
        <v>29</v>
      </c>
      <c r="E91" s="54" t="s">
        <v>475</v>
      </c>
      <c r="F91" s="71" t="s">
        <v>354</v>
      </c>
      <c r="G91" s="54" t="s">
        <v>435</v>
      </c>
      <c r="H91" s="54" t="s">
        <v>121</v>
      </c>
      <c r="I91" s="113" t="s">
        <v>2459</v>
      </c>
      <c r="J91" s="73">
        <v>1.5399999990473401</v>
      </c>
      <c r="K91" s="71" t="s">
        <v>123</v>
      </c>
      <c r="L91" s="72">
        <v>2.4799999999999999E-2</v>
      </c>
      <c r="M91" s="72">
        <v>1.8299999988389458E-2</v>
      </c>
      <c r="N91" s="73">
        <v>589.71493399999997</v>
      </c>
      <c r="O91" s="79">
        <v>113.92</v>
      </c>
      <c r="P91" s="113" t="s">
        <v>2459</v>
      </c>
      <c r="Q91" s="73">
        <v>0.67180326599999995</v>
      </c>
      <c r="R91" s="74">
        <v>1.3925245230711892E-6</v>
      </c>
      <c r="S91" s="74">
        <f t="shared" si="1"/>
        <v>2.2151408462067804E-3</v>
      </c>
      <c r="T91" s="74">
        <f>Q91/'סכום נכסי הקרן'!$C$41</f>
        <v>5.7514455150804624E-4</v>
      </c>
    </row>
    <row r="92" spans="1:20">
      <c r="A92" s="70" t="s">
        <v>476</v>
      </c>
      <c r="B92" s="54" t="s">
        <v>477</v>
      </c>
      <c r="C92" s="71" t="s">
        <v>111</v>
      </c>
      <c r="D92" s="71" t="s">
        <v>29</v>
      </c>
      <c r="E92" s="54" t="s">
        <v>478</v>
      </c>
      <c r="F92" s="71" t="s">
        <v>311</v>
      </c>
      <c r="G92" s="54" t="s">
        <v>431</v>
      </c>
      <c r="H92" s="54" t="s">
        <v>290</v>
      </c>
      <c r="I92" s="113" t="s">
        <v>2459</v>
      </c>
      <c r="J92" s="73">
        <v>1.9899999992045998</v>
      </c>
      <c r="K92" s="71" t="s">
        <v>123</v>
      </c>
      <c r="L92" s="72">
        <v>1.3999999999999999E-2</v>
      </c>
      <c r="M92" s="72">
        <v>2.6099999993301891E-2</v>
      </c>
      <c r="N92" s="73">
        <v>870.68913999999995</v>
      </c>
      <c r="O92" s="79">
        <v>109.74</v>
      </c>
      <c r="P92" s="113" t="s">
        <v>2459</v>
      </c>
      <c r="Q92" s="73">
        <v>0.95549422400000017</v>
      </c>
      <c r="R92" s="74">
        <v>8.6326506047987302E-7</v>
      </c>
      <c r="S92" s="74">
        <f t="shared" si="1"/>
        <v>3.1505567046425337E-3</v>
      </c>
      <c r="T92" s="74">
        <f>Q92/'סכום נכסי הקרן'!$C$41</f>
        <v>8.1801819780228453E-4</v>
      </c>
    </row>
    <row r="93" spans="1:20">
      <c r="A93" s="70" t="s">
        <v>479</v>
      </c>
      <c r="B93" s="54" t="s">
        <v>480</v>
      </c>
      <c r="C93" s="71" t="s">
        <v>111</v>
      </c>
      <c r="D93" s="71" t="s">
        <v>29</v>
      </c>
      <c r="E93" s="54" t="s">
        <v>281</v>
      </c>
      <c r="F93" s="71" t="s">
        <v>282</v>
      </c>
      <c r="G93" s="54" t="s">
        <v>435</v>
      </c>
      <c r="H93" s="54" t="s">
        <v>121</v>
      </c>
      <c r="I93" s="113" t="s">
        <v>2459</v>
      </c>
      <c r="J93" s="73">
        <v>2.4200000010239004</v>
      </c>
      <c r="K93" s="71" t="s">
        <v>123</v>
      </c>
      <c r="L93" s="72">
        <v>1.89E-2</v>
      </c>
      <c r="M93" s="72">
        <v>2.7600000009962274E-2</v>
      </c>
      <c r="N93" s="73">
        <v>1.3117E-2</v>
      </c>
      <c r="O93" s="79">
        <v>5510000</v>
      </c>
      <c r="P93" s="113" t="s">
        <v>2459</v>
      </c>
      <c r="Q93" s="73">
        <v>0.72272695299999989</v>
      </c>
      <c r="R93" s="74">
        <v>1.639625E-6</v>
      </c>
      <c r="S93" s="74">
        <f t="shared" si="1"/>
        <v>2.3830518177993909E-3</v>
      </c>
      <c r="T93" s="74">
        <f>Q93/'סכום נכסי הקרן'!$C$41</f>
        <v>6.1874136415103671E-4</v>
      </c>
    </row>
    <row r="94" spans="1:20">
      <c r="A94" s="70" t="s">
        <v>481</v>
      </c>
      <c r="B94" s="54" t="s">
        <v>482</v>
      </c>
      <c r="C94" s="71" t="s">
        <v>111</v>
      </c>
      <c r="D94" s="71" t="s">
        <v>29</v>
      </c>
      <c r="E94" s="54" t="s">
        <v>281</v>
      </c>
      <c r="F94" s="71" t="s">
        <v>282</v>
      </c>
      <c r="G94" s="54" t="s">
        <v>435</v>
      </c>
      <c r="H94" s="54" t="s">
        <v>121</v>
      </c>
      <c r="I94" s="113" t="s">
        <v>2459</v>
      </c>
      <c r="J94" s="73">
        <v>4.1299999985303586</v>
      </c>
      <c r="K94" s="71" t="s">
        <v>123</v>
      </c>
      <c r="L94" s="72">
        <v>3.3099999999999997E-2</v>
      </c>
      <c r="M94" s="72">
        <v>3.5999999986463832E-2</v>
      </c>
      <c r="N94" s="73">
        <v>1.9866999999999999E-2</v>
      </c>
      <c r="O94" s="79">
        <v>5205991</v>
      </c>
      <c r="P94" s="113" t="s">
        <v>2459</v>
      </c>
      <c r="Q94" s="73">
        <v>1.0342662039999999</v>
      </c>
      <c r="R94" s="74">
        <v>1.4161379998574381E-6</v>
      </c>
      <c r="S94" s="74">
        <f t="shared" si="1"/>
        <v>3.4102920159540195E-3</v>
      </c>
      <c r="T94" s="74">
        <f>Q94/'סכום נכסי הקרן'!$C$41</f>
        <v>8.8545650511843369E-4</v>
      </c>
    </row>
    <row r="95" spans="1:20">
      <c r="A95" s="70" t="s">
        <v>483</v>
      </c>
      <c r="B95" s="54" t="s">
        <v>484</v>
      </c>
      <c r="C95" s="71" t="s">
        <v>111</v>
      </c>
      <c r="D95" s="71" t="s">
        <v>29</v>
      </c>
      <c r="E95" s="54" t="s">
        <v>281</v>
      </c>
      <c r="F95" s="71" t="s">
        <v>282</v>
      </c>
      <c r="G95" s="54" t="s">
        <v>435</v>
      </c>
      <c r="H95" s="54" t="s">
        <v>121</v>
      </c>
      <c r="I95" s="113" t="s">
        <v>2459</v>
      </c>
      <c r="J95" s="73">
        <v>5.0900000010375877</v>
      </c>
      <c r="K95" s="71" t="s">
        <v>123</v>
      </c>
      <c r="L95" s="72">
        <v>3.3599999999999998E-2</v>
      </c>
      <c r="M95" s="72">
        <v>3.3700000002556373E-2</v>
      </c>
      <c r="N95" s="73">
        <v>1.3302000000000001E-2</v>
      </c>
      <c r="O95" s="79">
        <v>4999400</v>
      </c>
      <c r="P95" s="113" t="s">
        <v>2459</v>
      </c>
      <c r="Q95" s="73">
        <v>0.66500385900000003</v>
      </c>
      <c r="R95" s="74">
        <v>1.1996753246753247E-6</v>
      </c>
      <c r="S95" s="74">
        <f t="shared" si="1"/>
        <v>2.1927211216565216E-3</v>
      </c>
      <c r="T95" s="74">
        <f>Q95/'סכום נכסי הקרן'!$C$41</f>
        <v>5.6932343975189164E-4</v>
      </c>
    </row>
    <row r="96" spans="1:20">
      <c r="A96" s="70" t="s">
        <v>485</v>
      </c>
      <c r="B96" s="54" t="s">
        <v>486</v>
      </c>
      <c r="C96" s="71" t="s">
        <v>111</v>
      </c>
      <c r="D96" s="71" t="s">
        <v>29</v>
      </c>
      <c r="E96" s="54" t="s">
        <v>281</v>
      </c>
      <c r="F96" s="71" t="s">
        <v>282</v>
      </c>
      <c r="G96" s="54" t="s">
        <v>435</v>
      </c>
      <c r="H96" s="54" t="s">
        <v>121</v>
      </c>
      <c r="I96" s="113" t="s">
        <v>2459</v>
      </c>
      <c r="J96" s="73">
        <v>0.98000000001929755</v>
      </c>
      <c r="K96" s="71" t="s">
        <v>123</v>
      </c>
      <c r="L96" s="72">
        <v>1.89E-2</v>
      </c>
      <c r="M96" s="72">
        <v>2.1800000007912001E-2</v>
      </c>
      <c r="N96" s="73">
        <v>1.8928E-2</v>
      </c>
      <c r="O96" s="79">
        <v>5475488</v>
      </c>
      <c r="P96" s="113" t="s">
        <v>2459</v>
      </c>
      <c r="Q96" s="73">
        <v>1.0363996010000001</v>
      </c>
      <c r="R96" s="74">
        <v>8.6833654463712274E-7</v>
      </c>
      <c r="S96" s="74">
        <f t="shared" si="1"/>
        <v>3.4173264783852802E-3</v>
      </c>
      <c r="T96" s="74">
        <f>Q96/'סכום נכסי הקרן'!$C$41</f>
        <v>8.8728295003594573E-4</v>
      </c>
    </row>
    <row r="97" spans="1:20">
      <c r="A97" s="70" t="s">
        <v>487</v>
      </c>
      <c r="B97" s="54" t="s">
        <v>488</v>
      </c>
      <c r="C97" s="71" t="s">
        <v>111</v>
      </c>
      <c r="D97" s="71" t="s">
        <v>29</v>
      </c>
      <c r="E97" s="54" t="s">
        <v>489</v>
      </c>
      <c r="F97" s="71" t="s">
        <v>311</v>
      </c>
      <c r="G97" s="54" t="s">
        <v>435</v>
      </c>
      <c r="H97" s="54" t="s">
        <v>121</v>
      </c>
      <c r="I97" s="113" t="s">
        <v>2459</v>
      </c>
      <c r="J97" s="73">
        <v>0.52000000256081857</v>
      </c>
      <c r="K97" s="71" t="s">
        <v>123</v>
      </c>
      <c r="L97" s="72">
        <v>2.75E-2</v>
      </c>
      <c r="M97" s="72">
        <v>3.1800000006402047E-2</v>
      </c>
      <c r="N97" s="73">
        <v>137.16196400000001</v>
      </c>
      <c r="O97" s="79">
        <v>113.88</v>
      </c>
      <c r="P97" s="113" t="s">
        <v>2459</v>
      </c>
      <c r="Q97" s="73">
        <v>0.156200055</v>
      </c>
      <c r="R97" s="74">
        <v>4.9609641082641352E-7</v>
      </c>
      <c r="S97" s="74">
        <f t="shared" si="1"/>
        <v>5.1503935679027442E-4</v>
      </c>
      <c r="T97" s="74">
        <f>Q97/'סכום נכסי הקרן'!$C$41</f>
        <v>1.3372607000470754E-4</v>
      </c>
    </row>
    <row r="98" spans="1:20">
      <c r="A98" s="70" t="s">
        <v>490</v>
      </c>
      <c r="B98" s="54" t="s">
        <v>491</v>
      </c>
      <c r="C98" s="71" t="s">
        <v>111</v>
      </c>
      <c r="D98" s="71" t="s">
        <v>29</v>
      </c>
      <c r="E98" s="54" t="s">
        <v>489</v>
      </c>
      <c r="F98" s="71" t="s">
        <v>311</v>
      </c>
      <c r="G98" s="54" t="s">
        <v>435</v>
      </c>
      <c r="H98" s="54" t="s">
        <v>121</v>
      </c>
      <c r="I98" s="113" t="s">
        <v>2459</v>
      </c>
      <c r="J98" s="73">
        <v>3.6300000001245345</v>
      </c>
      <c r="K98" s="71" t="s">
        <v>123</v>
      </c>
      <c r="L98" s="72">
        <v>1.9599999999999999E-2</v>
      </c>
      <c r="M98" s="72">
        <v>2.6500000006226723E-2</v>
      </c>
      <c r="N98" s="73">
        <v>1023.476369</v>
      </c>
      <c r="O98" s="79">
        <v>109.84</v>
      </c>
      <c r="P98" s="113" t="s">
        <v>2459</v>
      </c>
      <c r="Q98" s="73">
        <v>1.124186422</v>
      </c>
      <c r="R98" s="74">
        <v>9.73773459363885E-7</v>
      </c>
      <c r="S98" s="74">
        <f t="shared" si="1"/>
        <v>3.7067864777591787E-3</v>
      </c>
      <c r="T98" s="74">
        <f>Q98/'סכום נכסי הקרן'!$C$41</f>
        <v>9.6243904758364963E-4</v>
      </c>
    </row>
    <row r="99" spans="1:20">
      <c r="A99" s="70" t="s">
        <v>492</v>
      </c>
      <c r="B99" s="54" t="s">
        <v>493</v>
      </c>
      <c r="C99" s="71" t="s">
        <v>111</v>
      </c>
      <c r="D99" s="71" t="s">
        <v>29</v>
      </c>
      <c r="E99" s="54" t="s">
        <v>489</v>
      </c>
      <c r="F99" s="71" t="s">
        <v>311</v>
      </c>
      <c r="G99" s="54" t="s">
        <v>435</v>
      </c>
      <c r="H99" s="54" t="s">
        <v>121</v>
      </c>
      <c r="I99" s="113" t="s">
        <v>2459</v>
      </c>
      <c r="J99" s="73">
        <v>5.8300000006413999</v>
      </c>
      <c r="K99" s="71" t="s">
        <v>123</v>
      </c>
      <c r="L99" s="72">
        <v>1.5800000000000002E-2</v>
      </c>
      <c r="M99" s="72">
        <v>3.0600000000413807E-2</v>
      </c>
      <c r="N99" s="73">
        <v>2349.3987099999999</v>
      </c>
      <c r="O99" s="79">
        <v>102.86</v>
      </c>
      <c r="P99" s="113" t="s">
        <v>2459</v>
      </c>
      <c r="Q99" s="73">
        <v>2.4165914150000001</v>
      </c>
      <c r="R99" s="74">
        <v>1.9786912788215145E-6</v>
      </c>
      <c r="S99" s="74">
        <f t="shared" si="1"/>
        <v>7.9682410355521264E-3</v>
      </c>
      <c r="T99" s="74">
        <f>Q99/'סכום נכסי הקרן'!$C$41</f>
        <v>2.0688934631621306E-3</v>
      </c>
    </row>
    <row r="100" spans="1:20">
      <c r="A100" s="70" t="s">
        <v>494</v>
      </c>
      <c r="B100" s="54" t="s">
        <v>495</v>
      </c>
      <c r="C100" s="71" t="s">
        <v>111</v>
      </c>
      <c r="D100" s="71" t="s">
        <v>29</v>
      </c>
      <c r="E100" s="54" t="s">
        <v>496</v>
      </c>
      <c r="F100" s="71" t="s">
        <v>354</v>
      </c>
      <c r="G100" s="54" t="s">
        <v>435</v>
      </c>
      <c r="H100" s="54" t="s">
        <v>121</v>
      </c>
      <c r="I100" s="113" t="s">
        <v>2459</v>
      </c>
      <c r="J100" s="73">
        <v>2.75</v>
      </c>
      <c r="K100" s="71" t="s">
        <v>123</v>
      </c>
      <c r="L100" s="72">
        <v>2.2499999999999999E-2</v>
      </c>
      <c r="M100" s="72">
        <v>2.0599999985978452E-2</v>
      </c>
      <c r="N100" s="73">
        <v>300.55337300000002</v>
      </c>
      <c r="O100" s="79">
        <v>113.9</v>
      </c>
      <c r="P100" s="113" t="s">
        <v>2459</v>
      </c>
      <c r="Q100" s="73">
        <v>0.34233030800000003</v>
      </c>
      <c r="R100" s="74">
        <v>7.3464072249313765E-7</v>
      </c>
      <c r="S100" s="74">
        <f t="shared" si="1"/>
        <v>1.1287677308573071E-3</v>
      </c>
      <c r="T100" s="74">
        <f>Q100/'סכום נכסי הקרן'!$C$41</f>
        <v>2.9307599624303014E-4</v>
      </c>
    </row>
    <row r="101" spans="1:20">
      <c r="A101" s="70" t="s">
        <v>497</v>
      </c>
      <c r="B101" s="54" t="s">
        <v>498</v>
      </c>
      <c r="C101" s="71" t="s">
        <v>111</v>
      </c>
      <c r="D101" s="71" t="s">
        <v>29</v>
      </c>
      <c r="E101" s="54" t="s">
        <v>412</v>
      </c>
      <c r="F101" s="71" t="s">
        <v>311</v>
      </c>
      <c r="G101" s="54" t="s">
        <v>431</v>
      </c>
      <c r="H101" s="54" t="s">
        <v>290</v>
      </c>
      <c r="I101" s="113" t="s">
        <v>2459</v>
      </c>
      <c r="J101" s="73">
        <v>1.9399999996679387</v>
      </c>
      <c r="K101" s="71" t="s">
        <v>123</v>
      </c>
      <c r="L101" s="72">
        <v>2.1499999999999998E-2</v>
      </c>
      <c r="M101" s="72">
        <v>2.6999999997232821E-2</v>
      </c>
      <c r="N101" s="73">
        <v>2580.5875649999998</v>
      </c>
      <c r="O101" s="79">
        <v>112.03</v>
      </c>
      <c r="P101" s="113" t="s">
        <v>2459</v>
      </c>
      <c r="Q101" s="73">
        <v>2.8910321840000002</v>
      </c>
      <c r="R101" s="74">
        <v>1.3157541516358136E-6</v>
      </c>
      <c r="S101" s="74">
        <f t="shared" si="1"/>
        <v>9.53261736372207E-3</v>
      </c>
      <c r="T101" s="74">
        <f>Q101/'סכום נכסי הקרן'!$C$41</f>
        <v>2.4750719340236246E-3</v>
      </c>
    </row>
    <row r="102" spans="1:20">
      <c r="A102" s="70" t="s">
        <v>499</v>
      </c>
      <c r="B102" s="54" t="s">
        <v>500</v>
      </c>
      <c r="C102" s="71" t="s">
        <v>111</v>
      </c>
      <c r="D102" s="71" t="s">
        <v>29</v>
      </c>
      <c r="E102" s="54" t="s">
        <v>412</v>
      </c>
      <c r="F102" s="71" t="s">
        <v>311</v>
      </c>
      <c r="G102" s="54" t="s">
        <v>431</v>
      </c>
      <c r="H102" s="54" t="s">
        <v>290</v>
      </c>
      <c r="I102" s="113" t="s">
        <v>2459</v>
      </c>
      <c r="J102" s="73">
        <v>7.0000000019115021</v>
      </c>
      <c r="K102" s="71" t="s">
        <v>123</v>
      </c>
      <c r="L102" s="72">
        <v>1.15E-2</v>
      </c>
      <c r="M102" s="72">
        <v>3.5000000009557511E-2</v>
      </c>
      <c r="N102" s="73">
        <v>1658.5086940000003</v>
      </c>
      <c r="O102" s="79">
        <v>94.63</v>
      </c>
      <c r="P102" s="113" t="s">
        <v>2459</v>
      </c>
      <c r="Q102" s="73">
        <v>1.5694467749999998</v>
      </c>
      <c r="R102" s="74">
        <v>3.6073194901950106E-6</v>
      </c>
      <c r="S102" s="74">
        <f t="shared" si="1"/>
        <v>5.1749460492351972E-3</v>
      </c>
      <c r="T102" s="74">
        <f>Q102/'סכום נכסי הקרן'!$C$41</f>
        <v>1.3436355659561866E-3</v>
      </c>
    </row>
    <row r="103" spans="1:20">
      <c r="A103" s="70" t="s">
        <v>501</v>
      </c>
      <c r="B103" s="54" t="s">
        <v>502</v>
      </c>
      <c r="C103" s="71" t="s">
        <v>111</v>
      </c>
      <c r="D103" s="71" t="s">
        <v>29</v>
      </c>
      <c r="E103" s="54" t="s">
        <v>503</v>
      </c>
      <c r="F103" s="71" t="s">
        <v>119</v>
      </c>
      <c r="G103" s="54" t="s">
        <v>504</v>
      </c>
      <c r="H103" s="54" t="s">
        <v>290</v>
      </c>
      <c r="I103" s="113" t="s">
        <v>2459</v>
      </c>
      <c r="J103" s="73">
        <v>1.5099999987207362</v>
      </c>
      <c r="K103" s="71" t="s">
        <v>123</v>
      </c>
      <c r="L103" s="72">
        <v>1.8500000000000003E-2</v>
      </c>
      <c r="M103" s="72">
        <v>2.9700000038377913E-2</v>
      </c>
      <c r="N103" s="73">
        <v>144.26494099999999</v>
      </c>
      <c r="O103" s="79">
        <v>108.37</v>
      </c>
      <c r="P103" s="113" t="s">
        <v>2459</v>
      </c>
      <c r="Q103" s="73">
        <v>0.15633991999999999</v>
      </c>
      <c r="R103" s="74">
        <v>2.0050489478353152E-7</v>
      </c>
      <c r="S103" s="74">
        <f t="shared" si="1"/>
        <v>5.1550053447447868E-4</v>
      </c>
      <c r="T103" s="74">
        <f>Q103/'סכום נכסי הקרן'!$C$41</f>
        <v>1.3384581129917257E-4</v>
      </c>
    </row>
    <row r="104" spans="1:20">
      <c r="A104" s="70" t="s">
        <v>505</v>
      </c>
      <c r="B104" s="54" t="s">
        <v>506</v>
      </c>
      <c r="C104" s="71" t="s">
        <v>111</v>
      </c>
      <c r="D104" s="71" t="s">
        <v>29</v>
      </c>
      <c r="E104" s="54" t="s">
        <v>503</v>
      </c>
      <c r="F104" s="71" t="s">
        <v>119</v>
      </c>
      <c r="G104" s="54" t="s">
        <v>504</v>
      </c>
      <c r="H104" s="54" t="s">
        <v>290</v>
      </c>
      <c r="I104" s="113" t="s">
        <v>2459</v>
      </c>
      <c r="J104" s="73">
        <v>2.1500000002763269</v>
      </c>
      <c r="K104" s="71" t="s">
        <v>123</v>
      </c>
      <c r="L104" s="72">
        <v>3.2000000000000001E-2</v>
      </c>
      <c r="M104" s="72">
        <v>3.2100000007887888E-2</v>
      </c>
      <c r="N104" s="73">
        <v>1915.314024</v>
      </c>
      <c r="O104" s="79">
        <v>103.92</v>
      </c>
      <c r="P104" s="113" t="s">
        <v>2459</v>
      </c>
      <c r="Q104" s="73">
        <v>1.9903943830000002</v>
      </c>
      <c r="R104" s="74">
        <v>3.4996903309268912E-6</v>
      </c>
      <c r="S104" s="74">
        <f t="shared" si="1"/>
        <v>6.5629390641334618E-3</v>
      </c>
      <c r="T104" s="74">
        <f>Q104/'סכום נכסי הקרן'!$C$41</f>
        <v>1.7040174447956161E-3</v>
      </c>
    </row>
    <row r="105" spans="1:20">
      <c r="A105" s="70" t="s">
        <v>507</v>
      </c>
      <c r="B105" s="54" t="s">
        <v>508</v>
      </c>
      <c r="C105" s="71" t="s">
        <v>111</v>
      </c>
      <c r="D105" s="71" t="s">
        <v>29</v>
      </c>
      <c r="E105" s="54" t="s">
        <v>509</v>
      </c>
      <c r="F105" s="71" t="s">
        <v>119</v>
      </c>
      <c r="G105" s="54" t="s">
        <v>504</v>
      </c>
      <c r="H105" s="54" t="s">
        <v>290</v>
      </c>
      <c r="I105" s="113" t="s">
        <v>2459</v>
      </c>
      <c r="J105" s="73">
        <v>0.24999999956410895</v>
      </c>
      <c r="K105" s="71" t="s">
        <v>123</v>
      </c>
      <c r="L105" s="72">
        <v>3.15E-2</v>
      </c>
      <c r="M105" s="72">
        <v>6.479999994908793E-2</v>
      </c>
      <c r="N105" s="73">
        <v>515.72506899999996</v>
      </c>
      <c r="O105" s="79">
        <v>111.21</v>
      </c>
      <c r="P105" s="113" t="s">
        <v>2459</v>
      </c>
      <c r="Q105" s="73">
        <v>0.57353782899999994</v>
      </c>
      <c r="R105" s="74">
        <v>3.8034794060488532E-6</v>
      </c>
      <c r="S105" s="74">
        <f t="shared" si="1"/>
        <v>1.8911296448842505E-3</v>
      </c>
      <c r="T105" s="74">
        <f>Q105/'סכום נכסי הקרן'!$C$41</f>
        <v>4.9101749593623365E-4</v>
      </c>
    </row>
    <row r="106" spans="1:20">
      <c r="A106" s="70" t="s">
        <v>510</v>
      </c>
      <c r="B106" s="54" t="s">
        <v>511</v>
      </c>
      <c r="C106" s="71" t="s">
        <v>111</v>
      </c>
      <c r="D106" s="71" t="s">
        <v>29</v>
      </c>
      <c r="E106" s="54" t="s">
        <v>509</v>
      </c>
      <c r="F106" s="71" t="s">
        <v>119</v>
      </c>
      <c r="G106" s="54" t="s">
        <v>504</v>
      </c>
      <c r="H106" s="54" t="s">
        <v>290</v>
      </c>
      <c r="I106" s="113" t="s">
        <v>2459</v>
      </c>
      <c r="J106" s="73">
        <v>2.5799999986822173</v>
      </c>
      <c r="K106" s="71" t="s">
        <v>123</v>
      </c>
      <c r="L106" s="72">
        <v>0.01</v>
      </c>
      <c r="M106" s="72">
        <v>3.6299999990201101E-2</v>
      </c>
      <c r="N106" s="73">
        <v>1169.3073489999999</v>
      </c>
      <c r="O106" s="79">
        <v>101.24</v>
      </c>
      <c r="P106" s="113" t="s">
        <v>2459</v>
      </c>
      <c r="Q106" s="73">
        <v>1.1838067320000001</v>
      </c>
      <c r="R106" s="74">
        <v>3.1665204754219109E-6</v>
      </c>
      <c r="S106" s="74">
        <f t="shared" si="1"/>
        <v>3.9033728753378278E-3</v>
      </c>
      <c r="T106" s="74">
        <f>Q106/'סכום נכסי הקרן'!$C$41</f>
        <v>1.0134812175032594E-3</v>
      </c>
    </row>
    <row r="107" spans="1:20">
      <c r="A107" s="70" t="s">
        <v>512</v>
      </c>
      <c r="B107" s="54" t="s">
        <v>513</v>
      </c>
      <c r="C107" s="71" t="s">
        <v>111</v>
      </c>
      <c r="D107" s="71" t="s">
        <v>29</v>
      </c>
      <c r="E107" s="54" t="s">
        <v>509</v>
      </c>
      <c r="F107" s="71" t="s">
        <v>119</v>
      </c>
      <c r="G107" s="54" t="s">
        <v>504</v>
      </c>
      <c r="H107" s="54" t="s">
        <v>290</v>
      </c>
      <c r="I107" s="113" t="s">
        <v>2459</v>
      </c>
      <c r="J107" s="73">
        <v>3.1700000010000582</v>
      </c>
      <c r="K107" s="71" t="s">
        <v>123</v>
      </c>
      <c r="L107" s="72">
        <v>3.2300000000000002E-2</v>
      </c>
      <c r="M107" s="72">
        <v>3.7500000015152399E-2</v>
      </c>
      <c r="N107" s="73">
        <v>1286.725187</v>
      </c>
      <c r="O107" s="79">
        <v>102.58</v>
      </c>
      <c r="P107" s="113" t="s">
        <v>2459</v>
      </c>
      <c r="Q107" s="73">
        <v>1.3199227040000001</v>
      </c>
      <c r="R107" s="74">
        <v>2.8522700384285268E-6</v>
      </c>
      <c r="S107" s="74">
        <f t="shared" si="1"/>
        <v>4.3521888675457886E-3</v>
      </c>
      <c r="T107" s="74">
        <f>Q107/'סכום נכסי הקרן'!$C$41</f>
        <v>1.1300128922227773E-3</v>
      </c>
    </row>
    <row r="108" spans="1:20">
      <c r="A108" s="70" t="s">
        <v>514</v>
      </c>
      <c r="B108" s="54" t="s">
        <v>515</v>
      </c>
      <c r="C108" s="71" t="s">
        <v>111</v>
      </c>
      <c r="D108" s="71" t="s">
        <v>29</v>
      </c>
      <c r="E108" s="54" t="s">
        <v>516</v>
      </c>
      <c r="F108" s="71" t="s">
        <v>517</v>
      </c>
      <c r="G108" s="54" t="s">
        <v>504</v>
      </c>
      <c r="H108" s="54" t="s">
        <v>290</v>
      </c>
      <c r="I108" s="113" t="s">
        <v>2459</v>
      </c>
      <c r="J108" s="73">
        <v>4.6799999997342816</v>
      </c>
      <c r="K108" s="71" t="s">
        <v>123</v>
      </c>
      <c r="L108" s="72">
        <v>0.03</v>
      </c>
      <c r="M108" s="72">
        <v>3.8399999992028477E-2</v>
      </c>
      <c r="N108" s="73">
        <v>774.52122000000008</v>
      </c>
      <c r="O108" s="79">
        <v>97.18</v>
      </c>
      <c r="P108" s="113" t="s">
        <v>2459</v>
      </c>
      <c r="Q108" s="73">
        <v>0.75267976500000011</v>
      </c>
      <c r="R108" s="74">
        <v>2.7667005543965938E-6</v>
      </c>
      <c r="S108" s="74">
        <f t="shared" si="1"/>
        <v>2.4818154003508832E-3</v>
      </c>
      <c r="T108" s="74">
        <f>Q108/'סכום נכסי הקרן'!$C$41</f>
        <v>6.4438458069375731E-4</v>
      </c>
    </row>
    <row r="109" spans="1:20">
      <c r="A109" s="70" t="s">
        <v>518</v>
      </c>
      <c r="B109" s="54" t="s">
        <v>519</v>
      </c>
      <c r="C109" s="71" t="s">
        <v>111</v>
      </c>
      <c r="D109" s="71" t="s">
        <v>29</v>
      </c>
      <c r="E109" s="54" t="s">
        <v>520</v>
      </c>
      <c r="F109" s="71" t="s">
        <v>311</v>
      </c>
      <c r="G109" s="54" t="s">
        <v>521</v>
      </c>
      <c r="H109" s="54" t="s">
        <v>121</v>
      </c>
      <c r="I109" s="113" t="s">
        <v>2459</v>
      </c>
      <c r="J109" s="73">
        <v>1.8899999980488154</v>
      </c>
      <c r="K109" s="71" t="s">
        <v>123</v>
      </c>
      <c r="L109" s="72">
        <v>2.5000000000000001E-2</v>
      </c>
      <c r="M109" s="72">
        <v>2.6399999980488153E-2</v>
      </c>
      <c r="N109" s="73">
        <v>564.94925499999999</v>
      </c>
      <c r="O109" s="79">
        <v>112.49</v>
      </c>
      <c r="P109" s="113" t="s">
        <v>2459</v>
      </c>
      <c r="Q109" s="73">
        <v>0.63551141600000005</v>
      </c>
      <c r="R109" s="74">
        <v>1.7105745133841315E-6</v>
      </c>
      <c r="S109" s="74">
        <f t="shared" si="1"/>
        <v>2.0954755165068064E-3</v>
      </c>
      <c r="T109" s="74">
        <f>Q109/'סכום נכסי הקרן'!$C$41</f>
        <v>5.4407435455004684E-4</v>
      </c>
    </row>
    <row r="110" spans="1:20">
      <c r="A110" s="70" t="s">
        <v>522</v>
      </c>
      <c r="B110" s="54" t="s">
        <v>523</v>
      </c>
      <c r="C110" s="71" t="s">
        <v>111</v>
      </c>
      <c r="D110" s="71" t="s">
        <v>29</v>
      </c>
      <c r="E110" s="54" t="s">
        <v>520</v>
      </c>
      <c r="F110" s="71" t="s">
        <v>311</v>
      </c>
      <c r="G110" s="54" t="s">
        <v>521</v>
      </c>
      <c r="H110" s="54" t="s">
        <v>121</v>
      </c>
      <c r="I110" s="113" t="s">
        <v>2459</v>
      </c>
      <c r="J110" s="73">
        <v>5.2900000017565665</v>
      </c>
      <c r="K110" s="71" t="s">
        <v>123</v>
      </c>
      <c r="L110" s="72">
        <v>1.9E-2</v>
      </c>
      <c r="M110" s="72">
        <v>3.4500000014023008E-2</v>
      </c>
      <c r="N110" s="73">
        <v>655.11825999999996</v>
      </c>
      <c r="O110" s="79">
        <v>103.41</v>
      </c>
      <c r="P110" s="113" t="s">
        <v>2459</v>
      </c>
      <c r="Q110" s="73">
        <v>0.67745778900000009</v>
      </c>
      <c r="R110" s="74">
        <v>2.3841669003365327E-6</v>
      </c>
      <c r="S110" s="74">
        <f t="shared" si="1"/>
        <v>2.233785538034039E-3</v>
      </c>
      <c r="T110" s="74">
        <f>Q110/'סכום נכסי הקרן'!$C$41</f>
        <v>5.7998550459568282E-4</v>
      </c>
    </row>
    <row r="111" spans="1:20">
      <c r="A111" s="70" t="s">
        <v>524</v>
      </c>
      <c r="B111" s="54" t="s">
        <v>525</v>
      </c>
      <c r="C111" s="71" t="s">
        <v>111</v>
      </c>
      <c r="D111" s="71" t="s">
        <v>29</v>
      </c>
      <c r="E111" s="54" t="s">
        <v>520</v>
      </c>
      <c r="F111" s="71" t="s">
        <v>311</v>
      </c>
      <c r="G111" s="54" t="s">
        <v>521</v>
      </c>
      <c r="H111" s="54" t="s">
        <v>121</v>
      </c>
      <c r="I111" s="113" t="s">
        <v>2459</v>
      </c>
      <c r="J111" s="73">
        <v>7.1200000047415033</v>
      </c>
      <c r="K111" s="71" t="s">
        <v>123</v>
      </c>
      <c r="L111" s="72">
        <v>3.9000000000000003E-3</v>
      </c>
      <c r="M111" s="72">
        <v>3.7500000016695428E-2</v>
      </c>
      <c r="N111" s="73">
        <v>702.84694400000012</v>
      </c>
      <c r="O111" s="79">
        <v>85.22</v>
      </c>
      <c r="P111" s="113" t="s">
        <v>2459</v>
      </c>
      <c r="Q111" s="73">
        <v>0.59896616800000002</v>
      </c>
      <c r="R111" s="74">
        <v>3.1947588363636368E-6</v>
      </c>
      <c r="S111" s="74">
        <f t="shared" si="1"/>
        <v>1.974974656096347E-3</v>
      </c>
      <c r="T111" s="74">
        <f>Q111/'סכום נכסי הקרן'!$C$41</f>
        <v>5.1278721836826131E-4</v>
      </c>
    </row>
    <row r="112" spans="1:20">
      <c r="A112" s="70" t="s">
        <v>526</v>
      </c>
      <c r="B112" s="54" t="s">
        <v>527</v>
      </c>
      <c r="C112" s="71" t="s">
        <v>111</v>
      </c>
      <c r="D112" s="71" t="s">
        <v>29</v>
      </c>
      <c r="E112" s="54" t="s">
        <v>528</v>
      </c>
      <c r="F112" s="71" t="s">
        <v>517</v>
      </c>
      <c r="G112" s="54" t="s">
        <v>504</v>
      </c>
      <c r="H112" s="54" t="s">
        <v>290</v>
      </c>
      <c r="I112" s="113" t="s">
        <v>2459</v>
      </c>
      <c r="J112" s="73">
        <v>4.8399999994836937</v>
      </c>
      <c r="K112" s="71" t="s">
        <v>123</v>
      </c>
      <c r="L112" s="72">
        <v>7.4999999999999997E-3</v>
      </c>
      <c r="M112" s="72">
        <v>4.1699999997418462E-2</v>
      </c>
      <c r="N112" s="73">
        <v>1349.2711019999999</v>
      </c>
      <c r="O112" s="79">
        <v>91.87</v>
      </c>
      <c r="P112" s="113" t="s">
        <v>2459</v>
      </c>
      <c r="Q112" s="73">
        <v>1.2395752959999999</v>
      </c>
      <c r="R112" s="74">
        <v>1.2877685631905809E-6</v>
      </c>
      <c r="S112" s="74">
        <f t="shared" si="1"/>
        <v>4.0872588882568195E-3</v>
      </c>
      <c r="T112" s="74">
        <f>Q112/'סכום נכסי הקרן'!$C$41</f>
        <v>1.0612258286913027E-3</v>
      </c>
    </row>
    <row r="113" spans="1:20">
      <c r="A113" s="70" t="s">
        <v>529</v>
      </c>
      <c r="B113" s="54" t="s">
        <v>530</v>
      </c>
      <c r="C113" s="71" t="s">
        <v>111</v>
      </c>
      <c r="D113" s="71" t="s">
        <v>29</v>
      </c>
      <c r="E113" s="54" t="s">
        <v>478</v>
      </c>
      <c r="F113" s="71" t="s">
        <v>311</v>
      </c>
      <c r="G113" s="54" t="s">
        <v>504</v>
      </c>
      <c r="H113" s="54" t="s">
        <v>290</v>
      </c>
      <c r="I113" s="113" t="s">
        <v>2459</v>
      </c>
      <c r="J113" s="73">
        <v>1.4700000019637931</v>
      </c>
      <c r="K113" s="71" t="s">
        <v>123</v>
      </c>
      <c r="L113" s="72">
        <v>2.0499999999999997E-2</v>
      </c>
      <c r="M113" s="72">
        <v>2.8300000010574276E-2</v>
      </c>
      <c r="N113" s="73">
        <v>118.603274</v>
      </c>
      <c r="O113" s="79">
        <v>111.63</v>
      </c>
      <c r="P113" s="113" t="s">
        <v>2459</v>
      </c>
      <c r="Q113" s="73">
        <v>0.13239684199999999</v>
      </c>
      <c r="R113" s="74">
        <v>3.2055233480523874E-7</v>
      </c>
      <c r="S113" s="74">
        <f t="shared" si="1"/>
        <v>4.3655288306232405E-4</v>
      </c>
      <c r="T113" s="74">
        <f>Q113/'סכום נכסי הקרן'!$C$41</f>
        <v>1.1334765126487441E-4</v>
      </c>
    </row>
    <row r="114" spans="1:20">
      <c r="A114" s="70" t="s">
        <v>531</v>
      </c>
      <c r="B114" s="54" t="s">
        <v>532</v>
      </c>
      <c r="C114" s="71" t="s">
        <v>111</v>
      </c>
      <c r="D114" s="71" t="s">
        <v>29</v>
      </c>
      <c r="E114" s="54" t="s">
        <v>478</v>
      </c>
      <c r="F114" s="71" t="s">
        <v>311</v>
      </c>
      <c r="G114" s="54" t="s">
        <v>504</v>
      </c>
      <c r="H114" s="54" t="s">
        <v>290</v>
      </c>
      <c r="I114" s="113" t="s">
        <v>2459</v>
      </c>
      <c r="J114" s="73">
        <v>2.2999999995965101</v>
      </c>
      <c r="K114" s="71" t="s">
        <v>123</v>
      </c>
      <c r="L114" s="72">
        <v>2.0499999999999997E-2</v>
      </c>
      <c r="M114" s="72">
        <v>2.9899999990719742E-2</v>
      </c>
      <c r="N114" s="73">
        <v>668.02693899999997</v>
      </c>
      <c r="O114" s="79">
        <v>111.3</v>
      </c>
      <c r="P114" s="113" t="s">
        <v>2459</v>
      </c>
      <c r="Q114" s="73">
        <v>0.74351403100000013</v>
      </c>
      <c r="R114" s="74">
        <v>7.5810576582721105E-7</v>
      </c>
      <c r="S114" s="74">
        <f t="shared" si="1"/>
        <v>2.4515931719152353E-3</v>
      </c>
      <c r="T114" s="74">
        <f>Q114/'סכום נכסי הקרן'!$C$41</f>
        <v>6.3653760787080584E-4</v>
      </c>
    </row>
    <row r="115" spans="1:20">
      <c r="A115" s="70" t="s">
        <v>533</v>
      </c>
      <c r="B115" s="54" t="s">
        <v>534</v>
      </c>
      <c r="C115" s="71" t="s">
        <v>111</v>
      </c>
      <c r="D115" s="71" t="s">
        <v>29</v>
      </c>
      <c r="E115" s="54" t="s">
        <v>478</v>
      </c>
      <c r="F115" s="71" t="s">
        <v>311</v>
      </c>
      <c r="G115" s="54" t="s">
        <v>504</v>
      </c>
      <c r="H115" s="54" t="s">
        <v>290</v>
      </c>
      <c r="I115" s="113" t="s">
        <v>2459</v>
      </c>
      <c r="J115" s="73">
        <v>5.0199999994043862</v>
      </c>
      <c r="K115" s="71" t="s">
        <v>123</v>
      </c>
      <c r="L115" s="72">
        <v>8.3999999999999995E-3</v>
      </c>
      <c r="M115" s="72">
        <v>3.3999999996691031E-2</v>
      </c>
      <c r="N115" s="73">
        <v>1844.425244</v>
      </c>
      <c r="O115" s="79">
        <v>98.31</v>
      </c>
      <c r="P115" s="113" t="s">
        <v>2459</v>
      </c>
      <c r="Q115" s="73">
        <v>1.8132545040000001</v>
      </c>
      <c r="R115" s="74">
        <v>2.723407610192918E-6</v>
      </c>
      <c r="S115" s="74">
        <f t="shared" si="1"/>
        <v>5.9788547029463474E-3</v>
      </c>
      <c r="T115" s="74">
        <f>Q115/'סכום נכסי הקרן'!$C$41</f>
        <v>1.5523643620884466E-3</v>
      </c>
    </row>
    <row r="116" spans="1:20">
      <c r="A116" s="70" t="s">
        <v>535</v>
      </c>
      <c r="B116" s="54" t="s">
        <v>536</v>
      </c>
      <c r="C116" s="71" t="s">
        <v>111</v>
      </c>
      <c r="D116" s="71" t="s">
        <v>29</v>
      </c>
      <c r="E116" s="54" t="s">
        <v>478</v>
      </c>
      <c r="F116" s="71" t="s">
        <v>311</v>
      </c>
      <c r="G116" s="54" t="s">
        <v>504</v>
      </c>
      <c r="H116" s="54" t="s">
        <v>290</v>
      </c>
      <c r="I116" s="113" t="s">
        <v>2459</v>
      </c>
      <c r="J116" s="73">
        <v>6.0300000048574951</v>
      </c>
      <c r="K116" s="71" t="s">
        <v>123</v>
      </c>
      <c r="L116" s="72">
        <v>5.0000000000000001E-3</v>
      </c>
      <c r="M116" s="72">
        <v>3.450000004124288E-2</v>
      </c>
      <c r="N116" s="73">
        <v>236.886133</v>
      </c>
      <c r="O116" s="79">
        <v>92.12</v>
      </c>
      <c r="P116" s="113" t="s">
        <v>2459</v>
      </c>
      <c r="Q116" s="73">
        <v>0.21821949799999998</v>
      </c>
      <c r="R116" s="74">
        <v>1.3516084054537653E-6</v>
      </c>
      <c r="S116" s="74">
        <f t="shared" si="1"/>
        <v>7.195364296703773E-4</v>
      </c>
      <c r="T116" s="74">
        <f>Q116/'סכום נכסי הקרן'!$C$41</f>
        <v>1.8682218688040881E-4</v>
      </c>
    </row>
    <row r="117" spans="1:20">
      <c r="A117" s="70" t="s">
        <v>537</v>
      </c>
      <c r="B117" s="54" t="s">
        <v>538</v>
      </c>
      <c r="C117" s="71" t="s">
        <v>111</v>
      </c>
      <c r="D117" s="71" t="s">
        <v>29</v>
      </c>
      <c r="E117" s="54" t="s">
        <v>478</v>
      </c>
      <c r="F117" s="71" t="s">
        <v>311</v>
      </c>
      <c r="G117" s="54" t="s">
        <v>504</v>
      </c>
      <c r="H117" s="54" t="s">
        <v>290</v>
      </c>
      <c r="I117" s="113" t="s">
        <v>2459</v>
      </c>
      <c r="J117" s="73">
        <v>5.930000001693851</v>
      </c>
      <c r="K117" s="71" t="s">
        <v>123</v>
      </c>
      <c r="L117" s="72">
        <v>9.7000000000000003E-3</v>
      </c>
      <c r="M117" s="72">
        <v>3.8400000013393248E-2</v>
      </c>
      <c r="N117" s="73">
        <v>1091.398733</v>
      </c>
      <c r="O117" s="79">
        <v>93.04</v>
      </c>
      <c r="P117" s="113" t="s">
        <v>2459</v>
      </c>
      <c r="Q117" s="73">
        <v>1.015437396</v>
      </c>
      <c r="R117" s="74">
        <v>2.6896117703304476E-6</v>
      </c>
      <c r="S117" s="74">
        <f t="shared" si="1"/>
        <v>3.3482076769859731E-3</v>
      </c>
      <c r="T117" s="74">
        <f>Q117/'סכום נכסי הקרן'!$C$41</f>
        <v>8.6933677650045602E-4</v>
      </c>
    </row>
    <row r="118" spans="1:20">
      <c r="A118" s="70" t="s">
        <v>539</v>
      </c>
      <c r="B118" s="54" t="s">
        <v>540</v>
      </c>
      <c r="C118" s="71" t="s">
        <v>111</v>
      </c>
      <c r="D118" s="71" t="s">
        <v>29</v>
      </c>
      <c r="E118" s="54" t="s">
        <v>541</v>
      </c>
      <c r="F118" s="71" t="s">
        <v>542</v>
      </c>
      <c r="G118" s="54" t="s">
        <v>521</v>
      </c>
      <c r="H118" s="54" t="s">
        <v>121</v>
      </c>
      <c r="I118" s="113" t="s">
        <v>2459</v>
      </c>
      <c r="J118" s="73">
        <v>1.2900000005449064</v>
      </c>
      <c r="K118" s="71" t="s">
        <v>123</v>
      </c>
      <c r="L118" s="72">
        <v>1.8500000000000003E-2</v>
      </c>
      <c r="M118" s="72">
        <v>2.0500000013332811E-2</v>
      </c>
      <c r="N118" s="73">
        <v>776.00868400000002</v>
      </c>
      <c r="O118" s="79">
        <v>111.15</v>
      </c>
      <c r="P118" s="113" t="s">
        <v>2459</v>
      </c>
      <c r="Q118" s="73">
        <v>0.86253365699999995</v>
      </c>
      <c r="R118" s="74">
        <v>1.6185730936092108E-6</v>
      </c>
      <c r="S118" s="74">
        <f t="shared" si="1"/>
        <v>2.8440372822611565E-3</v>
      </c>
      <c r="T118" s="74">
        <f>Q118/'סכום נכסי הקרן'!$C$41</f>
        <v>7.3843275021509048E-4</v>
      </c>
    </row>
    <row r="119" spans="1:20">
      <c r="A119" s="70" t="s">
        <v>543</v>
      </c>
      <c r="B119" s="54" t="s">
        <v>544</v>
      </c>
      <c r="C119" s="71" t="s">
        <v>111</v>
      </c>
      <c r="D119" s="71" t="s">
        <v>29</v>
      </c>
      <c r="E119" s="54" t="s">
        <v>541</v>
      </c>
      <c r="F119" s="71" t="s">
        <v>542</v>
      </c>
      <c r="G119" s="54" t="s">
        <v>521</v>
      </c>
      <c r="H119" s="54" t="s">
        <v>121</v>
      </c>
      <c r="I119" s="113" t="s">
        <v>2459</v>
      </c>
      <c r="J119" s="73">
        <v>0.89000000009577984</v>
      </c>
      <c r="K119" s="71" t="s">
        <v>123</v>
      </c>
      <c r="L119" s="72">
        <v>0.01</v>
      </c>
      <c r="M119" s="72">
        <v>2.9500000004788994E-2</v>
      </c>
      <c r="N119" s="73">
        <v>1534.1147989999999</v>
      </c>
      <c r="O119" s="79">
        <v>108.89</v>
      </c>
      <c r="P119" s="113" t="s">
        <v>2459</v>
      </c>
      <c r="Q119" s="73">
        <v>1.6704975559999999</v>
      </c>
      <c r="R119" s="74">
        <v>1.9921312380284988E-6</v>
      </c>
      <c r="S119" s="74">
        <f t="shared" si="1"/>
        <v>5.5081413816529413E-3</v>
      </c>
      <c r="T119" s="74">
        <f>Q119/'סכום נכסי הקרן'!$C$41</f>
        <v>1.4301472116405392E-3</v>
      </c>
    </row>
    <row r="120" spans="1:20">
      <c r="A120" s="70" t="s">
        <v>545</v>
      </c>
      <c r="B120" s="54" t="s">
        <v>546</v>
      </c>
      <c r="C120" s="71" t="s">
        <v>111</v>
      </c>
      <c r="D120" s="71" t="s">
        <v>29</v>
      </c>
      <c r="E120" s="54" t="s">
        <v>541</v>
      </c>
      <c r="F120" s="71" t="s">
        <v>542</v>
      </c>
      <c r="G120" s="54" t="s">
        <v>521</v>
      </c>
      <c r="H120" s="54" t="s">
        <v>121</v>
      </c>
      <c r="I120" s="113" t="s">
        <v>2459</v>
      </c>
      <c r="J120" s="73">
        <v>3.6799999996286901</v>
      </c>
      <c r="K120" s="71" t="s">
        <v>123</v>
      </c>
      <c r="L120" s="72">
        <v>0.01</v>
      </c>
      <c r="M120" s="72">
        <v>4.0999999996367623E-2</v>
      </c>
      <c r="N120" s="73">
        <v>2542.2879910000001</v>
      </c>
      <c r="O120" s="79">
        <v>97.46</v>
      </c>
      <c r="P120" s="113" t="s">
        <v>2459</v>
      </c>
      <c r="Q120" s="73">
        <v>2.477713719</v>
      </c>
      <c r="R120" s="74">
        <v>2.1470975163378823E-6</v>
      </c>
      <c r="S120" s="74">
        <f t="shared" si="1"/>
        <v>8.1697799667496841E-3</v>
      </c>
      <c r="T120" s="74">
        <f>Q120/'סכום נכסי הקרן'!$C$41</f>
        <v>2.1212215209438835E-3</v>
      </c>
    </row>
    <row r="121" spans="1:20">
      <c r="A121" s="70" t="s">
        <v>547</v>
      </c>
      <c r="B121" s="54" t="s">
        <v>548</v>
      </c>
      <c r="C121" s="71" t="s">
        <v>111</v>
      </c>
      <c r="D121" s="71" t="s">
        <v>29</v>
      </c>
      <c r="E121" s="54" t="s">
        <v>541</v>
      </c>
      <c r="F121" s="71" t="s">
        <v>542</v>
      </c>
      <c r="G121" s="54" t="s">
        <v>521</v>
      </c>
      <c r="H121" s="54" t="s">
        <v>121</v>
      </c>
      <c r="I121" s="113" t="s">
        <v>2459</v>
      </c>
      <c r="J121" s="73">
        <v>2.3399999999298404</v>
      </c>
      <c r="K121" s="71" t="s">
        <v>123</v>
      </c>
      <c r="L121" s="72">
        <v>3.5400000000000001E-2</v>
      </c>
      <c r="M121" s="72">
        <v>3.7300000003079231E-2</v>
      </c>
      <c r="N121" s="73">
        <v>2467.1350000000002</v>
      </c>
      <c r="O121" s="79">
        <v>103.99</v>
      </c>
      <c r="P121" s="113" t="s">
        <v>2459</v>
      </c>
      <c r="Q121" s="73">
        <v>2.5655736769999997</v>
      </c>
      <c r="R121" s="74">
        <v>2.2086955354025479E-6</v>
      </c>
      <c r="S121" s="74">
        <f t="shared" si="1"/>
        <v>8.4594811211823138E-3</v>
      </c>
      <c r="T121" s="74">
        <f>Q121/'סכום נכסי הקרן'!$C$41</f>
        <v>2.196440232576979E-3</v>
      </c>
    </row>
    <row r="122" spans="1:20">
      <c r="A122" s="70" t="s">
        <v>549</v>
      </c>
      <c r="B122" s="54" t="s">
        <v>550</v>
      </c>
      <c r="C122" s="71" t="s">
        <v>111</v>
      </c>
      <c r="D122" s="71" t="s">
        <v>29</v>
      </c>
      <c r="E122" s="54" t="s">
        <v>551</v>
      </c>
      <c r="F122" s="71" t="s">
        <v>311</v>
      </c>
      <c r="G122" s="54" t="s">
        <v>521</v>
      </c>
      <c r="H122" s="54" t="s">
        <v>121</v>
      </c>
      <c r="I122" s="113" t="s">
        <v>2459</v>
      </c>
      <c r="J122" s="73">
        <v>3.4899999989535959</v>
      </c>
      <c r="K122" s="71" t="s">
        <v>123</v>
      </c>
      <c r="L122" s="72">
        <v>2.75E-2</v>
      </c>
      <c r="M122" s="72">
        <v>2.5599999995159491E-2</v>
      </c>
      <c r="N122" s="73">
        <v>1259.5814479999999</v>
      </c>
      <c r="O122" s="79">
        <v>111.53</v>
      </c>
      <c r="P122" s="113" t="s">
        <v>2459</v>
      </c>
      <c r="Q122" s="73">
        <v>1.4048112030000002</v>
      </c>
      <c r="R122" s="74">
        <v>2.6110923719102629E-6</v>
      </c>
      <c r="S122" s="74">
        <f t="shared" si="1"/>
        <v>4.6320922128029454E-3</v>
      </c>
      <c r="T122" s="74">
        <f>Q122/'סכום נכסי הקרן'!$C$41</f>
        <v>1.2026876768755008E-3</v>
      </c>
    </row>
    <row r="123" spans="1:20">
      <c r="A123" s="70" t="s">
        <v>552</v>
      </c>
      <c r="B123" s="54" t="s">
        <v>553</v>
      </c>
      <c r="C123" s="71" t="s">
        <v>111</v>
      </c>
      <c r="D123" s="71" t="s">
        <v>29</v>
      </c>
      <c r="E123" s="54" t="s">
        <v>551</v>
      </c>
      <c r="F123" s="71" t="s">
        <v>311</v>
      </c>
      <c r="G123" s="54" t="s">
        <v>521</v>
      </c>
      <c r="H123" s="54" t="s">
        <v>121</v>
      </c>
      <c r="I123" s="113" t="s">
        <v>2459</v>
      </c>
      <c r="J123" s="73">
        <v>4.9499999986705721</v>
      </c>
      <c r="K123" s="71" t="s">
        <v>123</v>
      </c>
      <c r="L123" s="72">
        <v>8.5000000000000006E-3</v>
      </c>
      <c r="M123" s="72">
        <v>2.9899999995371618E-2</v>
      </c>
      <c r="N123" s="73">
        <v>1026.04323</v>
      </c>
      <c r="O123" s="79">
        <v>98.97</v>
      </c>
      <c r="P123" s="113" t="s">
        <v>2459</v>
      </c>
      <c r="Q123" s="73">
        <v>1.0154749530000002</v>
      </c>
      <c r="R123" s="74">
        <v>1.6330206904235171E-6</v>
      </c>
      <c r="S123" s="74">
        <f t="shared" si="1"/>
        <v>3.3483315139021834E-3</v>
      </c>
      <c r="T123" s="74">
        <f>Q123/'סכום נכסי הקרן'!$C$41</f>
        <v>8.6936892981827134E-4</v>
      </c>
    </row>
    <row r="124" spans="1:20">
      <c r="A124" s="70" t="s">
        <v>554</v>
      </c>
      <c r="B124" s="54" t="s">
        <v>555</v>
      </c>
      <c r="C124" s="71" t="s">
        <v>111</v>
      </c>
      <c r="D124" s="71" t="s">
        <v>29</v>
      </c>
      <c r="E124" s="54" t="s">
        <v>551</v>
      </c>
      <c r="F124" s="71" t="s">
        <v>311</v>
      </c>
      <c r="G124" s="54" t="s">
        <v>521</v>
      </c>
      <c r="H124" s="54" t="s">
        <v>121</v>
      </c>
      <c r="I124" s="113" t="s">
        <v>2459</v>
      </c>
      <c r="J124" s="73">
        <v>6.4200000017547589</v>
      </c>
      <c r="K124" s="71" t="s">
        <v>123</v>
      </c>
      <c r="L124" s="72">
        <v>3.1800000000000002E-2</v>
      </c>
      <c r="M124" s="72">
        <v>3.2500000004768367E-2</v>
      </c>
      <c r="N124" s="73">
        <v>1025.1025509999999</v>
      </c>
      <c r="O124" s="79">
        <v>102.29</v>
      </c>
      <c r="P124" s="113" t="s">
        <v>2459</v>
      </c>
      <c r="Q124" s="73">
        <v>1.0485773979999999</v>
      </c>
      <c r="R124" s="74">
        <v>2.9742515094629762E-6</v>
      </c>
      <c r="S124" s="74">
        <f t="shared" si="1"/>
        <v>3.4574803998035698E-3</v>
      </c>
      <c r="T124" s="74">
        <f>Q124/'סכום נכסי הקרן'!$C$41</f>
        <v>8.9770861175626391E-4</v>
      </c>
    </row>
    <row r="125" spans="1:20">
      <c r="A125" s="70" t="s">
        <v>556</v>
      </c>
      <c r="B125" s="54" t="s">
        <v>557</v>
      </c>
      <c r="C125" s="71" t="s">
        <v>111</v>
      </c>
      <c r="D125" s="71" t="s">
        <v>29</v>
      </c>
      <c r="E125" s="54" t="s">
        <v>558</v>
      </c>
      <c r="F125" s="71" t="s">
        <v>146</v>
      </c>
      <c r="G125" s="54" t="s">
        <v>504</v>
      </c>
      <c r="H125" s="54" t="s">
        <v>290</v>
      </c>
      <c r="I125" s="113" t="s">
        <v>2459</v>
      </c>
      <c r="J125" s="73">
        <v>0.5099999985487651</v>
      </c>
      <c r="K125" s="71" t="s">
        <v>123</v>
      </c>
      <c r="L125" s="72">
        <v>1.9799999999999998E-2</v>
      </c>
      <c r="M125" s="72">
        <v>3.7500000008437409E-2</v>
      </c>
      <c r="N125" s="73">
        <v>265.444253</v>
      </c>
      <c r="O125" s="79">
        <v>110.52</v>
      </c>
      <c r="P125" s="73">
        <v>2.930392E-3</v>
      </c>
      <c r="Q125" s="73">
        <v>0.29629939300000002</v>
      </c>
      <c r="R125" s="74">
        <v>1.7470358028005698E-6</v>
      </c>
      <c r="S125" s="74">
        <f t="shared" si="1"/>
        <v>9.7698972505527444E-4</v>
      </c>
      <c r="T125" s="74">
        <f>Q125/'סכום נכסי הקרן'!$C$41</f>
        <v>2.5366798603669095E-4</v>
      </c>
    </row>
    <row r="126" spans="1:20">
      <c r="A126" s="70" t="s">
        <v>559</v>
      </c>
      <c r="B126" s="54" t="s">
        <v>560</v>
      </c>
      <c r="C126" s="71" t="s">
        <v>111</v>
      </c>
      <c r="D126" s="71" t="s">
        <v>29</v>
      </c>
      <c r="E126" s="54" t="s">
        <v>561</v>
      </c>
      <c r="F126" s="71" t="s">
        <v>294</v>
      </c>
      <c r="G126" s="54" t="s">
        <v>504</v>
      </c>
      <c r="H126" s="54" t="s">
        <v>290</v>
      </c>
      <c r="I126" s="113" t="s">
        <v>2459</v>
      </c>
      <c r="J126" s="73">
        <v>2.8199999314804072</v>
      </c>
      <c r="K126" s="71" t="s">
        <v>123</v>
      </c>
      <c r="L126" s="72">
        <v>1.9400000000000001E-2</v>
      </c>
      <c r="M126" s="72">
        <v>2.1399999531181733E-2</v>
      </c>
      <c r="N126" s="73">
        <v>19.824338999999998</v>
      </c>
      <c r="O126" s="79">
        <v>111.9</v>
      </c>
      <c r="P126" s="113" t="s">
        <v>2459</v>
      </c>
      <c r="Q126" s="73">
        <v>2.2183436000000001E-2</v>
      </c>
      <c r="R126" s="74">
        <v>6.5806146076742933E-8</v>
      </c>
      <c r="S126" s="74">
        <f t="shared" si="1"/>
        <v>7.3145573532853227E-5</v>
      </c>
      <c r="T126" s="74">
        <f>Q126/'סכום נכסי הקרן'!$C$41</f>
        <v>1.8991694436221226E-5</v>
      </c>
    </row>
    <row r="127" spans="1:20">
      <c r="A127" s="70" t="s">
        <v>562</v>
      </c>
      <c r="B127" s="54" t="s">
        <v>563</v>
      </c>
      <c r="C127" s="71" t="s">
        <v>111</v>
      </c>
      <c r="D127" s="71" t="s">
        <v>29</v>
      </c>
      <c r="E127" s="54" t="s">
        <v>561</v>
      </c>
      <c r="F127" s="71" t="s">
        <v>294</v>
      </c>
      <c r="G127" s="54" t="s">
        <v>504</v>
      </c>
      <c r="H127" s="54" t="s">
        <v>290</v>
      </c>
      <c r="I127" s="113" t="s">
        <v>2459</v>
      </c>
      <c r="J127" s="73">
        <v>3.8100000000840897</v>
      </c>
      <c r="K127" s="71" t="s">
        <v>123</v>
      </c>
      <c r="L127" s="72">
        <v>1.23E-2</v>
      </c>
      <c r="M127" s="72">
        <v>2.3300000000582161E-2</v>
      </c>
      <c r="N127" s="73">
        <v>1435.9716000000001</v>
      </c>
      <c r="O127" s="79">
        <v>107.66</v>
      </c>
      <c r="P127" s="113" t="s">
        <v>2459</v>
      </c>
      <c r="Q127" s="73">
        <v>1.5459670269999999</v>
      </c>
      <c r="R127" s="74">
        <v>1.2879929535561491E-6</v>
      </c>
      <c r="S127" s="74">
        <f t="shared" si="1"/>
        <v>5.0975261385474719E-3</v>
      </c>
      <c r="T127" s="74">
        <f>Q127/'סכום נכסי הקרן'!$C$41</f>
        <v>1.3235340722355801E-3</v>
      </c>
    </row>
    <row r="128" spans="1:20">
      <c r="A128" s="70" t="s">
        <v>564</v>
      </c>
      <c r="B128" s="54" t="s">
        <v>565</v>
      </c>
      <c r="C128" s="71" t="s">
        <v>111</v>
      </c>
      <c r="D128" s="71" t="s">
        <v>29</v>
      </c>
      <c r="E128" s="54" t="s">
        <v>566</v>
      </c>
      <c r="F128" s="71" t="s">
        <v>567</v>
      </c>
      <c r="G128" s="54" t="s">
        <v>568</v>
      </c>
      <c r="H128" s="54" t="s">
        <v>121</v>
      </c>
      <c r="I128" s="113" t="s">
        <v>2459</v>
      </c>
      <c r="J128" s="73">
        <v>2.1900000005460387</v>
      </c>
      <c r="K128" s="71" t="s">
        <v>123</v>
      </c>
      <c r="L128" s="72">
        <v>2.5699999999999997E-2</v>
      </c>
      <c r="M128" s="72">
        <v>3.2400000011251713E-2</v>
      </c>
      <c r="N128" s="73">
        <v>1626.789966</v>
      </c>
      <c r="O128" s="79">
        <v>111.45</v>
      </c>
      <c r="P128" s="113" t="s">
        <v>2459</v>
      </c>
      <c r="Q128" s="73">
        <v>1.8130573790000002</v>
      </c>
      <c r="R128" s="74">
        <v>1.2685373778309795E-6</v>
      </c>
      <c r="S128" s="74">
        <f t="shared" si="1"/>
        <v>5.9782047215285608E-3</v>
      </c>
      <c r="T128" s="74">
        <f>Q128/'סכום נכסי הקרן'!$C$41</f>
        <v>1.5521955993338518E-3</v>
      </c>
    </row>
    <row r="129" spans="1:20">
      <c r="A129" s="70" t="s">
        <v>569</v>
      </c>
      <c r="B129" s="54" t="s">
        <v>570</v>
      </c>
      <c r="C129" s="71" t="s">
        <v>111</v>
      </c>
      <c r="D129" s="71" t="s">
        <v>29</v>
      </c>
      <c r="E129" s="54" t="s">
        <v>566</v>
      </c>
      <c r="F129" s="71" t="s">
        <v>567</v>
      </c>
      <c r="G129" s="54" t="s">
        <v>568</v>
      </c>
      <c r="H129" s="54" t="s">
        <v>121</v>
      </c>
      <c r="I129" s="113" t="s">
        <v>2459</v>
      </c>
      <c r="J129" s="73">
        <v>4.0200000013760242</v>
      </c>
      <c r="K129" s="71" t="s">
        <v>123</v>
      </c>
      <c r="L129" s="72">
        <v>0.04</v>
      </c>
      <c r="M129" s="72">
        <v>3.5100000006880121E-2</v>
      </c>
      <c r="N129" s="73">
        <v>923.54451500000005</v>
      </c>
      <c r="O129" s="79">
        <v>103.87</v>
      </c>
      <c r="P129" s="113" t="s">
        <v>2459</v>
      </c>
      <c r="Q129" s="73">
        <v>0.959285634</v>
      </c>
      <c r="R129" s="74">
        <v>2.9179091747786004E-6</v>
      </c>
      <c r="S129" s="74">
        <f t="shared" si="1"/>
        <v>3.1630581430557793E-3</v>
      </c>
      <c r="T129" s="74">
        <f>Q129/'סכום נכסי הקרן'!$C$41</f>
        <v>8.2126410164704651E-4</v>
      </c>
    </row>
    <row r="130" spans="1:20">
      <c r="A130" s="70" t="s">
        <v>571</v>
      </c>
      <c r="B130" s="54" t="s">
        <v>572</v>
      </c>
      <c r="C130" s="71" t="s">
        <v>111</v>
      </c>
      <c r="D130" s="71" t="s">
        <v>29</v>
      </c>
      <c r="E130" s="54" t="s">
        <v>566</v>
      </c>
      <c r="F130" s="71" t="s">
        <v>567</v>
      </c>
      <c r="G130" s="54" t="s">
        <v>568</v>
      </c>
      <c r="H130" s="54" t="s">
        <v>121</v>
      </c>
      <c r="I130" s="113" t="s">
        <v>2459</v>
      </c>
      <c r="J130" s="73">
        <v>0.99000000192968718</v>
      </c>
      <c r="K130" s="71" t="s">
        <v>123</v>
      </c>
      <c r="L130" s="72">
        <v>1.2199999999999999E-2</v>
      </c>
      <c r="M130" s="72">
        <v>2.8300000019296872E-2</v>
      </c>
      <c r="N130" s="73">
        <v>236.19814099999999</v>
      </c>
      <c r="O130" s="79">
        <v>109.7</v>
      </c>
      <c r="P130" s="113" t="s">
        <v>2459</v>
      </c>
      <c r="Q130" s="73">
        <v>0.25910935000000002</v>
      </c>
      <c r="R130" s="74">
        <v>5.1347421956521737E-7</v>
      </c>
      <c r="S130" s="74">
        <f t="shared" si="1"/>
        <v>8.5436277831237701E-4</v>
      </c>
      <c r="T130" s="74">
        <f>Q130/'סכום נכסי הקרן'!$C$41</f>
        <v>2.2182882763373079E-4</v>
      </c>
    </row>
    <row r="131" spans="1:20">
      <c r="A131" s="70" t="s">
        <v>573</v>
      </c>
      <c r="B131" s="54" t="s">
        <v>574</v>
      </c>
      <c r="C131" s="71" t="s">
        <v>111</v>
      </c>
      <c r="D131" s="71" t="s">
        <v>29</v>
      </c>
      <c r="E131" s="54" t="s">
        <v>566</v>
      </c>
      <c r="F131" s="71" t="s">
        <v>567</v>
      </c>
      <c r="G131" s="54" t="s">
        <v>568</v>
      </c>
      <c r="H131" s="54" t="s">
        <v>121</v>
      </c>
      <c r="I131" s="113" t="s">
        <v>2459</v>
      </c>
      <c r="J131" s="73">
        <v>4.8599999978100934</v>
      </c>
      <c r="K131" s="71" t="s">
        <v>123</v>
      </c>
      <c r="L131" s="72">
        <v>1.09E-2</v>
      </c>
      <c r="M131" s="72">
        <v>3.6499999984357802E-2</v>
      </c>
      <c r="N131" s="73">
        <v>788.68735000000004</v>
      </c>
      <c r="O131" s="79">
        <v>97.27</v>
      </c>
      <c r="P131" s="113" t="s">
        <v>2459</v>
      </c>
      <c r="Q131" s="73">
        <v>0.76715618800000018</v>
      </c>
      <c r="R131" s="74">
        <v>1.4116574129759298E-6</v>
      </c>
      <c r="S131" s="74">
        <f t="shared" si="1"/>
        <v>2.529548594750488E-3</v>
      </c>
      <c r="T131" s="74">
        <f>Q131/'סכום נכסי הקרן'!$C$41</f>
        <v>6.567781432665475E-4</v>
      </c>
    </row>
    <row r="132" spans="1:20">
      <c r="A132" s="70" t="s">
        <v>575</v>
      </c>
      <c r="B132" s="54" t="s">
        <v>576</v>
      </c>
      <c r="C132" s="71" t="s">
        <v>111</v>
      </c>
      <c r="D132" s="71" t="s">
        <v>29</v>
      </c>
      <c r="E132" s="54" t="s">
        <v>566</v>
      </c>
      <c r="F132" s="71" t="s">
        <v>567</v>
      </c>
      <c r="G132" s="54" t="s">
        <v>568</v>
      </c>
      <c r="H132" s="54" t="s">
        <v>121</v>
      </c>
      <c r="I132" s="113" t="s">
        <v>2459</v>
      </c>
      <c r="J132" s="73">
        <v>5.809999998766127</v>
      </c>
      <c r="K132" s="71" t="s">
        <v>123</v>
      </c>
      <c r="L132" s="72">
        <v>1.54E-2</v>
      </c>
      <c r="M132" s="72">
        <v>3.8399999983350142E-2</v>
      </c>
      <c r="N132" s="73">
        <v>705.03956800000003</v>
      </c>
      <c r="O132" s="79">
        <v>95.41</v>
      </c>
      <c r="P132" s="113" t="s">
        <v>2459</v>
      </c>
      <c r="Q132" s="73">
        <v>0.6726782429999999</v>
      </c>
      <c r="R132" s="74">
        <v>2.0143987657142857E-6</v>
      </c>
      <c r="S132" s="74">
        <f t="shared" si="1"/>
        <v>2.2180259129968415E-3</v>
      </c>
      <c r="T132" s="74">
        <f>Q132/'סכום נכסי הקרן'!$C$41</f>
        <v>5.7589363725935733E-4</v>
      </c>
    </row>
    <row r="133" spans="1:20">
      <c r="A133" s="70" t="s">
        <v>577</v>
      </c>
      <c r="B133" s="54" t="s">
        <v>578</v>
      </c>
      <c r="C133" s="71" t="s">
        <v>111</v>
      </c>
      <c r="D133" s="71" t="s">
        <v>29</v>
      </c>
      <c r="E133" s="54" t="s">
        <v>579</v>
      </c>
      <c r="F133" s="71" t="s">
        <v>580</v>
      </c>
      <c r="G133" s="54" t="s">
        <v>581</v>
      </c>
      <c r="H133" s="54" t="s">
        <v>290</v>
      </c>
      <c r="I133" s="113" t="s">
        <v>2459</v>
      </c>
      <c r="J133" s="73">
        <v>4.0000000002888454</v>
      </c>
      <c r="K133" s="71" t="s">
        <v>123</v>
      </c>
      <c r="L133" s="72">
        <v>7.4999999999999997E-3</v>
      </c>
      <c r="M133" s="72">
        <v>3.4100000004592651E-2</v>
      </c>
      <c r="N133" s="73">
        <v>3533.7925879999993</v>
      </c>
      <c r="O133" s="79">
        <v>97.97</v>
      </c>
      <c r="P133" s="113" t="s">
        <v>2459</v>
      </c>
      <c r="Q133" s="73">
        <v>3.4620566009999996</v>
      </c>
      <c r="R133" s="74">
        <v>2.2962226985904104E-6</v>
      </c>
      <c r="S133" s="74">
        <f t="shared" si="1"/>
        <v>1.1415459520488412E-2</v>
      </c>
      <c r="T133" s="74">
        <f>Q133/'סכום נכסי הקרן'!$C$41</f>
        <v>2.963937646408548E-3</v>
      </c>
    </row>
    <row r="134" spans="1:20">
      <c r="A134" s="70" t="s">
        <v>582</v>
      </c>
      <c r="B134" s="54" t="s">
        <v>583</v>
      </c>
      <c r="C134" s="71" t="s">
        <v>111</v>
      </c>
      <c r="D134" s="71" t="s">
        <v>29</v>
      </c>
      <c r="E134" s="54" t="s">
        <v>579</v>
      </c>
      <c r="F134" s="71" t="s">
        <v>580</v>
      </c>
      <c r="G134" s="54" t="s">
        <v>581</v>
      </c>
      <c r="H134" s="54" t="s">
        <v>290</v>
      </c>
      <c r="I134" s="113" t="s">
        <v>2459</v>
      </c>
      <c r="J134" s="73">
        <v>6.110000000123387</v>
      </c>
      <c r="K134" s="71" t="s">
        <v>123</v>
      </c>
      <c r="L134" s="72">
        <v>4.0800000000000003E-2</v>
      </c>
      <c r="M134" s="72">
        <v>3.8899999998766137E-2</v>
      </c>
      <c r="N134" s="73">
        <v>874.54364799999996</v>
      </c>
      <c r="O134" s="79">
        <v>101.94</v>
      </c>
      <c r="P134" s="113" t="s">
        <v>2459</v>
      </c>
      <c r="Q134" s="73">
        <v>0.89150979900000005</v>
      </c>
      <c r="R134" s="74">
        <v>2.4986961371428569E-6</v>
      </c>
      <c r="S134" s="74">
        <f t="shared" si="1"/>
        <v>2.9395804850976966E-3</v>
      </c>
      <c r="T134" s="74">
        <f>Q134/'סכום נכסי הקרן'!$C$41</f>
        <v>7.6323981954396077E-4</v>
      </c>
    </row>
    <row r="135" spans="1:20">
      <c r="A135" s="70" t="s">
        <v>584</v>
      </c>
      <c r="B135" s="54" t="s">
        <v>585</v>
      </c>
      <c r="C135" s="71" t="s">
        <v>111</v>
      </c>
      <c r="D135" s="71" t="s">
        <v>29</v>
      </c>
      <c r="E135" s="54" t="s">
        <v>586</v>
      </c>
      <c r="F135" s="71" t="s">
        <v>567</v>
      </c>
      <c r="G135" s="54" t="s">
        <v>568</v>
      </c>
      <c r="H135" s="54" t="s">
        <v>121</v>
      </c>
      <c r="I135" s="113" t="s">
        <v>2459</v>
      </c>
      <c r="J135" s="73">
        <v>3.0699999982221935</v>
      </c>
      <c r="K135" s="71" t="s">
        <v>123</v>
      </c>
      <c r="L135" s="72">
        <v>1.3300000000000001E-2</v>
      </c>
      <c r="M135" s="72">
        <v>2.9699999983354305E-2</v>
      </c>
      <c r="N135" s="73">
        <v>829.21203200000002</v>
      </c>
      <c r="O135" s="79">
        <v>106.5</v>
      </c>
      <c r="P135" s="113" t="s">
        <v>2459</v>
      </c>
      <c r="Q135" s="73">
        <v>0.88311085099999986</v>
      </c>
      <c r="R135" s="74">
        <v>2.0637432354405178E-6</v>
      </c>
      <c r="S135" s="74">
        <f t="shared" si="1"/>
        <v>2.9118865846337366E-3</v>
      </c>
      <c r="T135" s="74">
        <f>Q135/'סכום נכסי הקרן'!$C$41</f>
        <v>7.5604930793873816E-4</v>
      </c>
    </row>
    <row r="136" spans="1:20">
      <c r="A136" s="70" t="s">
        <v>587</v>
      </c>
      <c r="B136" s="54" t="s">
        <v>588</v>
      </c>
      <c r="C136" s="71" t="s">
        <v>111</v>
      </c>
      <c r="D136" s="71" t="s">
        <v>29</v>
      </c>
      <c r="E136" s="54" t="s">
        <v>589</v>
      </c>
      <c r="F136" s="71" t="s">
        <v>311</v>
      </c>
      <c r="G136" s="54" t="s">
        <v>581</v>
      </c>
      <c r="H136" s="54" t="s">
        <v>290</v>
      </c>
      <c r="I136" s="113" t="s">
        <v>2459</v>
      </c>
      <c r="J136" s="73">
        <v>3.4999999948002869</v>
      </c>
      <c r="K136" s="71" t="s">
        <v>123</v>
      </c>
      <c r="L136" s="72">
        <v>1.8000000000000002E-2</v>
      </c>
      <c r="M136" s="72">
        <v>2.7999999979201148E-2</v>
      </c>
      <c r="N136" s="73">
        <v>88.487299999999991</v>
      </c>
      <c r="O136" s="79">
        <v>108.67</v>
      </c>
      <c r="P136" s="113" t="s">
        <v>2459</v>
      </c>
      <c r="Q136" s="73">
        <v>9.6159148999999999E-2</v>
      </c>
      <c r="R136" s="74">
        <v>1.1219061239475634E-7</v>
      </c>
      <c r="S136" s="74">
        <f t="shared" si="1"/>
        <v>3.1706612555584671E-4</v>
      </c>
      <c r="T136" s="74">
        <f>Q136/'סכום נכסי הקרן'!$C$41</f>
        <v>8.2323819225077116E-5</v>
      </c>
    </row>
    <row r="137" spans="1:20">
      <c r="A137" s="70" t="s">
        <v>590</v>
      </c>
      <c r="B137" s="54" t="s">
        <v>591</v>
      </c>
      <c r="C137" s="71" t="s">
        <v>111</v>
      </c>
      <c r="D137" s="71" t="s">
        <v>29</v>
      </c>
      <c r="E137" s="54" t="s">
        <v>592</v>
      </c>
      <c r="F137" s="71" t="s">
        <v>311</v>
      </c>
      <c r="G137" s="54" t="s">
        <v>581</v>
      </c>
      <c r="H137" s="54" t="s">
        <v>290</v>
      </c>
      <c r="I137" s="113" t="s">
        <v>2459</v>
      </c>
      <c r="J137" s="73">
        <v>4.6599999997024097</v>
      </c>
      <c r="K137" s="71" t="s">
        <v>123</v>
      </c>
      <c r="L137" s="72">
        <v>3.6200000000000003E-2</v>
      </c>
      <c r="M137" s="72">
        <v>3.8099999996842653E-2</v>
      </c>
      <c r="N137" s="73">
        <v>2701.44866</v>
      </c>
      <c r="O137" s="79">
        <v>102</v>
      </c>
      <c r="P137" s="113" t="s">
        <v>2459</v>
      </c>
      <c r="Q137" s="73">
        <v>2.7554776270000003</v>
      </c>
      <c r="R137" s="74">
        <v>1.5435652076029954E-6</v>
      </c>
      <c r="S137" s="74">
        <f t="shared" si="1"/>
        <v>9.0856525284838847E-3</v>
      </c>
      <c r="T137" s="74">
        <f>Q137/'סכום נכסי הקרן'!$C$41</f>
        <v>2.3590208981975548E-3</v>
      </c>
    </row>
    <row r="138" spans="1:20">
      <c r="A138" s="70" t="s">
        <v>593</v>
      </c>
      <c r="B138" s="54" t="s">
        <v>594</v>
      </c>
      <c r="C138" s="71" t="s">
        <v>111</v>
      </c>
      <c r="D138" s="71" t="s">
        <v>29</v>
      </c>
      <c r="E138" s="54" t="s">
        <v>595</v>
      </c>
      <c r="F138" s="71" t="s">
        <v>596</v>
      </c>
      <c r="G138" s="54" t="s">
        <v>568</v>
      </c>
      <c r="H138" s="54" t="s">
        <v>121</v>
      </c>
      <c r="I138" s="113" t="s">
        <v>2459</v>
      </c>
      <c r="J138" s="73">
        <v>3.8999999987259102</v>
      </c>
      <c r="K138" s="71" t="s">
        <v>123</v>
      </c>
      <c r="L138" s="72">
        <v>3.2500000000000001E-2</v>
      </c>
      <c r="M138" s="72">
        <v>3.8899999989732342E-2</v>
      </c>
      <c r="N138" s="73">
        <v>1299.3341720000001</v>
      </c>
      <c r="O138" s="79">
        <v>102.69</v>
      </c>
      <c r="P138" s="113" t="s">
        <v>2459</v>
      </c>
      <c r="Q138" s="73">
        <v>1.334286233</v>
      </c>
      <c r="R138" s="74">
        <v>2.8246395043478262E-6</v>
      </c>
      <c r="S138" s="74">
        <f t="shared" ref="S138:S201" si="2">IFERROR(Q138/$Q$9,0)</f>
        <v>4.399549815897557E-3</v>
      </c>
      <c r="T138" s="74">
        <f>Q138/'סכום נכסי הקרן'!$C$41</f>
        <v>1.142309803927249E-3</v>
      </c>
    </row>
    <row r="139" spans="1:20">
      <c r="A139" s="70" t="s">
        <v>597</v>
      </c>
      <c r="B139" s="54" t="s">
        <v>598</v>
      </c>
      <c r="C139" s="71" t="s">
        <v>111</v>
      </c>
      <c r="D139" s="71" t="s">
        <v>29</v>
      </c>
      <c r="E139" s="54" t="s">
        <v>599</v>
      </c>
      <c r="F139" s="71" t="s">
        <v>294</v>
      </c>
      <c r="G139" s="54" t="s">
        <v>600</v>
      </c>
      <c r="H139" s="54" t="s">
        <v>290</v>
      </c>
      <c r="I139" s="113" t="s">
        <v>2459</v>
      </c>
      <c r="J139" s="73">
        <v>3.3399999991315319</v>
      </c>
      <c r="K139" s="71" t="s">
        <v>123</v>
      </c>
      <c r="L139" s="72">
        <v>2.75E-2</v>
      </c>
      <c r="M139" s="72">
        <v>3.0399999995551746E-2</v>
      </c>
      <c r="N139" s="73">
        <v>1706.6265979999998</v>
      </c>
      <c r="O139" s="79">
        <v>110.65</v>
      </c>
      <c r="P139" s="113" t="s">
        <v>2459</v>
      </c>
      <c r="Q139" s="73">
        <v>1.8883823959999999</v>
      </c>
      <c r="R139" s="74">
        <v>1.9204361480405209E-6</v>
      </c>
      <c r="S139" s="74">
        <f t="shared" si="2"/>
        <v>6.2265743415385946E-3</v>
      </c>
      <c r="T139" s="74">
        <f>Q139/'סכום נכסי הקרן'!$C$41</f>
        <v>1.6166828909449061E-3</v>
      </c>
    </row>
    <row r="140" spans="1:20">
      <c r="A140" s="70" t="s">
        <v>601</v>
      </c>
      <c r="B140" s="54" t="s">
        <v>602</v>
      </c>
      <c r="C140" s="71" t="s">
        <v>111</v>
      </c>
      <c r="D140" s="71" t="s">
        <v>29</v>
      </c>
      <c r="E140" s="54" t="s">
        <v>586</v>
      </c>
      <c r="F140" s="71" t="s">
        <v>567</v>
      </c>
      <c r="G140" s="54" t="s">
        <v>603</v>
      </c>
      <c r="H140" s="54" t="s">
        <v>121</v>
      </c>
      <c r="I140" s="113" t="s">
        <v>2459</v>
      </c>
      <c r="J140" s="73">
        <v>2.2000000013178744</v>
      </c>
      <c r="K140" s="71" t="s">
        <v>123</v>
      </c>
      <c r="L140" s="72">
        <v>0.04</v>
      </c>
      <c r="M140" s="72">
        <v>6.5800000038218356E-2</v>
      </c>
      <c r="N140" s="73">
        <v>863.74237700000003</v>
      </c>
      <c r="O140" s="79">
        <v>105.42</v>
      </c>
      <c r="P140" s="113" t="s">
        <v>2459</v>
      </c>
      <c r="Q140" s="73">
        <v>0.91055724399999993</v>
      </c>
      <c r="R140" s="74">
        <v>3.3278430033913513E-7</v>
      </c>
      <c r="S140" s="74">
        <f t="shared" si="2"/>
        <v>3.002385737127205E-3</v>
      </c>
      <c r="T140" s="74">
        <f>Q140/'סכום נכסי הקרן'!$C$41</f>
        <v>7.795467277808421E-4</v>
      </c>
    </row>
    <row r="141" spans="1:20">
      <c r="A141" s="70" t="s">
        <v>604</v>
      </c>
      <c r="B141" s="54" t="s">
        <v>605</v>
      </c>
      <c r="C141" s="71" t="s">
        <v>111</v>
      </c>
      <c r="D141" s="71" t="s">
        <v>29</v>
      </c>
      <c r="E141" s="54" t="s">
        <v>586</v>
      </c>
      <c r="F141" s="71" t="s">
        <v>567</v>
      </c>
      <c r="G141" s="54" t="s">
        <v>603</v>
      </c>
      <c r="H141" s="54" t="s">
        <v>121</v>
      </c>
      <c r="I141" s="113" t="s">
        <v>2459</v>
      </c>
      <c r="J141" s="73">
        <v>2.8900000009721456</v>
      </c>
      <c r="K141" s="71" t="s">
        <v>123</v>
      </c>
      <c r="L141" s="72">
        <v>3.2799999999999996E-2</v>
      </c>
      <c r="M141" s="72">
        <v>6.8800000020259849E-2</v>
      </c>
      <c r="N141" s="73">
        <v>1197.9803549999999</v>
      </c>
      <c r="O141" s="79">
        <v>102.18</v>
      </c>
      <c r="P141" s="113" t="s">
        <v>2459</v>
      </c>
      <c r="Q141" s="73">
        <v>1.224096329</v>
      </c>
      <c r="R141" s="74">
        <v>8.5550423005397294E-7</v>
      </c>
      <c r="S141" s="74">
        <f t="shared" si="2"/>
        <v>4.0362199996504238E-3</v>
      </c>
      <c r="T141" s="74">
        <f>Q141/'סכום נכסי הקרן'!$C$41</f>
        <v>1.0479739676427099E-3</v>
      </c>
    </row>
    <row r="142" spans="1:20">
      <c r="A142" s="70" t="s">
        <v>606</v>
      </c>
      <c r="B142" s="54" t="s">
        <v>607</v>
      </c>
      <c r="C142" s="71" t="s">
        <v>111</v>
      </c>
      <c r="D142" s="71" t="s">
        <v>29</v>
      </c>
      <c r="E142" s="54" t="s">
        <v>586</v>
      </c>
      <c r="F142" s="71" t="s">
        <v>567</v>
      </c>
      <c r="G142" s="54" t="s">
        <v>603</v>
      </c>
      <c r="H142" s="54" t="s">
        <v>121</v>
      </c>
      <c r="I142" s="113" t="s">
        <v>2459</v>
      </c>
      <c r="J142" s="73">
        <v>4.7299999933976897</v>
      </c>
      <c r="K142" s="71" t="s">
        <v>123</v>
      </c>
      <c r="L142" s="72">
        <v>1.7899999999999999E-2</v>
      </c>
      <c r="M142" s="72">
        <v>6.4999999917471116E-2</v>
      </c>
      <c r="N142" s="73">
        <v>407.74994700000002</v>
      </c>
      <c r="O142" s="79">
        <v>89.15</v>
      </c>
      <c r="P142" s="113" t="s">
        <v>2459</v>
      </c>
      <c r="Q142" s="73">
        <v>0.36350907999999998</v>
      </c>
      <c r="R142" s="74">
        <v>5.2224920953457271E-7</v>
      </c>
      <c r="S142" s="74">
        <f t="shared" si="2"/>
        <v>1.1986006198949444E-3</v>
      </c>
      <c r="T142" s="74">
        <f>Q142/'סכום נכסי הקרן'!$C$41</f>
        <v>3.1120757722797747E-4</v>
      </c>
    </row>
    <row r="143" spans="1:20">
      <c r="A143" s="70" t="s">
        <v>608</v>
      </c>
      <c r="B143" s="54" t="s">
        <v>609</v>
      </c>
      <c r="C143" s="71" t="s">
        <v>111</v>
      </c>
      <c r="D143" s="71" t="s">
        <v>29</v>
      </c>
      <c r="E143" s="54" t="s">
        <v>589</v>
      </c>
      <c r="F143" s="71" t="s">
        <v>311</v>
      </c>
      <c r="G143" s="54" t="s">
        <v>600</v>
      </c>
      <c r="H143" s="54" t="s">
        <v>290</v>
      </c>
      <c r="I143" s="113" t="s">
        <v>2459</v>
      </c>
      <c r="J143" s="73">
        <v>2.7100000006350897</v>
      </c>
      <c r="K143" s="71" t="s">
        <v>123</v>
      </c>
      <c r="L143" s="72">
        <v>3.3000000000000002E-2</v>
      </c>
      <c r="M143" s="72">
        <v>4.2000000010027731E-2</v>
      </c>
      <c r="N143" s="73">
        <v>1651.5059040000001</v>
      </c>
      <c r="O143" s="79">
        <v>108.69</v>
      </c>
      <c r="P143" s="113" t="s">
        <v>2459</v>
      </c>
      <c r="Q143" s="73">
        <v>1.7950217660000001</v>
      </c>
      <c r="R143" s="74">
        <v>2.7533161027320835E-6</v>
      </c>
      <c r="S143" s="74">
        <f t="shared" si="2"/>
        <v>5.9187357890826773E-3</v>
      </c>
      <c r="T143" s="74">
        <f>Q143/'סכום נכסי הקרן'!$C$41</f>
        <v>1.5367549412200255E-3</v>
      </c>
    </row>
    <row r="144" spans="1:20">
      <c r="A144" s="70" t="s">
        <v>610</v>
      </c>
      <c r="B144" s="54" t="s">
        <v>611</v>
      </c>
      <c r="C144" s="71" t="s">
        <v>111</v>
      </c>
      <c r="D144" s="71" t="s">
        <v>29</v>
      </c>
      <c r="E144" s="54" t="s">
        <v>589</v>
      </c>
      <c r="F144" s="71" t="s">
        <v>311</v>
      </c>
      <c r="G144" s="54" t="s">
        <v>600</v>
      </c>
      <c r="H144" s="54" t="s">
        <v>290</v>
      </c>
      <c r="I144" s="113" t="s">
        <v>2459</v>
      </c>
      <c r="J144" s="73">
        <v>2.8199999987429729</v>
      </c>
      <c r="K144" s="71" t="s">
        <v>123</v>
      </c>
      <c r="L144" s="72">
        <v>3.6499999999999998E-2</v>
      </c>
      <c r="M144" s="72">
        <v>4.3299999992722472E-2</v>
      </c>
      <c r="N144" s="73">
        <v>594.84569899999997</v>
      </c>
      <c r="O144" s="79">
        <v>101.64</v>
      </c>
      <c r="P144" s="113" t="s">
        <v>2459</v>
      </c>
      <c r="Q144" s="73">
        <v>0.60460116800000008</v>
      </c>
      <c r="R144" s="74">
        <v>1.8243442893945898E-6</v>
      </c>
      <c r="S144" s="74">
        <f t="shared" si="2"/>
        <v>1.9935549746212876E-3</v>
      </c>
      <c r="T144" s="74">
        <f>Q144/'סכום נכסי הקרן'!$C$41</f>
        <v>5.1761145741527402E-4</v>
      </c>
    </row>
    <row r="145" spans="1:20">
      <c r="A145" s="70" t="s">
        <v>612</v>
      </c>
      <c r="B145" s="54" t="s">
        <v>613</v>
      </c>
      <c r="C145" s="71" t="s">
        <v>111</v>
      </c>
      <c r="D145" s="71" t="s">
        <v>29</v>
      </c>
      <c r="E145" s="54" t="s">
        <v>614</v>
      </c>
      <c r="F145" s="71" t="s">
        <v>311</v>
      </c>
      <c r="G145" s="54" t="s">
        <v>600</v>
      </c>
      <c r="H145" s="54" t="s">
        <v>290</v>
      </c>
      <c r="I145" s="113" t="s">
        <v>2459</v>
      </c>
      <c r="J145" s="73">
        <v>2.0000000006084568</v>
      </c>
      <c r="K145" s="71" t="s">
        <v>123</v>
      </c>
      <c r="L145" s="72">
        <v>1E-3</v>
      </c>
      <c r="M145" s="72">
        <v>2.6000000007301481E-2</v>
      </c>
      <c r="N145" s="73">
        <v>1549.742788</v>
      </c>
      <c r="O145" s="79">
        <v>106.05</v>
      </c>
      <c r="P145" s="113" t="s">
        <v>2459</v>
      </c>
      <c r="Q145" s="73">
        <v>1.6435022379999999</v>
      </c>
      <c r="R145" s="74">
        <v>2.7365626388373861E-6</v>
      </c>
      <c r="S145" s="74">
        <f t="shared" si="2"/>
        <v>5.4191295614005805E-3</v>
      </c>
      <c r="T145" s="74">
        <f>Q145/'סכום נכסי הקרן'!$C$41</f>
        <v>1.4070359663553352E-3</v>
      </c>
    </row>
    <row r="146" spans="1:20">
      <c r="A146" s="70" t="s">
        <v>615</v>
      </c>
      <c r="B146" s="54" t="s">
        <v>616</v>
      </c>
      <c r="C146" s="71" t="s">
        <v>111</v>
      </c>
      <c r="D146" s="71" t="s">
        <v>29</v>
      </c>
      <c r="E146" s="54" t="s">
        <v>614</v>
      </c>
      <c r="F146" s="71" t="s">
        <v>311</v>
      </c>
      <c r="G146" s="54" t="s">
        <v>600</v>
      </c>
      <c r="H146" s="54" t="s">
        <v>290</v>
      </c>
      <c r="I146" s="113" t="s">
        <v>2459</v>
      </c>
      <c r="J146" s="73">
        <v>4.7199999999516953</v>
      </c>
      <c r="K146" s="71" t="s">
        <v>123</v>
      </c>
      <c r="L146" s="72">
        <v>3.0000000000000001E-3</v>
      </c>
      <c r="M146" s="72">
        <v>3.5999999997584749E-2</v>
      </c>
      <c r="N146" s="73">
        <v>873.95479899999987</v>
      </c>
      <c r="O146" s="79">
        <v>94.75</v>
      </c>
      <c r="P146" s="113" t="s">
        <v>2459</v>
      </c>
      <c r="Q146" s="73">
        <v>0.82807218199999999</v>
      </c>
      <c r="R146" s="74">
        <v>2.14575908066409E-6</v>
      </c>
      <c r="S146" s="74">
        <f t="shared" si="2"/>
        <v>2.7304072587759271E-3</v>
      </c>
      <c r="T146" s="74">
        <f>Q146/'סכום נכסי הקרן'!$C$41</f>
        <v>7.08929574826865E-4</v>
      </c>
    </row>
    <row r="147" spans="1:20">
      <c r="A147" s="70" t="s">
        <v>617</v>
      </c>
      <c r="B147" s="54" t="s">
        <v>618</v>
      </c>
      <c r="C147" s="71" t="s">
        <v>111</v>
      </c>
      <c r="D147" s="71" t="s">
        <v>29</v>
      </c>
      <c r="E147" s="54" t="s">
        <v>614</v>
      </c>
      <c r="F147" s="71" t="s">
        <v>311</v>
      </c>
      <c r="G147" s="54" t="s">
        <v>600</v>
      </c>
      <c r="H147" s="54" t="s">
        <v>290</v>
      </c>
      <c r="I147" s="113" t="s">
        <v>2459</v>
      </c>
      <c r="J147" s="73">
        <v>3.2300000003793348</v>
      </c>
      <c r="K147" s="71" t="s">
        <v>123</v>
      </c>
      <c r="L147" s="72">
        <v>3.0000000000000001E-3</v>
      </c>
      <c r="M147" s="72">
        <v>3.3800000006618182E-2</v>
      </c>
      <c r="N147" s="73">
        <v>1269.3489159999999</v>
      </c>
      <c r="O147" s="79">
        <v>97.61</v>
      </c>
      <c r="P147" s="113" t="s">
        <v>2459</v>
      </c>
      <c r="Q147" s="73">
        <v>1.239011511</v>
      </c>
      <c r="R147" s="74">
        <v>2.4957705780574124E-6</v>
      </c>
      <c r="S147" s="74">
        <f t="shared" si="2"/>
        <v>4.0853999166721548E-3</v>
      </c>
      <c r="T147" s="74">
        <f>Q147/'סכום נכסי הקרן'!$C$41</f>
        <v>1.0607431607922574E-3</v>
      </c>
    </row>
    <row r="148" spans="1:20">
      <c r="A148" s="70" t="s">
        <v>619</v>
      </c>
      <c r="B148" s="54" t="s">
        <v>620</v>
      </c>
      <c r="C148" s="71" t="s">
        <v>111</v>
      </c>
      <c r="D148" s="71" t="s">
        <v>29</v>
      </c>
      <c r="E148" s="54" t="s">
        <v>614</v>
      </c>
      <c r="F148" s="71" t="s">
        <v>311</v>
      </c>
      <c r="G148" s="54" t="s">
        <v>600</v>
      </c>
      <c r="H148" s="54" t="s">
        <v>290</v>
      </c>
      <c r="I148" s="113" t="s">
        <v>2459</v>
      </c>
      <c r="J148" s="73">
        <v>2.740000000728597</v>
      </c>
      <c r="K148" s="71" t="s">
        <v>123</v>
      </c>
      <c r="L148" s="72">
        <v>3.0000000000000001E-3</v>
      </c>
      <c r="M148" s="72">
        <v>3.2600000014143343E-2</v>
      </c>
      <c r="N148" s="73">
        <v>488.588232</v>
      </c>
      <c r="O148" s="79">
        <v>95.51</v>
      </c>
      <c r="P148" s="113" t="s">
        <v>2459</v>
      </c>
      <c r="Q148" s="73">
        <v>0.46665060899999999</v>
      </c>
      <c r="R148" s="74">
        <v>1.3696303422756706E-6</v>
      </c>
      <c r="S148" s="74">
        <f t="shared" si="2"/>
        <v>1.5386897879462965E-3</v>
      </c>
      <c r="T148" s="74">
        <f>Q148/'סכום נכסי הקרן'!$C$41</f>
        <v>3.9950915514641404E-4</v>
      </c>
    </row>
    <row r="149" spans="1:20">
      <c r="A149" s="70" t="s">
        <v>621</v>
      </c>
      <c r="B149" s="54" t="s">
        <v>622</v>
      </c>
      <c r="C149" s="71" t="s">
        <v>111</v>
      </c>
      <c r="D149" s="71" t="s">
        <v>29</v>
      </c>
      <c r="E149" s="54" t="s">
        <v>623</v>
      </c>
      <c r="F149" s="71" t="s">
        <v>311</v>
      </c>
      <c r="G149" s="54" t="s">
        <v>624</v>
      </c>
      <c r="H149" s="113" t="s">
        <v>2459</v>
      </c>
      <c r="I149" s="113" t="s">
        <v>2459</v>
      </c>
      <c r="J149" s="73">
        <v>2.9899999986967423</v>
      </c>
      <c r="K149" s="71" t="s">
        <v>123</v>
      </c>
      <c r="L149" s="72">
        <v>1.9E-2</v>
      </c>
      <c r="M149" s="72">
        <v>3.3499999986258161E-2</v>
      </c>
      <c r="N149" s="73">
        <v>1095.0896</v>
      </c>
      <c r="O149" s="79">
        <v>103</v>
      </c>
      <c r="P149" s="113" t="s">
        <v>2459</v>
      </c>
      <c r="Q149" s="73">
        <v>1.1279422529999998</v>
      </c>
      <c r="R149" s="74">
        <v>2.0443979459234153E-6</v>
      </c>
      <c r="S149" s="74">
        <f t="shared" si="2"/>
        <v>3.7191706013272076E-3</v>
      </c>
      <c r="T149" s="74">
        <f>Q149/'סכום נכסי הקרן'!$C$41</f>
        <v>9.6565449151695575E-4</v>
      </c>
    </row>
    <row r="150" spans="1:20">
      <c r="A150" s="70" t="s">
        <v>625</v>
      </c>
      <c r="B150" s="54" t="s">
        <v>626</v>
      </c>
      <c r="C150" s="71" t="s">
        <v>111</v>
      </c>
      <c r="D150" s="71" t="s">
        <v>29</v>
      </c>
      <c r="E150" s="54" t="s">
        <v>627</v>
      </c>
      <c r="F150" s="71" t="s">
        <v>294</v>
      </c>
      <c r="G150" s="54" t="s">
        <v>624</v>
      </c>
      <c r="H150" s="113" t="s">
        <v>2459</v>
      </c>
      <c r="I150" s="113" t="s">
        <v>2459</v>
      </c>
      <c r="J150" s="73">
        <v>2.100000001578481</v>
      </c>
      <c r="K150" s="71" t="s">
        <v>123</v>
      </c>
      <c r="L150" s="72">
        <v>1.6399999999999998E-2</v>
      </c>
      <c r="M150" s="72">
        <v>3.0300000040251261E-2</v>
      </c>
      <c r="N150" s="73">
        <v>232.80493899999999</v>
      </c>
      <c r="O150" s="79">
        <v>108.85</v>
      </c>
      <c r="P150" s="113" t="s">
        <v>2459</v>
      </c>
      <c r="Q150" s="73">
        <v>0.25340816599999999</v>
      </c>
      <c r="R150" s="74">
        <v>9.214460988602741E-7</v>
      </c>
      <c r="S150" s="74">
        <f t="shared" si="2"/>
        <v>8.3556423089635326E-4</v>
      </c>
      <c r="T150" s="74">
        <f>Q150/'סכום נכסי הקרן'!$C$41</f>
        <v>2.1694792710719946E-4</v>
      </c>
    </row>
    <row r="151" spans="1:20">
      <c r="A151" s="70" t="s">
        <v>628</v>
      </c>
      <c r="B151" s="54" t="s">
        <v>629</v>
      </c>
      <c r="C151" s="71" t="s">
        <v>111</v>
      </c>
      <c r="D151" s="71" t="s">
        <v>29</v>
      </c>
      <c r="E151" s="54" t="s">
        <v>630</v>
      </c>
      <c r="F151" s="71" t="s">
        <v>631</v>
      </c>
      <c r="G151" s="54" t="s">
        <v>624</v>
      </c>
      <c r="H151" s="113" t="s">
        <v>2459</v>
      </c>
      <c r="I151" s="113" t="s">
        <v>2459</v>
      </c>
      <c r="J151" s="73">
        <v>3.020000000306466</v>
      </c>
      <c r="K151" s="71" t="s">
        <v>123</v>
      </c>
      <c r="L151" s="72">
        <v>1.4800000000000001E-2</v>
      </c>
      <c r="M151" s="72">
        <v>3.5100000001532329E-2</v>
      </c>
      <c r="N151" s="73">
        <v>1964.330342</v>
      </c>
      <c r="O151" s="79">
        <v>102.99</v>
      </c>
      <c r="P151" s="113" t="s">
        <v>2459</v>
      </c>
      <c r="Q151" s="73">
        <v>2.0230639190000002</v>
      </c>
      <c r="R151" s="74">
        <v>2.4182796390721377E-6</v>
      </c>
      <c r="S151" s="74">
        <f t="shared" si="2"/>
        <v>6.6706605166520069E-3</v>
      </c>
      <c r="T151" s="74">
        <f>Q151/'סכום נכסי הקרן'!$C$41</f>
        <v>1.731986504461807E-3</v>
      </c>
    </row>
    <row r="152" spans="1:20">
      <c r="A152" s="70" t="s">
        <v>632</v>
      </c>
      <c r="B152" s="54" t="s">
        <v>633</v>
      </c>
      <c r="C152" s="71" t="s">
        <v>111</v>
      </c>
      <c r="D152" s="71" t="s">
        <v>29</v>
      </c>
      <c r="E152" s="86">
        <v>1154</v>
      </c>
      <c r="F152" s="71" t="s">
        <v>517</v>
      </c>
      <c r="G152" s="54" t="s">
        <v>624</v>
      </c>
      <c r="H152" s="113" t="s">
        <v>2459</v>
      </c>
      <c r="I152" s="113" t="s">
        <v>2459</v>
      </c>
      <c r="J152" s="73">
        <v>1</v>
      </c>
      <c r="K152" s="71" t="s">
        <v>123</v>
      </c>
      <c r="L152" s="72">
        <v>6.8000000000000005E-2</v>
      </c>
      <c r="M152" s="72">
        <v>0</v>
      </c>
      <c r="N152" s="73">
        <v>427.59908999999999</v>
      </c>
      <c r="O152" s="79">
        <v>22.77</v>
      </c>
      <c r="P152" s="113" t="s">
        <v>2459</v>
      </c>
      <c r="Q152" s="73">
        <v>9.7364316000000006E-2</v>
      </c>
      <c r="R152" s="74">
        <v>9.4154692084436062E-7</v>
      </c>
      <c r="S152" s="74">
        <f t="shared" si="2"/>
        <v>3.2103992976804669E-4</v>
      </c>
      <c r="T152" s="74">
        <f>Q152/'סכום נכסי הקרן'!$C$41</f>
        <v>8.3355587406012548E-5</v>
      </c>
    </row>
    <row r="153" spans="1:20">
      <c r="A153" s="114" t="s">
        <v>2459</v>
      </c>
      <c r="B153" s="113" t="s">
        <v>2459</v>
      </c>
      <c r="C153" s="113" t="s">
        <v>2459</v>
      </c>
      <c r="D153" s="113" t="s">
        <v>2459</v>
      </c>
      <c r="E153" s="113" t="s">
        <v>2459</v>
      </c>
      <c r="F153" s="113" t="s">
        <v>2459</v>
      </c>
      <c r="G153" s="113" t="s">
        <v>2459</v>
      </c>
      <c r="H153" s="113" t="s">
        <v>2459</v>
      </c>
      <c r="I153" s="113" t="s">
        <v>2459</v>
      </c>
      <c r="J153" s="113" t="s">
        <v>2459</v>
      </c>
      <c r="K153" s="113" t="s">
        <v>2459</v>
      </c>
      <c r="L153" s="113" t="s">
        <v>2459</v>
      </c>
      <c r="M153" s="113" t="s">
        <v>2459</v>
      </c>
      <c r="N153" s="113" t="s">
        <v>2459</v>
      </c>
      <c r="O153" s="113" t="s">
        <v>2459</v>
      </c>
      <c r="P153" s="113" t="s">
        <v>2459</v>
      </c>
      <c r="Q153" s="113" t="s">
        <v>2459</v>
      </c>
      <c r="R153" s="113" t="s">
        <v>2459</v>
      </c>
      <c r="S153" s="113" t="s">
        <v>2459</v>
      </c>
      <c r="T153" s="113" t="s">
        <v>2459</v>
      </c>
    </row>
    <row r="154" spans="1:20">
      <c r="A154" s="69" t="s">
        <v>42</v>
      </c>
      <c r="B154" s="112" t="s">
        <v>2459</v>
      </c>
      <c r="C154" s="112" t="s">
        <v>2459</v>
      </c>
      <c r="D154" s="112" t="s">
        <v>2459</v>
      </c>
      <c r="E154" s="112" t="s">
        <v>2459</v>
      </c>
      <c r="F154" s="112" t="s">
        <v>2459</v>
      </c>
      <c r="G154" s="112" t="s">
        <v>2459</v>
      </c>
      <c r="H154" s="112" t="s">
        <v>2459</v>
      </c>
      <c r="I154" s="112" t="s">
        <v>2459</v>
      </c>
      <c r="J154" s="67">
        <v>3.9783301733792387</v>
      </c>
      <c r="K154" s="112" t="s">
        <v>2459</v>
      </c>
      <c r="L154" s="112" t="s">
        <v>2459</v>
      </c>
      <c r="M154" s="66">
        <v>5.3107023698504924E-2</v>
      </c>
      <c r="N154" s="112" t="s">
        <v>2459</v>
      </c>
      <c r="O154" s="112" t="s">
        <v>2459</v>
      </c>
      <c r="P154" s="67">
        <f>SUM(P155:P213)</f>
        <v>0.38403212200000003</v>
      </c>
      <c r="Q154" s="67">
        <v>39.574821756000006</v>
      </c>
      <c r="R154" s="112" t="s">
        <v>2459</v>
      </c>
      <c r="S154" s="68">
        <f t="shared" si="2"/>
        <v>0.13049029171148502</v>
      </c>
      <c r="T154" s="68">
        <f>Q154/'סכום נכסי הקרן'!$C$41</f>
        <v>3.3880816396426233E-2</v>
      </c>
    </row>
    <row r="155" spans="1:20">
      <c r="A155" s="70" t="s">
        <v>634</v>
      </c>
      <c r="B155" s="54" t="s">
        <v>635</v>
      </c>
      <c r="C155" s="71" t="s">
        <v>111</v>
      </c>
      <c r="D155" s="71" t="s">
        <v>29</v>
      </c>
      <c r="E155" s="54" t="s">
        <v>636</v>
      </c>
      <c r="F155" s="71" t="s">
        <v>637</v>
      </c>
      <c r="G155" s="54" t="s">
        <v>289</v>
      </c>
      <c r="H155" s="54" t="s">
        <v>290</v>
      </c>
      <c r="I155" s="113" t="s">
        <v>2459</v>
      </c>
      <c r="J155" s="73">
        <v>0.89999934388511882</v>
      </c>
      <c r="K155" s="71" t="s">
        <v>123</v>
      </c>
      <c r="L155" s="72">
        <v>5.7000000000000002E-2</v>
      </c>
      <c r="M155" s="72">
        <v>4.6106194690265487E-2</v>
      </c>
      <c r="N155" s="73">
        <v>1.11E-4</v>
      </c>
      <c r="O155" s="79">
        <v>101.48</v>
      </c>
      <c r="P155" s="113" t="s">
        <v>2459</v>
      </c>
      <c r="Q155" s="73">
        <v>1.1299999999999999E-7</v>
      </c>
      <c r="R155" s="74">
        <v>7.1867722057761682E-13</v>
      </c>
      <c r="S155" s="74">
        <f t="shared" si="2"/>
        <v>3.7259556225701075E-10</v>
      </c>
      <c r="T155" s="74">
        <f>Q155/'סכום נכסי הקרן'!$C$41</f>
        <v>9.6741617091824651E-11</v>
      </c>
    </row>
    <row r="156" spans="1:20">
      <c r="A156" s="70" t="s">
        <v>638</v>
      </c>
      <c r="B156" s="54" t="s">
        <v>639</v>
      </c>
      <c r="C156" s="71" t="s">
        <v>111</v>
      </c>
      <c r="D156" s="71" t="s">
        <v>29</v>
      </c>
      <c r="E156" s="54" t="s">
        <v>346</v>
      </c>
      <c r="F156" s="71" t="s">
        <v>311</v>
      </c>
      <c r="G156" s="54" t="s">
        <v>332</v>
      </c>
      <c r="H156" s="54" t="s">
        <v>290</v>
      </c>
      <c r="I156" s="113" t="s">
        <v>2459</v>
      </c>
      <c r="J156" s="73">
        <v>5.650000000516739</v>
      </c>
      <c r="K156" s="71" t="s">
        <v>123</v>
      </c>
      <c r="L156" s="72">
        <v>2.5499999999999998E-2</v>
      </c>
      <c r="M156" s="72">
        <v>5.030000000349414E-2</v>
      </c>
      <c r="N156" s="73">
        <v>2329.519417</v>
      </c>
      <c r="O156" s="79">
        <v>87.22</v>
      </c>
      <c r="P156" s="113" t="s">
        <v>2459</v>
      </c>
      <c r="Q156" s="73">
        <v>2.031971843</v>
      </c>
      <c r="R156" s="74">
        <v>1.7092695452101479E-6</v>
      </c>
      <c r="S156" s="74">
        <f t="shared" si="2"/>
        <v>6.7000326666637119E-3</v>
      </c>
      <c r="T156" s="74">
        <f>Q156/'סכום נכסי הקרן'!$C$41</f>
        <v>1.7396127608573031E-3</v>
      </c>
    </row>
    <row r="157" spans="1:20">
      <c r="A157" s="70" t="s">
        <v>640</v>
      </c>
      <c r="B157" s="54" t="s">
        <v>641</v>
      </c>
      <c r="C157" s="71" t="s">
        <v>111</v>
      </c>
      <c r="D157" s="71" t="s">
        <v>29</v>
      </c>
      <c r="E157" s="54" t="s">
        <v>353</v>
      </c>
      <c r="F157" s="71" t="s">
        <v>354</v>
      </c>
      <c r="G157" s="54" t="s">
        <v>324</v>
      </c>
      <c r="H157" s="54" t="s">
        <v>121</v>
      </c>
      <c r="I157" s="113" t="s">
        <v>2459</v>
      </c>
      <c r="J157" s="73">
        <v>4.9900000097183366</v>
      </c>
      <c r="K157" s="71" t="s">
        <v>123</v>
      </c>
      <c r="L157" s="72">
        <v>1.9400000000000001E-2</v>
      </c>
      <c r="M157" s="72">
        <v>4.7100000077248315E-2</v>
      </c>
      <c r="N157" s="73">
        <v>275.809776</v>
      </c>
      <c r="O157" s="79">
        <v>87.3</v>
      </c>
      <c r="P157" s="113" t="s">
        <v>2459</v>
      </c>
      <c r="Q157" s="73">
        <v>0.240781934</v>
      </c>
      <c r="R157" s="74">
        <v>4.4962177723760234E-7</v>
      </c>
      <c r="S157" s="74">
        <f t="shared" si="2"/>
        <v>7.9393168212442888E-4</v>
      </c>
      <c r="T157" s="74">
        <f>Q157/'סכום נכסי הקרן'!$C$41</f>
        <v>2.0613835098811503E-4</v>
      </c>
    </row>
    <row r="158" spans="1:20">
      <c r="A158" s="70" t="s">
        <v>642</v>
      </c>
      <c r="B158" s="54" t="s">
        <v>643</v>
      </c>
      <c r="C158" s="71" t="s">
        <v>111</v>
      </c>
      <c r="D158" s="71" t="s">
        <v>29</v>
      </c>
      <c r="E158" s="54" t="s">
        <v>644</v>
      </c>
      <c r="F158" s="71" t="s">
        <v>354</v>
      </c>
      <c r="G158" s="54" t="s">
        <v>324</v>
      </c>
      <c r="H158" s="54" t="s">
        <v>121</v>
      </c>
      <c r="I158" s="113" t="s">
        <v>2459</v>
      </c>
      <c r="J158" s="73">
        <v>5.4799999582844254</v>
      </c>
      <c r="K158" s="71" t="s">
        <v>123</v>
      </c>
      <c r="L158" s="72">
        <v>1.95E-2</v>
      </c>
      <c r="M158" s="72">
        <v>4.8599999533767105E-2</v>
      </c>
      <c r="N158" s="73">
        <v>19.101085999999999</v>
      </c>
      <c r="O158" s="79">
        <v>85.34</v>
      </c>
      <c r="P158" s="113" t="s">
        <v>2459</v>
      </c>
      <c r="Q158" s="73">
        <v>1.6300866000000001E-2</v>
      </c>
      <c r="R158" s="74">
        <v>1.7451879671266796E-8</v>
      </c>
      <c r="S158" s="74">
        <f t="shared" si="2"/>
        <v>5.3748940995983988E-5</v>
      </c>
      <c r="T158" s="74">
        <f>Q158/'סכום נכסי הקרן'!$C$41</f>
        <v>1.3955505635726934E-5</v>
      </c>
    </row>
    <row r="159" spans="1:20">
      <c r="A159" s="70" t="s">
        <v>645</v>
      </c>
      <c r="B159" s="54" t="s">
        <v>646</v>
      </c>
      <c r="C159" s="71" t="s">
        <v>111</v>
      </c>
      <c r="D159" s="71" t="s">
        <v>29</v>
      </c>
      <c r="E159" s="54" t="s">
        <v>647</v>
      </c>
      <c r="F159" s="71" t="s">
        <v>311</v>
      </c>
      <c r="G159" s="54" t="s">
        <v>332</v>
      </c>
      <c r="H159" s="54" t="s">
        <v>290</v>
      </c>
      <c r="I159" s="113" t="s">
        <v>2459</v>
      </c>
      <c r="J159" s="73">
        <v>0.81000000159413676</v>
      </c>
      <c r="K159" s="71" t="s">
        <v>123</v>
      </c>
      <c r="L159" s="72">
        <v>2.5499999999999998E-2</v>
      </c>
      <c r="M159" s="72">
        <v>4.4300000047824105E-2</v>
      </c>
      <c r="N159" s="73">
        <v>286.35063400000001</v>
      </c>
      <c r="O159" s="79">
        <v>98.58</v>
      </c>
      <c r="P159" s="113" t="s">
        <v>2459</v>
      </c>
      <c r="Q159" s="73">
        <v>0.28228445499999999</v>
      </c>
      <c r="R159" s="74">
        <v>1.4223372970932429E-6</v>
      </c>
      <c r="S159" s="74">
        <f t="shared" si="2"/>
        <v>9.3077818785078641E-4</v>
      </c>
      <c r="T159" s="74">
        <f>Q159/'סכום נכסי הקרן'!$C$41</f>
        <v>2.4166951023526026E-4</v>
      </c>
    </row>
    <row r="160" spans="1:20">
      <c r="A160" s="70" t="s">
        <v>648</v>
      </c>
      <c r="B160" s="54" t="s">
        <v>649</v>
      </c>
      <c r="C160" s="71" t="s">
        <v>111</v>
      </c>
      <c r="D160" s="71" t="s">
        <v>29</v>
      </c>
      <c r="E160" s="54" t="s">
        <v>424</v>
      </c>
      <c r="F160" s="71" t="s">
        <v>119</v>
      </c>
      <c r="G160" s="54" t="s">
        <v>332</v>
      </c>
      <c r="H160" s="54" t="s">
        <v>290</v>
      </c>
      <c r="I160" s="113" t="s">
        <v>2459</v>
      </c>
      <c r="J160" s="73">
        <v>3.6299999998900803</v>
      </c>
      <c r="K160" s="71" t="s">
        <v>123</v>
      </c>
      <c r="L160" s="72">
        <v>4.5599999999999995E-2</v>
      </c>
      <c r="M160" s="72">
        <v>5.0899999989374382E-2</v>
      </c>
      <c r="N160" s="73">
        <v>553.71371499999998</v>
      </c>
      <c r="O160" s="79">
        <v>98.58</v>
      </c>
      <c r="P160" s="113" t="s">
        <v>2459</v>
      </c>
      <c r="Q160" s="73">
        <v>0.54585096199999994</v>
      </c>
      <c r="R160" s="74">
        <v>1.0727328759080132E-6</v>
      </c>
      <c r="S160" s="74">
        <f t="shared" si="2"/>
        <v>1.7998375760612409E-3</v>
      </c>
      <c r="T160" s="74">
        <f>Q160/'סכום נכסי הקרן'!$C$41</f>
        <v>4.6731420137175334E-4</v>
      </c>
    </row>
    <row r="161" spans="1:20">
      <c r="A161" s="70" t="s">
        <v>650</v>
      </c>
      <c r="B161" s="54" t="s">
        <v>651</v>
      </c>
      <c r="C161" s="71" t="s">
        <v>111</v>
      </c>
      <c r="D161" s="71" t="s">
        <v>29</v>
      </c>
      <c r="E161" s="54" t="s">
        <v>434</v>
      </c>
      <c r="F161" s="71" t="s">
        <v>146</v>
      </c>
      <c r="G161" s="54" t="s">
        <v>435</v>
      </c>
      <c r="H161" s="54" t="s">
        <v>121</v>
      </c>
      <c r="I161" s="113" t="s">
        <v>2459</v>
      </c>
      <c r="J161" s="73">
        <v>8.5199999909722077</v>
      </c>
      <c r="K161" s="71" t="s">
        <v>123</v>
      </c>
      <c r="L161" s="72">
        <v>2.7900000000000001E-2</v>
      </c>
      <c r="M161" s="72">
        <v>5.0099999949487363E-2</v>
      </c>
      <c r="N161" s="73">
        <v>557.09500000000003</v>
      </c>
      <c r="O161" s="79">
        <v>83.51</v>
      </c>
      <c r="P161" s="113" t="s">
        <v>2459</v>
      </c>
      <c r="Q161" s="73">
        <v>0.46523003499999999</v>
      </c>
      <c r="R161" s="74">
        <v>1.2954492605339038E-6</v>
      </c>
      <c r="S161" s="74">
        <f t="shared" si="2"/>
        <v>1.5340057209705647E-3</v>
      </c>
      <c r="T161" s="74">
        <f>Q161/'סכום נכסי הקרן'!$C$41</f>
        <v>3.9829297261580692E-4</v>
      </c>
    </row>
    <row r="162" spans="1:20">
      <c r="A162" s="70" t="s">
        <v>652</v>
      </c>
      <c r="B162" s="54" t="s">
        <v>653</v>
      </c>
      <c r="C162" s="71" t="s">
        <v>111</v>
      </c>
      <c r="D162" s="71" t="s">
        <v>29</v>
      </c>
      <c r="E162" s="54" t="s">
        <v>654</v>
      </c>
      <c r="F162" s="71" t="s">
        <v>120</v>
      </c>
      <c r="G162" s="54" t="s">
        <v>435</v>
      </c>
      <c r="H162" s="54" t="s">
        <v>121</v>
      </c>
      <c r="I162" s="113" t="s">
        <v>2459</v>
      </c>
      <c r="J162" s="73">
        <v>1.2999999993395652</v>
      </c>
      <c r="K162" s="71" t="s">
        <v>123</v>
      </c>
      <c r="L162" s="72">
        <v>6.0999999999999999E-2</v>
      </c>
      <c r="M162" s="72">
        <v>5.9899999983984459E-2</v>
      </c>
      <c r="N162" s="73">
        <v>1193.7750000000001</v>
      </c>
      <c r="O162" s="79">
        <v>101.47</v>
      </c>
      <c r="P162" s="113" t="s">
        <v>2459</v>
      </c>
      <c r="Q162" s="73">
        <v>1.211323506</v>
      </c>
      <c r="R162" s="74">
        <v>3.0990239090366296E-6</v>
      </c>
      <c r="S162" s="74">
        <f t="shared" si="2"/>
        <v>3.9941040955150759E-3</v>
      </c>
      <c r="T162" s="74">
        <f>Q162/'סכום נכסי הקרן'!$C$41</f>
        <v>1.0370388919626423E-3</v>
      </c>
    </row>
    <row r="163" spans="1:20">
      <c r="A163" s="70" t="s">
        <v>655</v>
      </c>
      <c r="B163" s="54" t="s">
        <v>656</v>
      </c>
      <c r="C163" s="71" t="s">
        <v>111</v>
      </c>
      <c r="D163" s="71" t="s">
        <v>29</v>
      </c>
      <c r="E163" s="54" t="s">
        <v>468</v>
      </c>
      <c r="F163" s="71" t="s">
        <v>354</v>
      </c>
      <c r="G163" s="54" t="s">
        <v>435</v>
      </c>
      <c r="H163" s="54" t="s">
        <v>121</v>
      </c>
      <c r="I163" s="113" t="s">
        <v>2459</v>
      </c>
      <c r="J163" s="73">
        <v>7.0799999980684607</v>
      </c>
      <c r="K163" s="71" t="s">
        <v>123</v>
      </c>
      <c r="L163" s="72">
        <v>3.0499999999999999E-2</v>
      </c>
      <c r="M163" s="72">
        <v>5.1699999980258531E-2</v>
      </c>
      <c r="N163" s="73">
        <v>812.76840200000004</v>
      </c>
      <c r="O163" s="79">
        <v>86.63</v>
      </c>
      <c r="P163" s="113" t="s">
        <v>2459</v>
      </c>
      <c r="Q163" s="73">
        <v>0.70410126699999986</v>
      </c>
      <c r="R163" s="74">
        <v>1.1905842365968006E-6</v>
      </c>
      <c r="S163" s="74">
        <f t="shared" si="2"/>
        <v>2.3216372341923774E-3</v>
      </c>
      <c r="T163" s="74">
        <f>Q163/'סכום נכסי הקרן'!$C$41</f>
        <v>6.0279553244232378E-4</v>
      </c>
    </row>
    <row r="164" spans="1:20">
      <c r="A164" s="70" t="s">
        <v>657</v>
      </c>
      <c r="B164" s="54" t="s">
        <v>658</v>
      </c>
      <c r="C164" s="71" t="s">
        <v>111</v>
      </c>
      <c r="D164" s="71" t="s">
        <v>29</v>
      </c>
      <c r="E164" s="54" t="s">
        <v>468</v>
      </c>
      <c r="F164" s="71" t="s">
        <v>354</v>
      </c>
      <c r="G164" s="54" t="s">
        <v>435</v>
      </c>
      <c r="H164" s="54" t="s">
        <v>121</v>
      </c>
      <c r="I164" s="113" t="s">
        <v>2459</v>
      </c>
      <c r="J164" s="73">
        <v>2.4200000009506391</v>
      </c>
      <c r="K164" s="71" t="s">
        <v>123</v>
      </c>
      <c r="L164" s="72">
        <v>2.9100000000000001E-2</v>
      </c>
      <c r="M164" s="72">
        <v>4.270000000422506E-2</v>
      </c>
      <c r="N164" s="73">
        <v>390.68677600000001</v>
      </c>
      <c r="O164" s="79">
        <v>96.93</v>
      </c>
      <c r="P164" s="113" t="s">
        <v>2459</v>
      </c>
      <c r="Q164" s="73">
        <v>0.378692692</v>
      </c>
      <c r="R164" s="74">
        <v>6.511446266666667E-7</v>
      </c>
      <c r="S164" s="74">
        <f t="shared" si="2"/>
        <v>1.2486656327288586E-3</v>
      </c>
      <c r="T164" s="74">
        <f>Q164/'סכום נכסי הקרן'!$C$41</f>
        <v>3.2420657880474595E-4</v>
      </c>
    </row>
    <row r="165" spans="1:20">
      <c r="A165" s="70" t="s">
        <v>659</v>
      </c>
      <c r="B165" s="54" t="s">
        <v>660</v>
      </c>
      <c r="C165" s="71" t="s">
        <v>111</v>
      </c>
      <c r="D165" s="71" t="s">
        <v>29</v>
      </c>
      <c r="E165" s="54" t="s">
        <v>468</v>
      </c>
      <c r="F165" s="71" t="s">
        <v>354</v>
      </c>
      <c r="G165" s="54" t="s">
        <v>435</v>
      </c>
      <c r="H165" s="54" t="s">
        <v>121</v>
      </c>
      <c r="I165" s="113" t="s">
        <v>2459</v>
      </c>
      <c r="J165" s="73">
        <v>6.3099999999830754</v>
      </c>
      <c r="K165" s="71" t="s">
        <v>123</v>
      </c>
      <c r="L165" s="72">
        <v>3.0499999999999999E-2</v>
      </c>
      <c r="M165" s="72">
        <v>5.0600000004062083E-2</v>
      </c>
      <c r="N165" s="73">
        <v>1333.250753</v>
      </c>
      <c r="O165" s="79">
        <v>88.63</v>
      </c>
      <c r="P165" s="113" t="s">
        <v>2459</v>
      </c>
      <c r="Q165" s="73">
        <v>1.1816601419999999</v>
      </c>
      <c r="R165" s="74">
        <v>1.8291986351503662E-6</v>
      </c>
      <c r="S165" s="74">
        <f t="shared" si="2"/>
        <v>3.8962949115503467E-3</v>
      </c>
      <c r="T165" s="74">
        <f>Q165/'סכום נכסי הקרן'!$C$41</f>
        <v>1.0116434777879216E-3</v>
      </c>
    </row>
    <row r="166" spans="1:20">
      <c r="A166" s="70" t="s">
        <v>661</v>
      </c>
      <c r="B166" s="54" t="s">
        <v>662</v>
      </c>
      <c r="C166" s="71" t="s">
        <v>111</v>
      </c>
      <c r="D166" s="71" t="s">
        <v>29</v>
      </c>
      <c r="E166" s="54" t="s">
        <v>468</v>
      </c>
      <c r="F166" s="71" t="s">
        <v>354</v>
      </c>
      <c r="G166" s="54" t="s">
        <v>435</v>
      </c>
      <c r="H166" s="54" t="s">
        <v>121</v>
      </c>
      <c r="I166" s="113" t="s">
        <v>2459</v>
      </c>
      <c r="J166" s="73">
        <v>7.9499999999147244</v>
      </c>
      <c r="K166" s="71" t="s">
        <v>123</v>
      </c>
      <c r="L166" s="72">
        <v>2.63E-2</v>
      </c>
      <c r="M166" s="72">
        <v>5.2400000000682213E-2</v>
      </c>
      <c r="N166" s="73">
        <v>1432.53</v>
      </c>
      <c r="O166" s="79">
        <v>81.86</v>
      </c>
      <c r="P166" s="113" t="s">
        <v>2459</v>
      </c>
      <c r="Q166" s="73">
        <v>1.1726690579999999</v>
      </c>
      <c r="R166" s="74">
        <v>2.0650807563010673E-6</v>
      </c>
      <c r="S166" s="74">
        <f t="shared" si="2"/>
        <v>3.8666485575832668E-3</v>
      </c>
      <c r="T166" s="74">
        <f>Q166/'סכום נכסי הקרן'!$C$41</f>
        <v>1.0039460264112099E-3</v>
      </c>
    </row>
    <row r="167" spans="1:20">
      <c r="A167" s="70" t="s">
        <v>663</v>
      </c>
      <c r="B167" s="54" t="s">
        <v>664</v>
      </c>
      <c r="C167" s="71" t="s">
        <v>111</v>
      </c>
      <c r="D167" s="71" t="s">
        <v>29</v>
      </c>
      <c r="E167" s="54" t="s">
        <v>665</v>
      </c>
      <c r="F167" s="71" t="s">
        <v>354</v>
      </c>
      <c r="G167" s="54" t="s">
        <v>431</v>
      </c>
      <c r="H167" s="54" t="s">
        <v>290</v>
      </c>
      <c r="I167" s="113" t="s">
        <v>2459</v>
      </c>
      <c r="J167" s="73">
        <v>3.7299999975613392</v>
      </c>
      <c r="K167" s="71" t="s">
        <v>123</v>
      </c>
      <c r="L167" s="72">
        <v>4.7E-2</v>
      </c>
      <c r="M167" s="72">
        <v>4.5399999983568383E-2</v>
      </c>
      <c r="N167" s="73">
        <v>732.18200000000002</v>
      </c>
      <c r="O167" s="79">
        <v>104.73</v>
      </c>
      <c r="P167" s="113" t="s">
        <v>2459</v>
      </c>
      <c r="Q167" s="73">
        <v>0.76681421900000002</v>
      </c>
      <c r="R167" s="74">
        <v>8.1434990546101659E-7</v>
      </c>
      <c r="S167" s="74">
        <f t="shared" si="2"/>
        <v>2.528421018362616E-3</v>
      </c>
      <c r="T167" s="74">
        <f>Q167/'סכום נכסי הקרן'!$C$41</f>
        <v>6.5648537659349191E-4</v>
      </c>
    </row>
    <row r="168" spans="1:20">
      <c r="A168" s="70" t="s">
        <v>666</v>
      </c>
      <c r="B168" s="54" t="s">
        <v>667</v>
      </c>
      <c r="C168" s="71" t="s">
        <v>111</v>
      </c>
      <c r="D168" s="71" t="s">
        <v>29</v>
      </c>
      <c r="E168" s="54" t="s">
        <v>475</v>
      </c>
      <c r="F168" s="71" t="s">
        <v>354</v>
      </c>
      <c r="G168" s="54" t="s">
        <v>435</v>
      </c>
      <c r="H168" s="54" t="s">
        <v>121</v>
      </c>
      <c r="I168" s="113" t="s">
        <v>2459</v>
      </c>
      <c r="J168" s="73">
        <v>5.7200000010846139</v>
      </c>
      <c r="K168" s="71" t="s">
        <v>123</v>
      </c>
      <c r="L168" s="72">
        <v>2.64E-2</v>
      </c>
      <c r="M168" s="72">
        <v>4.9500000007418353E-2</v>
      </c>
      <c r="N168" s="73">
        <v>2204.864669</v>
      </c>
      <c r="O168" s="79">
        <v>88.65</v>
      </c>
      <c r="P168" s="113" t="s">
        <v>2459</v>
      </c>
      <c r="Q168" s="73">
        <v>1.954612529</v>
      </c>
      <c r="R168" s="74">
        <v>1.3475749028957988E-6</v>
      </c>
      <c r="S168" s="74">
        <f t="shared" si="2"/>
        <v>6.4449553472332105E-3</v>
      </c>
      <c r="T168" s="74">
        <f>Q168/'סכום נכסי הקרן'!$C$41</f>
        <v>1.6733838658708055E-3</v>
      </c>
    </row>
    <row r="169" spans="1:20">
      <c r="A169" s="70" t="s">
        <v>668</v>
      </c>
      <c r="B169" s="54" t="s">
        <v>669</v>
      </c>
      <c r="C169" s="71" t="s">
        <v>111</v>
      </c>
      <c r="D169" s="71" t="s">
        <v>29</v>
      </c>
      <c r="E169" s="54" t="s">
        <v>475</v>
      </c>
      <c r="F169" s="71" t="s">
        <v>354</v>
      </c>
      <c r="G169" s="54" t="s">
        <v>435</v>
      </c>
      <c r="H169" s="54" t="s">
        <v>121</v>
      </c>
      <c r="I169" s="113" t="s">
        <v>2459</v>
      </c>
      <c r="J169" s="73">
        <v>7.3499999977527875</v>
      </c>
      <c r="K169" s="71" t="s">
        <v>123</v>
      </c>
      <c r="L169" s="72">
        <v>2.5000000000000001E-2</v>
      </c>
      <c r="M169" s="72">
        <v>5.2799999989360143E-2</v>
      </c>
      <c r="N169" s="73">
        <v>1319.2636090000001</v>
      </c>
      <c r="O169" s="79">
        <v>82.64</v>
      </c>
      <c r="P169" s="113" t="s">
        <v>2459</v>
      </c>
      <c r="Q169" s="73">
        <v>1.0902394469999999</v>
      </c>
      <c r="R169" s="74">
        <v>9.8921478030254135E-7</v>
      </c>
      <c r="S169" s="74">
        <f t="shared" si="2"/>
        <v>3.5948529181392699E-3</v>
      </c>
      <c r="T169" s="74">
        <f>Q169/'סכום נכסי הקרן'!$C$41</f>
        <v>9.3337634619536857E-4</v>
      </c>
    </row>
    <row r="170" spans="1:20">
      <c r="A170" s="70" t="s">
        <v>670</v>
      </c>
      <c r="B170" s="54" t="s">
        <v>671</v>
      </c>
      <c r="C170" s="71" t="s">
        <v>111</v>
      </c>
      <c r="D170" s="71" t="s">
        <v>29</v>
      </c>
      <c r="E170" s="54" t="s">
        <v>672</v>
      </c>
      <c r="F170" s="71" t="s">
        <v>354</v>
      </c>
      <c r="G170" s="54" t="s">
        <v>435</v>
      </c>
      <c r="H170" s="54" t="s">
        <v>121</v>
      </c>
      <c r="I170" s="113" t="s">
        <v>2459</v>
      </c>
      <c r="J170" s="73">
        <v>5.0400000013672406</v>
      </c>
      <c r="K170" s="71" t="s">
        <v>123</v>
      </c>
      <c r="L170" s="72">
        <v>3.4300000000000004E-2</v>
      </c>
      <c r="M170" s="72">
        <v>4.6700000009277695E-2</v>
      </c>
      <c r="N170" s="73">
        <v>868.6832159999999</v>
      </c>
      <c r="O170" s="79">
        <v>94.3</v>
      </c>
      <c r="P170" s="113" t="s">
        <v>2459</v>
      </c>
      <c r="Q170" s="73">
        <v>0.81916827199999998</v>
      </c>
      <c r="R170" s="74">
        <v>2.8586389890746345E-6</v>
      </c>
      <c r="S170" s="74">
        <f t="shared" si="2"/>
        <v>2.7010483441499466E-3</v>
      </c>
      <c r="T170" s="74">
        <f>Q170/'סכום נכסי הקרן'!$C$41</f>
        <v>7.0130675489907669E-4</v>
      </c>
    </row>
    <row r="171" spans="1:20">
      <c r="A171" s="70" t="s">
        <v>673</v>
      </c>
      <c r="B171" s="54" t="s">
        <v>674</v>
      </c>
      <c r="C171" s="71" t="s">
        <v>111</v>
      </c>
      <c r="D171" s="71" t="s">
        <v>29</v>
      </c>
      <c r="E171" s="54" t="s">
        <v>672</v>
      </c>
      <c r="F171" s="71" t="s">
        <v>354</v>
      </c>
      <c r="G171" s="54" t="s">
        <v>435</v>
      </c>
      <c r="H171" s="54" t="s">
        <v>121</v>
      </c>
      <c r="I171" s="113" t="s">
        <v>2459</v>
      </c>
      <c r="J171" s="73">
        <v>6.320000004460792</v>
      </c>
      <c r="K171" s="71" t="s">
        <v>123</v>
      </c>
      <c r="L171" s="72">
        <v>2.98E-2</v>
      </c>
      <c r="M171" s="72">
        <v>4.9400000034180096E-2</v>
      </c>
      <c r="N171" s="73">
        <v>777.37036300000011</v>
      </c>
      <c r="O171" s="79">
        <v>88.82</v>
      </c>
      <c r="P171" s="113" t="s">
        <v>2459</v>
      </c>
      <c r="Q171" s="73">
        <v>0.690460356</v>
      </c>
      <c r="R171" s="74">
        <v>1.9803486566533803E-6</v>
      </c>
      <c r="S171" s="74">
        <f t="shared" si="2"/>
        <v>2.2766589784070429E-3</v>
      </c>
      <c r="T171" s="74">
        <f>Q171/'סכום נכסי הקרן'!$C$41</f>
        <v>5.9111726882510568E-4</v>
      </c>
    </row>
    <row r="172" spans="1:20">
      <c r="A172" s="70" t="s">
        <v>675</v>
      </c>
      <c r="B172" s="54" t="s">
        <v>676</v>
      </c>
      <c r="C172" s="71" t="s">
        <v>111</v>
      </c>
      <c r="D172" s="71" t="s">
        <v>29</v>
      </c>
      <c r="E172" s="54" t="s">
        <v>496</v>
      </c>
      <c r="F172" s="71" t="s">
        <v>354</v>
      </c>
      <c r="G172" s="54" t="s">
        <v>435</v>
      </c>
      <c r="H172" s="54" t="s">
        <v>121</v>
      </c>
      <c r="I172" s="113" t="s">
        <v>2459</v>
      </c>
      <c r="J172" s="73">
        <v>2.5399999995889413</v>
      </c>
      <c r="K172" s="71" t="s">
        <v>123</v>
      </c>
      <c r="L172" s="72">
        <v>3.3000000000000002E-2</v>
      </c>
      <c r="M172" s="72">
        <v>4.2600000000948587E-2</v>
      </c>
      <c r="N172" s="73">
        <v>640.06645300000002</v>
      </c>
      <c r="O172" s="79">
        <v>98.82</v>
      </c>
      <c r="P172" s="113" t="s">
        <v>2459</v>
      </c>
      <c r="Q172" s="73">
        <v>0.63251366900000006</v>
      </c>
      <c r="R172" s="74">
        <v>2.0758126546563104E-6</v>
      </c>
      <c r="S172" s="74">
        <f t="shared" si="2"/>
        <v>2.085591027754866E-3</v>
      </c>
      <c r="T172" s="74">
        <f>Q172/'סכום נכסי הקרן'!$C$41</f>
        <v>5.4150792187383301E-4</v>
      </c>
    </row>
    <row r="173" spans="1:20">
      <c r="A173" s="70" t="s">
        <v>677</v>
      </c>
      <c r="B173" s="54" t="s">
        <v>678</v>
      </c>
      <c r="C173" s="71" t="s">
        <v>111</v>
      </c>
      <c r="D173" s="71" t="s">
        <v>29</v>
      </c>
      <c r="E173" s="54" t="s">
        <v>496</v>
      </c>
      <c r="F173" s="71" t="s">
        <v>354</v>
      </c>
      <c r="G173" s="54" t="s">
        <v>435</v>
      </c>
      <c r="H173" s="54" t="s">
        <v>121</v>
      </c>
      <c r="I173" s="113" t="s">
        <v>2459</v>
      </c>
      <c r="J173" s="73">
        <v>4.9699999995562134</v>
      </c>
      <c r="K173" s="71" t="s">
        <v>123</v>
      </c>
      <c r="L173" s="72">
        <v>2.6200000000000001E-2</v>
      </c>
      <c r="M173" s="72">
        <v>4.7100000000806871E-2</v>
      </c>
      <c r="N173" s="73">
        <v>1090.485799</v>
      </c>
      <c r="O173" s="79">
        <v>90.92</v>
      </c>
      <c r="P173" s="113" t="s">
        <v>2459</v>
      </c>
      <c r="Q173" s="73">
        <v>0.99146965200000015</v>
      </c>
      <c r="R173" s="74">
        <v>8.4314108667263044E-7</v>
      </c>
      <c r="S173" s="74">
        <f t="shared" si="2"/>
        <v>3.2691786942274591E-3</v>
      </c>
      <c r="T173" s="74">
        <f>Q173/'סכום נכסי הקרן'!$C$41</f>
        <v>8.4881749939777582E-4</v>
      </c>
    </row>
    <row r="174" spans="1:20">
      <c r="A174" s="70" t="s">
        <v>679</v>
      </c>
      <c r="B174" s="54" t="s">
        <v>680</v>
      </c>
      <c r="C174" s="71" t="s">
        <v>111</v>
      </c>
      <c r="D174" s="71" t="s">
        <v>29</v>
      </c>
      <c r="E174" s="54" t="s">
        <v>681</v>
      </c>
      <c r="F174" s="71" t="s">
        <v>118</v>
      </c>
      <c r="G174" s="54" t="s">
        <v>431</v>
      </c>
      <c r="H174" s="54" t="s">
        <v>290</v>
      </c>
      <c r="I174" s="113" t="s">
        <v>2459</v>
      </c>
      <c r="J174" s="73">
        <v>1.3699999981784723</v>
      </c>
      <c r="K174" s="71" t="s">
        <v>123</v>
      </c>
      <c r="L174" s="72">
        <v>2.75E-2</v>
      </c>
      <c r="M174" s="72">
        <v>4.9399999947010095E-2</v>
      </c>
      <c r="N174" s="73">
        <v>369.53924499999999</v>
      </c>
      <c r="O174" s="79">
        <v>98.05</v>
      </c>
      <c r="P174" s="113" t="s">
        <v>2459</v>
      </c>
      <c r="Q174" s="73">
        <v>0.36233321800000001</v>
      </c>
      <c r="R174" s="74">
        <v>1.3687262690801708E-6</v>
      </c>
      <c r="S174" s="74">
        <f t="shared" si="2"/>
        <v>1.1947234432309918E-3</v>
      </c>
      <c r="T174" s="74">
        <f>Q174/'סכום נכסי הקרן'!$C$41</f>
        <v>3.1020089765844807E-4</v>
      </c>
    </row>
    <row r="175" spans="1:20">
      <c r="A175" s="70" t="s">
        <v>682</v>
      </c>
      <c r="B175" s="54" t="s">
        <v>683</v>
      </c>
      <c r="C175" s="71" t="s">
        <v>111</v>
      </c>
      <c r="D175" s="71" t="s">
        <v>29</v>
      </c>
      <c r="E175" s="54" t="s">
        <v>681</v>
      </c>
      <c r="F175" s="71" t="s">
        <v>118</v>
      </c>
      <c r="G175" s="54" t="s">
        <v>431</v>
      </c>
      <c r="H175" s="54" t="s">
        <v>290</v>
      </c>
      <c r="I175" s="113" t="s">
        <v>2459</v>
      </c>
      <c r="J175" s="73">
        <v>0.28999999840793123</v>
      </c>
      <c r="K175" s="71" t="s">
        <v>123</v>
      </c>
      <c r="L175" s="72">
        <v>2.4E-2</v>
      </c>
      <c r="M175" s="72">
        <v>5.6599999405627661E-2</v>
      </c>
      <c r="N175" s="73">
        <v>37.956302999999998</v>
      </c>
      <c r="O175" s="79">
        <v>99.29</v>
      </c>
      <c r="P175" s="113" t="s">
        <v>2459</v>
      </c>
      <c r="Q175" s="73">
        <v>3.7686813999999999E-2</v>
      </c>
      <c r="R175" s="74">
        <v>8.0801315035374879E-7</v>
      </c>
      <c r="S175" s="74">
        <f t="shared" si="2"/>
        <v>1.2426495267261404E-4</v>
      </c>
      <c r="T175" s="74">
        <f>Q175/'סכום נכסי הקרן'!$C$41</f>
        <v>3.2264454242467406E-5</v>
      </c>
    </row>
    <row r="176" spans="1:20">
      <c r="A176" s="70" t="s">
        <v>684</v>
      </c>
      <c r="B176" s="54" t="s">
        <v>685</v>
      </c>
      <c r="C176" s="71" t="s">
        <v>111</v>
      </c>
      <c r="D176" s="71" t="s">
        <v>29</v>
      </c>
      <c r="E176" s="54" t="s">
        <v>681</v>
      </c>
      <c r="F176" s="71" t="s">
        <v>118</v>
      </c>
      <c r="G176" s="54" t="s">
        <v>431</v>
      </c>
      <c r="H176" s="54" t="s">
        <v>290</v>
      </c>
      <c r="I176" s="113" t="s">
        <v>2459</v>
      </c>
      <c r="J176" s="73">
        <v>2.2899999972100145</v>
      </c>
      <c r="K176" s="71" t="s">
        <v>123</v>
      </c>
      <c r="L176" s="72">
        <v>2.3E-2</v>
      </c>
      <c r="M176" s="72">
        <v>4.9499999954898725E-2</v>
      </c>
      <c r="N176" s="73">
        <v>501.63631199999998</v>
      </c>
      <c r="O176" s="79">
        <v>95.03</v>
      </c>
      <c r="P176" s="113" t="s">
        <v>2459</v>
      </c>
      <c r="Q176" s="73">
        <v>0.47670497699999997</v>
      </c>
      <c r="R176" s="74">
        <v>5.9746213455838505E-7</v>
      </c>
      <c r="S176" s="74">
        <f t="shared" si="2"/>
        <v>1.571842114478145E-3</v>
      </c>
      <c r="T176" s="74">
        <f>Q176/'סכום נכסי הקרן'!$C$41</f>
        <v>4.0811690575841665E-4</v>
      </c>
    </row>
    <row r="177" spans="1:20">
      <c r="A177" s="70" t="s">
        <v>686</v>
      </c>
      <c r="B177" s="54" t="s">
        <v>687</v>
      </c>
      <c r="C177" s="71" t="s">
        <v>111</v>
      </c>
      <c r="D177" s="71" t="s">
        <v>29</v>
      </c>
      <c r="E177" s="54" t="s">
        <v>681</v>
      </c>
      <c r="F177" s="71" t="s">
        <v>118</v>
      </c>
      <c r="G177" s="54" t="s">
        <v>431</v>
      </c>
      <c r="H177" s="54" t="s">
        <v>290</v>
      </c>
      <c r="I177" s="113" t="s">
        <v>2459</v>
      </c>
      <c r="J177" s="73">
        <v>2.3699999976194794</v>
      </c>
      <c r="K177" s="71" t="s">
        <v>123</v>
      </c>
      <c r="L177" s="72">
        <v>2.1499999999999998E-2</v>
      </c>
      <c r="M177" s="72">
        <v>5.179999996429218E-2</v>
      </c>
      <c r="N177" s="73">
        <v>373.09728900000005</v>
      </c>
      <c r="O177" s="79">
        <v>93.26</v>
      </c>
      <c r="P177" s="73">
        <v>2.1716492000000004E-2</v>
      </c>
      <c r="Q177" s="73">
        <v>0.36966702400000001</v>
      </c>
      <c r="R177" s="74">
        <v>3.8108041110656011E-7</v>
      </c>
      <c r="S177" s="74">
        <f t="shared" si="2"/>
        <v>1.218905244735893E-3</v>
      </c>
      <c r="T177" s="74">
        <f>Q177/'סכום נכסי הקרן'!$C$41</f>
        <v>3.1647951935648104E-4</v>
      </c>
    </row>
    <row r="178" spans="1:20">
      <c r="A178" s="70" t="s">
        <v>688</v>
      </c>
      <c r="B178" s="54" t="s">
        <v>689</v>
      </c>
      <c r="C178" s="71" t="s">
        <v>111</v>
      </c>
      <c r="D178" s="71" t="s">
        <v>29</v>
      </c>
      <c r="E178" s="54" t="s">
        <v>503</v>
      </c>
      <c r="F178" s="71" t="s">
        <v>119</v>
      </c>
      <c r="G178" s="54" t="s">
        <v>504</v>
      </c>
      <c r="H178" s="54" t="s">
        <v>290</v>
      </c>
      <c r="I178" s="113" t="s">
        <v>2459</v>
      </c>
      <c r="J178" s="73">
        <v>1.4599999447020409</v>
      </c>
      <c r="K178" s="71" t="s">
        <v>123</v>
      </c>
      <c r="L178" s="72">
        <v>3.2500000000000001E-2</v>
      </c>
      <c r="M178" s="72">
        <v>5.7399996405632647E-2</v>
      </c>
      <c r="N178" s="73">
        <v>7.4350289999999992</v>
      </c>
      <c r="O178" s="79">
        <v>97.29</v>
      </c>
      <c r="P178" s="113" t="s">
        <v>2459</v>
      </c>
      <c r="Q178" s="73">
        <v>7.2335399999999992E-3</v>
      </c>
      <c r="R178" s="74">
        <v>1.4044392305415933E-8</v>
      </c>
      <c r="S178" s="74">
        <f t="shared" si="2"/>
        <v>2.385119383547414E-5</v>
      </c>
      <c r="T178" s="74">
        <f>Q178/'סכום נכסי הקרן'!$C$41</f>
        <v>6.1927819194548435E-6</v>
      </c>
    </row>
    <row r="179" spans="1:20">
      <c r="A179" s="70" t="s">
        <v>690</v>
      </c>
      <c r="B179" s="54" t="s">
        <v>691</v>
      </c>
      <c r="C179" s="71" t="s">
        <v>111</v>
      </c>
      <c r="D179" s="71" t="s">
        <v>29</v>
      </c>
      <c r="E179" s="54" t="s">
        <v>503</v>
      </c>
      <c r="F179" s="71" t="s">
        <v>119</v>
      </c>
      <c r="G179" s="54" t="s">
        <v>504</v>
      </c>
      <c r="H179" s="54" t="s">
        <v>290</v>
      </c>
      <c r="I179" s="113" t="s">
        <v>2459</v>
      </c>
      <c r="J179" s="73">
        <v>2.1699999998811079</v>
      </c>
      <c r="K179" s="71" t="s">
        <v>123</v>
      </c>
      <c r="L179" s="72">
        <v>5.7000000000000002E-2</v>
      </c>
      <c r="M179" s="72">
        <v>5.6399999995244317E-2</v>
      </c>
      <c r="N179" s="73">
        <v>2091.4502630000002</v>
      </c>
      <c r="O179" s="79">
        <v>100.54</v>
      </c>
      <c r="P179" s="113" t="s">
        <v>2459</v>
      </c>
      <c r="Q179" s="73">
        <v>2.1027440249999998</v>
      </c>
      <c r="R179" s="74">
        <v>3.7388500210857208E-6</v>
      </c>
      <c r="S179" s="74">
        <f t="shared" si="2"/>
        <v>6.9333901971455301E-3</v>
      </c>
      <c r="T179" s="74">
        <f>Q179/'סכום נכסי הקרן'!$C$41</f>
        <v>1.8002022770678952E-3</v>
      </c>
    </row>
    <row r="180" spans="1:20">
      <c r="A180" s="70" t="s">
        <v>692</v>
      </c>
      <c r="B180" s="54" t="s">
        <v>693</v>
      </c>
      <c r="C180" s="71" t="s">
        <v>111</v>
      </c>
      <c r="D180" s="71" t="s">
        <v>29</v>
      </c>
      <c r="E180" s="54" t="s">
        <v>509</v>
      </c>
      <c r="F180" s="71" t="s">
        <v>119</v>
      </c>
      <c r="G180" s="54" t="s">
        <v>504</v>
      </c>
      <c r="H180" s="54" t="s">
        <v>290</v>
      </c>
      <c r="I180" s="113" t="s">
        <v>2459</v>
      </c>
      <c r="J180" s="73">
        <v>1.9299999988291257</v>
      </c>
      <c r="K180" s="71" t="s">
        <v>123</v>
      </c>
      <c r="L180" s="72">
        <v>2.7999999999999997E-2</v>
      </c>
      <c r="M180" s="72">
        <v>5.4299999943257626E-2</v>
      </c>
      <c r="N180" s="73">
        <v>349.65823000000006</v>
      </c>
      <c r="O180" s="79">
        <v>95.26</v>
      </c>
      <c r="P180" s="113" t="s">
        <v>2459</v>
      </c>
      <c r="Q180" s="73">
        <v>0.33308442300000002</v>
      </c>
      <c r="R180" s="74">
        <v>1.3416702848192111E-6</v>
      </c>
      <c r="S180" s="74">
        <f t="shared" si="2"/>
        <v>1.0982812200596196E-3</v>
      </c>
      <c r="T180" s="74">
        <f>Q180/'סכום נכסי הקרן'!$C$41</f>
        <v>2.8516040450546332E-4</v>
      </c>
    </row>
    <row r="181" spans="1:20">
      <c r="A181" s="70" t="s">
        <v>694</v>
      </c>
      <c r="B181" s="54" t="s">
        <v>695</v>
      </c>
      <c r="C181" s="71" t="s">
        <v>111</v>
      </c>
      <c r="D181" s="71" t="s">
        <v>29</v>
      </c>
      <c r="E181" s="54" t="s">
        <v>509</v>
      </c>
      <c r="F181" s="71" t="s">
        <v>119</v>
      </c>
      <c r="G181" s="54" t="s">
        <v>504</v>
      </c>
      <c r="H181" s="54" t="s">
        <v>290</v>
      </c>
      <c r="I181" s="113" t="s">
        <v>2459</v>
      </c>
      <c r="J181" s="73">
        <v>3.1899999986161984</v>
      </c>
      <c r="K181" s="71" t="s">
        <v>123</v>
      </c>
      <c r="L181" s="72">
        <v>5.6500000000000002E-2</v>
      </c>
      <c r="M181" s="72">
        <v>6.0099999971259505E-2</v>
      </c>
      <c r="N181" s="73">
        <v>1121.38553</v>
      </c>
      <c r="O181" s="79">
        <v>100.53</v>
      </c>
      <c r="P181" s="113" t="s">
        <v>2459</v>
      </c>
      <c r="Q181" s="73">
        <v>1.127328924</v>
      </c>
      <c r="R181" s="74">
        <v>2.6556603903165425E-6</v>
      </c>
      <c r="S181" s="74">
        <f t="shared" si="2"/>
        <v>3.7171482680209821E-3</v>
      </c>
      <c r="T181" s="74">
        <f>Q181/'סכום נכסי הקרן'!$C$41</f>
        <v>9.6512940798359906E-4</v>
      </c>
    </row>
    <row r="182" spans="1:20">
      <c r="A182" s="70" t="s">
        <v>696</v>
      </c>
      <c r="B182" s="54" t="s">
        <v>697</v>
      </c>
      <c r="C182" s="71" t="s">
        <v>111</v>
      </c>
      <c r="D182" s="71" t="s">
        <v>29</v>
      </c>
      <c r="E182" s="54" t="s">
        <v>516</v>
      </c>
      <c r="F182" s="71" t="s">
        <v>517</v>
      </c>
      <c r="G182" s="54" t="s">
        <v>504</v>
      </c>
      <c r="H182" s="54" t="s">
        <v>290</v>
      </c>
      <c r="I182" s="113" t="s">
        <v>2459</v>
      </c>
      <c r="J182" s="73">
        <v>4.4300000032253601</v>
      </c>
      <c r="K182" s="71" t="s">
        <v>123</v>
      </c>
      <c r="L182" s="72">
        <v>5.5E-2</v>
      </c>
      <c r="M182" s="72">
        <v>5.760000003969673E-2</v>
      </c>
      <c r="N182" s="73">
        <v>771.62983299999996</v>
      </c>
      <c r="O182" s="79">
        <v>99.23</v>
      </c>
      <c r="P182" s="113" t="s">
        <v>2459</v>
      </c>
      <c r="Q182" s="73">
        <v>0.76580617099999981</v>
      </c>
      <c r="R182" s="74">
        <v>3.1700957359834682E-6</v>
      </c>
      <c r="S182" s="74">
        <f t="shared" si="2"/>
        <v>2.5250971757843671E-3</v>
      </c>
      <c r="T182" s="74">
        <f>Q182/'סכום נכסי הקרן'!$C$41</f>
        <v>6.556223660304281E-4</v>
      </c>
    </row>
    <row r="183" spans="1:20">
      <c r="A183" s="70" t="s">
        <v>698</v>
      </c>
      <c r="B183" s="54" t="s">
        <v>699</v>
      </c>
      <c r="C183" s="71" t="s">
        <v>111</v>
      </c>
      <c r="D183" s="71" t="s">
        <v>29</v>
      </c>
      <c r="E183" s="54" t="s">
        <v>700</v>
      </c>
      <c r="F183" s="71" t="s">
        <v>580</v>
      </c>
      <c r="G183" s="54" t="s">
        <v>521</v>
      </c>
      <c r="H183" s="54" t="s">
        <v>121</v>
      </c>
      <c r="I183" s="113" t="s">
        <v>2459</v>
      </c>
      <c r="J183" s="73">
        <v>0.82000000139119178</v>
      </c>
      <c r="K183" s="71" t="s">
        <v>123</v>
      </c>
      <c r="L183" s="72">
        <v>3.0499999999999999E-2</v>
      </c>
      <c r="M183" s="72">
        <v>4.8399999819145084E-2</v>
      </c>
      <c r="N183" s="73">
        <v>29.151706000000001</v>
      </c>
      <c r="O183" s="79">
        <v>98.63</v>
      </c>
      <c r="P183" s="113" t="s">
        <v>2459</v>
      </c>
      <c r="Q183" s="73">
        <v>2.8752327999999997E-2</v>
      </c>
      <c r="R183" s="74">
        <v>4.3429955231774269E-7</v>
      </c>
      <c r="S183" s="74">
        <f t="shared" si="2"/>
        <v>9.4805219622637118E-5</v>
      </c>
      <c r="T183" s="74">
        <f>Q183/'סכום נכסי הקרן'!$C$41</f>
        <v>2.4615457574111048E-5</v>
      </c>
    </row>
    <row r="184" spans="1:20">
      <c r="A184" s="70" t="s">
        <v>701</v>
      </c>
      <c r="B184" s="54" t="s">
        <v>702</v>
      </c>
      <c r="C184" s="71" t="s">
        <v>111</v>
      </c>
      <c r="D184" s="71" t="s">
        <v>29</v>
      </c>
      <c r="E184" s="54" t="s">
        <v>700</v>
      </c>
      <c r="F184" s="71" t="s">
        <v>580</v>
      </c>
      <c r="G184" s="54" t="s">
        <v>521</v>
      </c>
      <c r="H184" s="54" t="s">
        <v>121</v>
      </c>
      <c r="I184" s="113" t="s">
        <v>2459</v>
      </c>
      <c r="J184" s="73">
        <v>2.8000000045634548</v>
      </c>
      <c r="K184" s="71" t="s">
        <v>123</v>
      </c>
      <c r="L184" s="72">
        <v>2.58E-2</v>
      </c>
      <c r="M184" s="72">
        <v>5.0700000086705638E-2</v>
      </c>
      <c r="N184" s="73">
        <v>234.340959</v>
      </c>
      <c r="O184" s="79">
        <v>93.51</v>
      </c>
      <c r="P184" s="113" t="s">
        <v>2459</v>
      </c>
      <c r="Q184" s="73">
        <v>0.21913222999999998</v>
      </c>
      <c r="R184" s="74">
        <v>8.7438519646025518E-7</v>
      </c>
      <c r="S184" s="74">
        <f t="shared" si="2"/>
        <v>7.2254598624320885E-4</v>
      </c>
      <c r="T184" s="74">
        <f>Q184/'סכום נכסי הקרן'!$C$41</f>
        <v>1.8760359546139514E-4</v>
      </c>
    </row>
    <row r="185" spans="1:20">
      <c r="A185" s="70" t="s">
        <v>703</v>
      </c>
      <c r="B185" s="54" t="s">
        <v>704</v>
      </c>
      <c r="C185" s="71" t="s">
        <v>111</v>
      </c>
      <c r="D185" s="71" t="s">
        <v>29</v>
      </c>
      <c r="E185" s="54" t="s">
        <v>700</v>
      </c>
      <c r="F185" s="71" t="s">
        <v>580</v>
      </c>
      <c r="G185" s="54" t="s">
        <v>521</v>
      </c>
      <c r="H185" s="54" t="s">
        <v>121</v>
      </c>
      <c r="I185" s="113" t="s">
        <v>2459</v>
      </c>
      <c r="J185" s="73">
        <v>3.980000000329968</v>
      </c>
      <c r="K185" s="71" t="s">
        <v>123</v>
      </c>
      <c r="L185" s="72">
        <v>0.04</v>
      </c>
      <c r="M185" s="72">
        <v>5.3300000003299673E-2</v>
      </c>
      <c r="N185" s="73">
        <v>1273.3599999999999</v>
      </c>
      <c r="O185" s="79">
        <v>95.2</v>
      </c>
      <c r="P185" s="113" t="s">
        <v>2459</v>
      </c>
      <c r="Q185" s="73">
        <v>1.21223872</v>
      </c>
      <c r="R185" s="74">
        <v>2.9090410645953506E-6</v>
      </c>
      <c r="S185" s="74">
        <f t="shared" si="2"/>
        <v>3.9971218360010542E-3</v>
      </c>
      <c r="T185" s="74">
        <f>Q185/'סכום נכסי הקרן'!$C$41</f>
        <v>1.0378224254347225E-3</v>
      </c>
    </row>
    <row r="186" spans="1:20">
      <c r="A186" s="70" t="s">
        <v>705</v>
      </c>
      <c r="B186" s="54" t="s">
        <v>706</v>
      </c>
      <c r="C186" s="71" t="s">
        <v>111</v>
      </c>
      <c r="D186" s="71" t="s">
        <v>29</v>
      </c>
      <c r="E186" s="54" t="s">
        <v>707</v>
      </c>
      <c r="F186" s="71" t="s">
        <v>119</v>
      </c>
      <c r="G186" s="54" t="s">
        <v>504</v>
      </c>
      <c r="H186" s="54" t="s">
        <v>290</v>
      </c>
      <c r="I186" s="113" t="s">
        <v>2459</v>
      </c>
      <c r="J186" s="73">
        <v>0.73999999981439657</v>
      </c>
      <c r="K186" s="71" t="s">
        <v>123</v>
      </c>
      <c r="L186" s="72">
        <v>2.9500000000000002E-2</v>
      </c>
      <c r="M186" s="72">
        <v>5.4499999921118564E-2</v>
      </c>
      <c r="N186" s="73">
        <v>109.67600299999999</v>
      </c>
      <c r="O186" s="79">
        <v>98.25</v>
      </c>
      <c r="P186" s="113" t="s">
        <v>2459</v>
      </c>
      <c r="Q186" s="73">
        <v>0.10775667300000001</v>
      </c>
      <c r="R186" s="74">
        <v>3.0670161294629988E-6</v>
      </c>
      <c r="S186" s="74">
        <f t="shared" si="2"/>
        <v>3.553067094104412E-4</v>
      </c>
      <c r="T186" s="74">
        <f>Q186/'סכום נכסי הקרן'!$C$41</f>
        <v>9.2252697331459839E-5</v>
      </c>
    </row>
    <row r="187" spans="1:20">
      <c r="A187" s="70" t="s">
        <v>708</v>
      </c>
      <c r="B187" s="54" t="s">
        <v>709</v>
      </c>
      <c r="C187" s="71" t="s">
        <v>111</v>
      </c>
      <c r="D187" s="71" t="s">
        <v>29</v>
      </c>
      <c r="E187" s="54" t="s">
        <v>558</v>
      </c>
      <c r="F187" s="71" t="s">
        <v>146</v>
      </c>
      <c r="G187" s="54" t="s">
        <v>504</v>
      </c>
      <c r="H187" s="54" t="s">
        <v>290</v>
      </c>
      <c r="I187" s="113" t="s">
        <v>2459</v>
      </c>
      <c r="J187" s="73">
        <v>1.5500000007569774</v>
      </c>
      <c r="K187" s="71" t="s">
        <v>123</v>
      </c>
      <c r="L187" s="72">
        <v>3.5499999999999997E-2</v>
      </c>
      <c r="M187" s="72">
        <v>4.8900000048951203E-2</v>
      </c>
      <c r="N187" s="73">
        <v>397.08729199999999</v>
      </c>
      <c r="O187" s="79">
        <v>98.03</v>
      </c>
      <c r="P187" s="73">
        <v>7.0482989999999992E-3</v>
      </c>
      <c r="Q187" s="73">
        <v>0.39631295400000005</v>
      </c>
      <c r="R187" s="74">
        <v>1.0159616547272641E-6</v>
      </c>
      <c r="S187" s="74">
        <f t="shared" si="2"/>
        <v>1.3067650258882025E-3</v>
      </c>
      <c r="T187" s="74">
        <f>Q187/'סכום נכסי הקרן'!$C$41</f>
        <v>3.3929164641060113E-4</v>
      </c>
    </row>
    <row r="188" spans="1:20">
      <c r="A188" s="70" t="s">
        <v>710</v>
      </c>
      <c r="B188" s="54" t="s">
        <v>711</v>
      </c>
      <c r="C188" s="71" t="s">
        <v>111</v>
      </c>
      <c r="D188" s="71" t="s">
        <v>29</v>
      </c>
      <c r="E188" s="54" t="s">
        <v>558</v>
      </c>
      <c r="F188" s="71" t="s">
        <v>146</v>
      </c>
      <c r="G188" s="54" t="s">
        <v>504</v>
      </c>
      <c r="H188" s="54" t="s">
        <v>290</v>
      </c>
      <c r="I188" s="113" t="s">
        <v>2459</v>
      </c>
      <c r="J188" s="73">
        <v>2.5599999998547385</v>
      </c>
      <c r="K188" s="71" t="s">
        <v>123</v>
      </c>
      <c r="L188" s="72">
        <v>2.5000000000000001E-2</v>
      </c>
      <c r="M188" s="72">
        <v>4.8999999999394743E-2</v>
      </c>
      <c r="N188" s="73">
        <v>1392.556051</v>
      </c>
      <c r="O188" s="79">
        <v>94.18</v>
      </c>
      <c r="P188" s="73">
        <v>0.34067889000000001</v>
      </c>
      <c r="Q188" s="73">
        <v>1.6521881789999999</v>
      </c>
      <c r="R188" s="74">
        <v>1.8163137613852153E-6</v>
      </c>
      <c r="S188" s="74">
        <f t="shared" si="2"/>
        <v>5.4477697655654139E-3</v>
      </c>
      <c r="T188" s="74">
        <f>Q188/'סכום נכסי הקרן'!$C$41</f>
        <v>1.4144721785527173E-3</v>
      </c>
    </row>
    <row r="189" spans="1:20">
      <c r="A189" s="70" t="s">
        <v>712</v>
      </c>
      <c r="B189" s="54" t="s">
        <v>713</v>
      </c>
      <c r="C189" s="71" t="s">
        <v>111</v>
      </c>
      <c r="D189" s="71" t="s">
        <v>29</v>
      </c>
      <c r="E189" s="54" t="s">
        <v>558</v>
      </c>
      <c r="F189" s="71" t="s">
        <v>146</v>
      </c>
      <c r="G189" s="54" t="s">
        <v>504</v>
      </c>
      <c r="H189" s="54" t="s">
        <v>290</v>
      </c>
      <c r="I189" s="113" t="s">
        <v>2459</v>
      </c>
      <c r="J189" s="73">
        <v>3.9299999982567457</v>
      </c>
      <c r="K189" s="71" t="s">
        <v>123</v>
      </c>
      <c r="L189" s="72">
        <v>4.7300000000000002E-2</v>
      </c>
      <c r="M189" s="72">
        <v>5.0399999975690397E-2</v>
      </c>
      <c r="N189" s="73">
        <v>616.84741799999995</v>
      </c>
      <c r="O189" s="79">
        <v>99</v>
      </c>
      <c r="P189" s="73">
        <v>1.4588440999999999E-2</v>
      </c>
      <c r="Q189" s="73">
        <v>0.62526741299999999</v>
      </c>
      <c r="R189" s="74">
        <v>1.5619751541470948E-6</v>
      </c>
      <c r="S189" s="74">
        <f t="shared" si="2"/>
        <v>2.0616979053780671E-3</v>
      </c>
      <c r="T189" s="74">
        <f>Q189/'סכום נכסי הקרן'!$C$41</f>
        <v>5.3530425352603351E-4</v>
      </c>
    </row>
    <row r="190" spans="1:20">
      <c r="A190" s="70" t="s">
        <v>714</v>
      </c>
      <c r="B190" s="54" t="s">
        <v>715</v>
      </c>
      <c r="C190" s="71" t="s">
        <v>111</v>
      </c>
      <c r="D190" s="71" t="s">
        <v>29</v>
      </c>
      <c r="E190" s="54" t="s">
        <v>561</v>
      </c>
      <c r="F190" s="71" t="s">
        <v>294</v>
      </c>
      <c r="G190" s="54" t="s">
        <v>504</v>
      </c>
      <c r="H190" s="54" t="s">
        <v>290</v>
      </c>
      <c r="I190" s="113" t="s">
        <v>2459</v>
      </c>
      <c r="J190" s="73">
        <v>4.5099999987282207</v>
      </c>
      <c r="K190" s="71" t="s">
        <v>123</v>
      </c>
      <c r="L190" s="72">
        <v>2.4300000000000002E-2</v>
      </c>
      <c r="M190" s="72">
        <v>4.9099999987282199E-2</v>
      </c>
      <c r="N190" s="73">
        <v>1311.9580089999999</v>
      </c>
      <c r="O190" s="79">
        <v>89.9</v>
      </c>
      <c r="P190" s="113" t="s">
        <v>2459</v>
      </c>
      <c r="Q190" s="73">
        <v>1.1794502500000001</v>
      </c>
      <c r="R190" s="74">
        <v>8.9576988423578886E-7</v>
      </c>
      <c r="S190" s="74">
        <f t="shared" si="2"/>
        <v>3.8890082217072743E-3</v>
      </c>
      <c r="T190" s="74">
        <f>Q190/'סכום נכסי הקרן'!$C$41</f>
        <v>1.0097515439323617E-3</v>
      </c>
    </row>
    <row r="191" spans="1:20">
      <c r="A191" s="70" t="s">
        <v>716</v>
      </c>
      <c r="B191" s="54" t="s">
        <v>717</v>
      </c>
      <c r="C191" s="71" t="s">
        <v>111</v>
      </c>
      <c r="D191" s="71" t="s">
        <v>29</v>
      </c>
      <c r="E191" s="54" t="s">
        <v>718</v>
      </c>
      <c r="F191" s="71" t="s">
        <v>146</v>
      </c>
      <c r="G191" s="54" t="s">
        <v>504</v>
      </c>
      <c r="H191" s="54" t="s">
        <v>290</v>
      </c>
      <c r="I191" s="113" t="s">
        <v>2459</v>
      </c>
      <c r="J191" s="73">
        <v>0.48</v>
      </c>
      <c r="K191" s="71" t="s">
        <v>123</v>
      </c>
      <c r="L191" s="72">
        <v>2.1600000000000001E-2</v>
      </c>
      <c r="M191" s="72">
        <v>5.0799999999999998E-2</v>
      </c>
      <c r="N191" s="73">
        <v>2.5000000000000001E-5</v>
      </c>
      <c r="O191" s="79">
        <v>98.7</v>
      </c>
      <c r="P191" s="113" t="s">
        <v>2459</v>
      </c>
      <c r="Q191" s="73">
        <v>2.5000000000000002E-8</v>
      </c>
      <c r="R191" s="74">
        <v>1.954628261838687E-13</v>
      </c>
      <c r="S191" s="74">
        <f t="shared" si="2"/>
        <v>8.2432646517037794E-11</v>
      </c>
      <c r="T191" s="74">
        <f>Q191/'סכום נכסי הקרן'!$C$41</f>
        <v>2.1403012630934661E-11</v>
      </c>
    </row>
    <row r="192" spans="1:20">
      <c r="A192" s="70" t="s">
        <v>719</v>
      </c>
      <c r="B192" s="54" t="s">
        <v>720</v>
      </c>
      <c r="C192" s="71" t="s">
        <v>111</v>
      </c>
      <c r="D192" s="71" t="s">
        <v>29</v>
      </c>
      <c r="E192" s="54" t="s">
        <v>721</v>
      </c>
      <c r="F192" s="71" t="s">
        <v>722</v>
      </c>
      <c r="G192" s="54" t="s">
        <v>504</v>
      </c>
      <c r="H192" s="54" t="s">
        <v>290</v>
      </c>
      <c r="I192" s="113" t="s">
        <v>2459</v>
      </c>
      <c r="J192" s="73">
        <v>6.2400000015235992</v>
      </c>
      <c r="K192" s="71" t="s">
        <v>123</v>
      </c>
      <c r="L192" s="72">
        <v>2.3399999999999997E-2</v>
      </c>
      <c r="M192" s="72">
        <v>5.2500000018430623E-2</v>
      </c>
      <c r="N192" s="73">
        <v>972.47314400000005</v>
      </c>
      <c r="O192" s="79">
        <v>83.69</v>
      </c>
      <c r="P192" s="113" t="s">
        <v>2459</v>
      </c>
      <c r="Q192" s="73">
        <v>0.81386277399999996</v>
      </c>
      <c r="R192" s="74">
        <v>9.8644782080375467E-7</v>
      </c>
      <c r="S192" s="74">
        <f t="shared" si="2"/>
        <v>2.6835544945007124E-3</v>
      </c>
      <c r="T192" s="74">
        <f>Q192/'סכום נכסי הקרן'!$C$41</f>
        <v>6.9676460927078074E-4</v>
      </c>
    </row>
    <row r="193" spans="1:20">
      <c r="A193" s="70" t="s">
        <v>723</v>
      </c>
      <c r="B193" s="54" t="s">
        <v>724</v>
      </c>
      <c r="C193" s="71" t="s">
        <v>111</v>
      </c>
      <c r="D193" s="71" t="s">
        <v>29</v>
      </c>
      <c r="E193" s="54" t="s">
        <v>725</v>
      </c>
      <c r="F193" s="71" t="s">
        <v>580</v>
      </c>
      <c r="G193" s="54" t="s">
        <v>568</v>
      </c>
      <c r="H193" s="54" t="s">
        <v>121</v>
      </c>
      <c r="I193" s="113" t="s">
        <v>2459</v>
      </c>
      <c r="J193" s="73">
        <v>2.0899999992052751</v>
      </c>
      <c r="K193" s="71" t="s">
        <v>123</v>
      </c>
      <c r="L193" s="72">
        <v>2.9500000000000002E-2</v>
      </c>
      <c r="M193" s="72">
        <v>5.3499999998045757E-2</v>
      </c>
      <c r="N193" s="73">
        <v>805.33157999999992</v>
      </c>
      <c r="O193" s="79">
        <v>95.31</v>
      </c>
      <c r="P193" s="113" t="s">
        <v>2459</v>
      </c>
      <c r="Q193" s="73">
        <v>0.76756152900000008</v>
      </c>
      <c r="R193" s="74">
        <v>2.6020137012797651E-6</v>
      </c>
      <c r="S193" s="74">
        <f t="shared" si="2"/>
        <v>2.530885128005362E-3</v>
      </c>
      <c r="T193" s="74">
        <f>Q193/'סכום נכסי הקרן'!$C$41</f>
        <v>6.5712516400826091E-4</v>
      </c>
    </row>
    <row r="194" spans="1:20">
      <c r="A194" s="70" t="s">
        <v>726</v>
      </c>
      <c r="B194" s="54" t="s">
        <v>727</v>
      </c>
      <c r="C194" s="71" t="s">
        <v>111</v>
      </c>
      <c r="D194" s="71" t="s">
        <v>29</v>
      </c>
      <c r="E194" s="54" t="s">
        <v>725</v>
      </c>
      <c r="F194" s="71" t="s">
        <v>580</v>
      </c>
      <c r="G194" s="54" t="s">
        <v>568</v>
      </c>
      <c r="H194" s="54" t="s">
        <v>121</v>
      </c>
      <c r="I194" s="113" t="s">
        <v>2459</v>
      </c>
      <c r="J194" s="73">
        <v>2.97000001135192</v>
      </c>
      <c r="K194" s="71" t="s">
        <v>123</v>
      </c>
      <c r="L194" s="72">
        <v>2.5499999999999998E-2</v>
      </c>
      <c r="M194" s="72">
        <v>5.5300000296086164E-2</v>
      </c>
      <c r="N194" s="73">
        <v>93.060444000000004</v>
      </c>
      <c r="O194" s="79">
        <v>91.82</v>
      </c>
      <c r="P194" s="113" t="s">
        <v>2459</v>
      </c>
      <c r="Q194" s="73">
        <v>8.5448099E-2</v>
      </c>
      <c r="R194" s="74">
        <v>1.5981803568668533E-7</v>
      </c>
      <c r="S194" s="74">
        <f t="shared" si="2"/>
        <v>2.81748517616794E-4</v>
      </c>
      <c r="T194" s="74">
        <f>Q194/'סכום נכסי הקרן'!$C$41</f>
        <v>7.315386968745421E-5</v>
      </c>
    </row>
    <row r="195" spans="1:20">
      <c r="A195" s="70" t="s">
        <v>728</v>
      </c>
      <c r="B195" s="54" t="s">
        <v>729</v>
      </c>
      <c r="C195" s="71" t="s">
        <v>111</v>
      </c>
      <c r="D195" s="71" t="s">
        <v>29</v>
      </c>
      <c r="E195" s="54" t="s">
        <v>730</v>
      </c>
      <c r="F195" s="71" t="s">
        <v>354</v>
      </c>
      <c r="G195" s="54" t="s">
        <v>568</v>
      </c>
      <c r="H195" s="54" t="s">
        <v>121</v>
      </c>
      <c r="I195" s="113" t="s">
        <v>2459</v>
      </c>
      <c r="J195" s="73">
        <v>1.8300000008718089</v>
      </c>
      <c r="K195" s="71" t="s">
        <v>123</v>
      </c>
      <c r="L195" s="72">
        <v>3.27E-2</v>
      </c>
      <c r="M195" s="72">
        <v>4.5200000048284797E-2</v>
      </c>
      <c r="N195" s="73">
        <v>303.480796</v>
      </c>
      <c r="O195" s="79">
        <v>98.27</v>
      </c>
      <c r="P195" s="113" t="s">
        <v>2459</v>
      </c>
      <c r="Q195" s="73">
        <v>0.29823057799999997</v>
      </c>
      <c r="R195" s="74">
        <v>9.616208090800493E-7</v>
      </c>
      <c r="S195" s="74">
        <f t="shared" si="2"/>
        <v>9.833574326738345E-4</v>
      </c>
      <c r="T195" s="74">
        <f>Q195/'סכום נכסי הקרן'!$C$41</f>
        <v>2.5532131311459776E-4</v>
      </c>
    </row>
    <row r="196" spans="1:20">
      <c r="A196" s="70" t="s">
        <v>731</v>
      </c>
      <c r="B196" s="54" t="s">
        <v>732</v>
      </c>
      <c r="C196" s="71" t="s">
        <v>111</v>
      </c>
      <c r="D196" s="71" t="s">
        <v>29</v>
      </c>
      <c r="E196" s="54" t="s">
        <v>733</v>
      </c>
      <c r="F196" s="71" t="s">
        <v>631</v>
      </c>
      <c r="G196" s="54" t="s">
        <v>568</v>
      </c>
      <c r="H196" s="54" t="s">
        <v>121</v>
      </c>
      <c r="I196" s="113" t="s">
        <v>2459</v>
      </c>
      <c r="J196" s="73">
        <v>2.1999999754625441</v>
      </c>
      <c r="K196" s="71" t="s">
        <v>123</v>
      </c>
      <c r="L196" s="72">
        <v>3.4500000000000003E-2</v>
      </c>
      <c r="M196" s="72">
        <v>5.0399999787342047E-2</v>
      </c>
      <c r="N196" s="73">
        <v>24.989692000000002</v>
      </c>
      <c r="O196" s="79">
        <v>97.85</v>
      </c>
      <c r="P196" s="113" t="s">
        <v>2459</v>
      </c>
      <c r="Q196" s="73">
        <v>2.4452412999999999E-2</v>
      </c>
      <c r="R196" s="74">
        <v>3.4306658640301415E-8</v>
      </c>
      <c r="S196" s="74">
        <f t="shared" si="2"/>
        <v>8.062708469270478E-5</v>
      </c>
      <c r="T196" s="74">
        <f>Q196/'סכום נכסי הקרן'!$C$41</f>
        <v>2.0934212171833234E-5</v>
      </c>
    </row>
    <row r="197" spans="1:20">
      <c r="A197" s="70" t="s">
        <v>734</v>
      </c>
      <c r="B197" s="54" t="s">
        <v>735</v>
      </c>
      <c r="C197" s="71" t="s">
        <v>111</v>
      </c>
      <c r="D197" s="71" t="s">
        <v>29</v>
      </c>
      <c r="E197" s="54" t="s">
        <v>736</v>
      </c>
      <c r="F197" s="71" t="s">
        <v>631</v>
      </c>
      <c r="G197" s="54" t="s">
        <v>568</v>
      </c>
      <c r="H197" s="54" t="s">
        <v>121</v>
      </c>
      <c r="I197" s="113" t="s">
        <v>2459</v>
      </c>
      <c r="J197" s="73">
        <v>3.5600000001362222</v>
      </c>
      <c r="K197" s="71" t="s">
        <v>123</v>
      </c>
      <c r="L197" s="72">
        <v>2.5000000000000001E-3</v>
      </c>
      <c r="M197" s="72">
        <v>5.1699999996764723E-2</v>
      </c>
      <c r="N197" s="73">
        <v>695.82325800000001</v>
      </c>
      <c r="O197" s="79">
        <v>84.4</v>
      </c>
      <c r="P197" s="113" t="s">
        <v>2459</v>
      </c>
      <c r="Q197" s="73">
        <v>0.58727480700000001</v>
      </c>
      <c r="R197" s="74">
        <v>1.2280635401922337E-6</v>
      </c>
      <c r="S197" s="74">
        <f t="shared" si="2"/>
        <v>1.9364246629517035E-3</v>
      </c>
      <c r="T197" s="74">
        <f>Q197/'סכום נכסי הקרן'!$C$41</f>
        <v>5.0277800448202863E-4</v>
      </c>
    </row>
    <row r="198" spans="1:20">
      <c r="A198" s="70" t="s">
        <v>737</v>
      </c>
      <c r="B198" s="54" t="s">
        <v>738</v>
      </c>
      <c r="C198" s="71" t="s">
        <v>111</v>
      </c>
      <c r="D198" s="71" t="s">
        <v>29</v>
      </c>
      <c r="E198" s="54" t="s">
        <v>579</v>
      </c>
      <c r="F198" s="71" t="s">
        <v>580</v>
      </c>
      <c r="G198" s="54" t="s">
        <v>581</v>
      </c>
      <c r="H198" s="54" t="s">
        <v>290</v>
      </c>
      <c r="I198" s="113" t="s">
        <v>2459</v>
      </c>
      <c r="J198" s="73">
        <v>2.3200000001091974</v>
      </c>
      <c r="K198" s="71" t="s">
        <v>123</v>
      </c>
      <c r="L198" s="72">
        <v>4.2999999999999997E-2</v>
      </c>
      <c r="M198" s="72">
        <v>5.2299999991400753E-2</v>
      </c>
      <c r="N198" s="73">
        <v>732.69532600000002</v>
      </c>
      <c r="O198" s="79">
        <v>99.99</v>
      </c>
      <c r="P198" s="113" t="s">
        <v>2459</v>
      </c>
      <c r="Q198" s="73">
        <v>0.73262208099999993</v>
      </c>
      <c r="R198" s="74">
        <v>6.6000544185930209E-7</v>
      </c>
      <c r="S198" s="74">
        <f t="shared" si="2"/>
        <v>2.4156790813459846E-3</v>
      </c>
      <c r="T198" s="74">
        <f>Q198/'סכום נכסי הקרן'!$C$41</f>
        <v>6.2721278613378539E-4</v>
      </c>
    </row>
    <row r="199" spans="1:20">
      <c r="A199" s="70" t="s">
        <v>739</v>
      </c>
      <c r="B199" s="54" t="s">
        <v>740</v>
      </c>
      <c r="C199" s="71" t="s">
        <v>111</v>
      </c>
      <c r="D199" s="71" t="s">
        <v>29</v>
      </c>
      <c r="E199" s="54" t="s">
        <v>741</v>
      </c>
      <c r="F199" s="71" t="s">
        <v>567</v>
      </c>
      <c r="G199" s="54" t="s">
        <v>568</v>
      </c>
      <c r="H199" s="54" t="s">
        <v>121</v>
      </c>
      <c r="I199" s="113" t="s">
        <v>2459</v>
      </c>
      <c r="J199" s="73">
        <v>0.84999999919110591</v>
      </c>
      <c r="K199" s="71" t="s">
        <v>123</v>
      </c>
      <c r="L199" s="72">
        <v>3.5000000000000003E-2</v>
      </c>
      <c r="M199" s="72">
        <v>5.3100000011324519E-2</v>
      </c>
      <c r="N199" s="73">
        <v>371.39666499999998</v>
      </c>
      <c r="O199" s="79">
        <v>99.86</v>
      </c>
      <c r="P199" s="113" t="s">
        <v>2459</v>
      </c>
      <c r="Q199" s="73">
        <v>0.37087671799999999</v>
      </c>
      <c r="R199" s="74">
        <v>1.9371826882954308E-6</v>
      </c>
      <c r="S199" s="74">
        <f t="shared" si="2"/>
        <v>1.2228939758517242E-3</v>
      </c>
      <c r="T199" s="74">
        <f>Q199/'סכום נכסי הקרן'!$C$41</f>
        <v>3.1751516319494365E-4</v>
      </c>
    </row>
    <row r="200" spans="1:20">
      <c r="A200" s="70" t="s">
        <v>742</v>
      </c>
      <c r="B200" s="54" t="s">
        <v>743</v>
      </c>
      <c r="C200" s="71" t="s">
        <v>111</v>
      </c>
      <c r="D200" s="71" t="s">
        <v>29</v>
      </c>
      <c r="E200" s="54" t="s">
        <v>741</v>
      </c>
      <c r="F200" s="71" t="s">
        <v>567</v>
      </c>
      <c r="G200" s="54" t="s">
        <v>568</v>
      </c>
      <c r="H200" s="54" t="s">
        <v>121</v>
      </c>
      <c r="I200" s="113" t="s">
        <v>2459</v>
      </c>
      <c r="J200" s="73">
        <v>2.3699999978923789</v>
      </c>
      <c r="K200" s="71" t="s">
        <v>123</v>
      </c>
      <c r="L200" s="72">
        <v>2.6499999999999999E-2</v>
      </c>
      <c r="M200" s="72">
        <v>5.279999993642584E-2</v>
      </c>
      <c r="N200" s="73">
        <v>304.56260400000002</v>
      </c>
      <c r="O200" s="79">
        <v>95.03</v>
      </c>
      <c r="P200" s="113" t="s">
        <v>2459</v>
      </c>
      <c r="Q200" s="73">
        <v>0.28942585300000001</v>
      </c>
      <c r="R200" s="74">
        <v>4.9558548345288134E-7</v>
      </c>
      <c r="S200" s="74">
        <f t="shared" si="2"/>
        <v>9.5432556132964564E-4</v>
      </c>
      <c r="T200" s="74">
        <f>Q200/'סכום נכסי הקרן'!$C$41</f>
        <v>2.4778340749912153E-4</v>
      </c>
    </row>
    <row r="201" spans="1:20">
      <c r="A201" s="70" t="s">
        <v>744</v>
      </c>
      <c r="B201" s="54" t="s">
        <v>745</v>
      </c>
      <c r="C201" s="71" t="s">
        <v>111</v>
      </c>
      <c r="D201" s="71" t="s">
        <v>29</v>
      </c>
      <c r="E201" s="54" t="s">
        <v>741</v>
      </c>
      <c r="F201" s="71" t="s">
        <v>567</v>
      </c>
      <c r="G201" s="54" t="s">
        <v>568</v>
      </c>
      <c r="H201" s="54" t="s">
        <v>121</v>
      </c>
      <c r="I201" s="113" t="s">
        <v>2459</v>
      </c>
      <c r="J201" s="73">
        <v>1.909999999896447</v>
      </c>
      <c r="K201" s="71" t="s">
        <v>123</v>
      </c>
      <c r="L201" s="72">
        <v>4.99E-2</v>
      </c>
      <c r="M201" s="72">
        <v>4.6799999997364103E-2</v>
      </c>
      <c r="N201" s="73">
        <v>1042.0411120000001</v>
      </c>
      <c r="O201" s="79">
        <v>101.94</v>
      </c>
      <c r="P201" s="113" t="s">
        <v>2459</v>
      </c>
      <c r="Q201" s="73">
        <v>1.062256721</v>
      </c>
      <c r="R201" s="74">
        <v>2.9879315039426526E-6</v>
      </c>
      <c r="S201" s="74">
        <f t="shared" si="2"/>
        <v>3.5025853117016253E-3</v>
      </c>
      <c r="T201" s="74">
        <f>Q201/'סכום נכסי הקרן'!$C$41</f>
        <v>9.0941976067432937E-4</v>
      </c>
    </row>
    <row r="202" spans="1:20">
      <c r="A202" s="70" t="s">
        <v>746</v>
      </c>
      <c r="B202" s="54" t="s">
        <v>747</v>
      </c>
      <c r="C202" s="71" t="s">
        <v>111</v>
      </c>
      <c r="D202" s="71" t="s">
        <v>29</v>
      </c>
      <c r="E202" s="54" t="s">
        <v>595</v>
      </c>
      <c r="F202" s="71" t="s">
        <v>596</v>
      </c>
      <c r="G202" s="54" t="s">
        <v>568</v>
      </c>
      <c r="H202" s="54" t="s">
        <v>121</v>
      </c>
      <c r="I202" s="113" t="s">
        <v>2459</v>
      </c>
      <c r="J202" s="73">
        <v>1.6900000014548116</v>
      </c>
      <c r="K202" s="71" t="s">
        <v>123</v>
      </c>
      <c r="L202" s="72">
        <v>3.2500000000000001E-2</v>
      </c>
      <c r="M202" s="72">
        <v>5.360000011638491E-2</v>
      </c>
      <c r="N202" s="73">
        <v>177.744699</v>
      </c>
      <c r="O202" s="79">
        <v>96.68</v>
      </c>
      <c r="P202" s="113" t="s">
        <v>2459</v>
      </c>
      <c r="Q202" s="73">
        <v>0.171843575</v>
      </c>
      <c r="R202" s="74">
        <v>5.6103232407673203E-7</v>
      </c>
      <c r="S202" s="74">
        <f t="shared" ref="S202:S265" si="3">IFERROR(Q202/$Q$9,0)</f>
        <v>5.6662082696796285E-4</v>
      </c>
      <c r="T202" s="74">
        <f>Q202/'סכום נכסי הקרן'!$C$41</f>
        <v>1.4711880825079871E-4</v>
      </c>
    </row>
    <row r="203" spans="1:20">
      <c r="A203" s="70" t="s">
        <v>748</v>
      </c>
      <c r="B203" s="54" t="s">
        <v>749</v>
      </c>
      <c r="C203" s="71" t="s">
        <v>111</v>
      </c>
      <c r="D203" s="71" t="s">
        <v>29</v>
      </c>
      <c r="E203" s="54" t="s">
        <v>595</v>
      </c>
      <c r="F203" s="71" t="s">
        <v>596</v>
      </c>
      <c r="G203" s="54" t="s">
        <v>568</v>
      </c>
      <c r="H203" s="54" t="s">
        <v>121</v>
      </c>
      <c r="I203" s="113" t="s">
        <v>2459</v>
      </c>
      <c r="J203" s="73">
        <v>3.5400000002998588</v>
      </c>
      <c r="K203" s="71" t="s">
        <v>123</v>
      </c>
      <c r="L203" s="72">
        <v>2.1600000000000001E-2</v>
      </c>
      <c r="M203" s="72">
        <v>6.0500000004316143E-2</v>
      </c>
      <c r="N203" s="73">
        <v>2501.7475610000001</v>
      </c>
      <c r="O203" s="79">
        <v>87.98</v>
      </c>
      <c r="P203" s="113" t="s">
        <v>2459</v>
      </c>
      <c r="Q203" s="73">
        <v>2.2010374210000001</v>
      </c>
      <c r="R203" s="74">
        <v>3.2271878796222494E-6</v>
      </c>
      <c r="S203" s="74">
        <f t="shared" si="3"/>
        <v>7.2574935878426195E-3</v>
      </c>
      <c r="T203" s="74">
        <f>Q203/'סכום נכסי הקרן'!$C$41</f>
        <v>1.8843532689129139E-3</v>
      </c>
    </row>
    <row r="204" spans="1:20">
      <c r="A204" s="70" t="s">
        <v>750</v>
      </c>
      <c r="B204" s="54" t="s">
        <v>751</v>
      </c>
      <c r="C204" s="71" t="s">
        <v>111</v>
      </c>
      <c r="D204" s="71" t="s">
        <v>29</v>
      </c>
      <c r="E204" s="54" t="s">
        <v>752</v>
      </c>
      <c r="F204" s="71" t="s">
        <v>580</v>
      </c>
      <c r="G204" s="54" t="s">
        <v>581</v>
      </c>
      <c r="H204" s="54" t="s">
        <v>290</v>
      </c>
      <c r="I204" s="113" t="s">
        <v>2459</v>
      </c>
      <c r="J204" s="73">
        <v>3.5200000012226957</v>
      </c>
      <c r="K204" s="71" t="s">
        <v>123</v>
      </c>
      <c r="L204" s="72">
        <v>5.3399999999999996E-2</v>
      </c>
      <c r="M204" s="72">
        <v>5.690000002445391E-2</v>
      </c>
      <c r="N204" s="73">
        <v>1150.533302</v>
      </c>
      <c r="O204" s="79">
        <v>99.52</v>
      </c>
      <c r="P204" s="113" t="s">
        <v>2459</v>
      </c>
      <c r="Q204" s="73">
        <v>1.14501078</v>
      </c>
      <c r="R204" s="74">
        <v>2.8763332549999999E-6</v>
      </c>
      <c r="S204" s="74">
        <f t="shared" si="3"/>
        <v>3.7754507554375086E-3</v>
      </c>
      <c r="T204" s="74">
        <f>Q204/'סכום נכסי הקרן'!$C$41</f>
        <v>9.8026720747585393E-4</v>
      </c>
    </row>
    <row r="205" spans="1:20">
      <c r="A205" s="70" t="s">
        <v>753</v>
      </c>
      <c r="B205" s="54" t="s">
        <v>754</v>
      </c>
      <c r="C205" s="71" t="s">
        <v>111</v>
      </c>
      <c r="D205" s="71" t="s">
        <v>29</v>
      </c>
      <c r="E205" s="54" t="s">
        <v>599</v>
      </c>
      <c r="F205" s="71" t="s">
        <v>294</v>
      </c>
      <c r="G205" s="54" t="s">
        <v>600</v>
      </c>
      <c r="H205" s="54" t="s">
        <v>290</v>
      </c>
      <c r="I205" s="113" t="s">
        <v>2459</v>
      </c>
      <c r="J205" s="73">
        <v>3.5400000043261497</v>
      </c>
      <c r="K205" s="71" t="s">
        <v>123</v>
      </c>
      <c r="L205" s="72">
        <v>2.5000000000000001E-2</v>
      </c>
      <c r="M205" s="72">
        <v>5.3900000118641357E-2</v>
      </c>
      <c r="N205" s="73">
        <v>167.15309199999999</v>
      </c>
      <c r="O205" s="79">
        <v>91.27</v>
      </c>
      <c r="P205" s="113" t="s">
        <v>2459</v>
      </c>
      <c r="Q205" s="73">
        <v>0.15256062100000001</v>
      </c>
      <c r="R205" s="74">
        <v>1.9647340811291456E-7</v>
      </c>
      <c r="S205" s="74">
        <f t="shared" si="3"/>
        <v>5.0303902973251088E-4</v>
      </c>
      <c r="T205" s="74">
        <f>Q205/'סכום נכסי הקרן'!$C$41</f>
        <v>1.3061027592984942E-4</v>
      </c>
    </row>
    <row r="206" spans="1:20">
      <c r="A206" s="70" t="s">
        <v>755</v>
      </c>
      <c r="B206" s="54" t="s">
        <v>756</v>
      </c>
      <c r="C206" s="71" t="s">
        <v>111</v>
      </c>
      <c r="D206" s="71" t="s">
        <v>29</v>
      </c>
      <c r="E206" s="54" t="s">
        <v>757</v>
      </c>
      <c r="F206" s="71" t="s">
        <v>580</v>
      </c>
      <c r="G206" s="54" t="s">
        <v>603</v>
      </c>
      <c r="H206" s="54" t="s">
        <v>121</v>
      </c>
      <c r="I206" s="113" t="s">
        <v>2459</v>
      </c>
      <c r="J206" s="73">
        <v>2.9399999995728368</v>
      </c>
      <c r="K206" s="71" t="s">
        <v>123</v>
      </c>
      <c r="L206" s="72">
        <v>4.53E-2</v>
      </c>
      <c r="M206" s="72">
        <v>5.5899999993843819E-2</v>
      </c>
      <c r="N206" s="73">
        <v>818.87642400000016</v>
      </c>
      <c r="O206" s="79">
        <v>97.2</v>
      </c>
      <c r="P206" s="113" t="s">
        <v>2459</v>
      </c>
      <c r="Q206" s="73">
        <v>0.79594791099999995</v>
      </c>
      <c r="R206" s="74">
        <v>1.1698234628571431E-6</v>
      </c>
      <c r="S206" s="74">
        <f t="shared" si="3"/>
        <v>2.6244837117375061E-3</v>
      </c>
      <c r="T206" s="74">
        <f>Q206/'סכום נכסי הקרן'!$C$41</f>
        <v>6.8142732770796219E-4</v>
      </c>
    </row>
    <row r="207" spans="1:20">
      <c r="A207" s="70" t="s">
        <v>758</v>
      </c>
      <c r="B207" s="54" t="s">
        <v>759</v>
      </c>
      <c r="C207" s="71" t="s">
        <v>111</v>
      </c>
      <c r="D207" s="71" t="s">
        <v>29</v>
      </c>
      <c r="E207" s="54" t="s">
        <v>586</v>
      </c>
      <c r="F207" s="71" t="s">
        <v>567</v>
      </c>
      <c r="G207" s="54" t="s">
        <v>603</v>
      </c>
      <c r="H207" s="54" t="s">
        <v>121</v>
      </c>
      <c r="I207" s="113" t="s">
        <v>2459</v>
      </c>
      <c r="J207" s="73">
        <v>4.4300000011086933</v>
      </c>
      <c r="K207" s="71" t="s">
        <v>123</v>
      </c>
      <c r="L207" s="72">
        <v>5.5E-2</v>
      </c>
      <c r="M207" s="72">
        <v>6.3900000019242828E-2</v>
      </c>
      <c r="N207" s="73">
        <v>795.85</v>
      </c>
      <c r="O207" s="79">
        <v>98.6</v>
      </c>
      <c r="P207" s="113" t="s">
        <v>2459</v>
      </c>
      <c r="Q207" s="73">
        <v>0.78470809099999994</v>
      </c>
      <c r="R207" s="74">
        <v>1.3861649986588591E-6</v>
      </c>
      <c r="S207" s="74">
        <f t="shared" si="3"/>
        <v>2.5874225873785007E-3</v>
      </c>
      <c r="T207" s="74">
        <f>Q207/'סכום נכסי הקרן'!$C$41</f>
        <v>6.7180468733078486E-4</v>
      </c>
    </row>
    <row r="208" spans="1:20">
      <c r="A208" s="70" t="s">
        <v>760</v>
      </c>
      <c r="B208" s="54" t="s">
        <v>761</v>
      </c>
      <c r="C208" s="71" t="s">
        <v>111</v>
      </c>
      <c r="D208" s="71" t="s">
        <v>29</v>
      </c>
      <c r="E208" s="54" t="s">
        <v>762</v>
      </c>
      <c r="F208" s="71" t="s">
        <v>580</v>
      </c>
      <c r="G208" s="54" t="s">
        <v>603</v>
      </c>
      <c r="H208" s="54" t="s">
        <v>121</v>
      </c>
      <c r="I208" s="113" t="s">
        <v>2459</v>
      </c>
      <c r="J208" s="73">
        <v>3.1499999991094532</v>
      </c>
      <c r="K208" s="71" t="s">
        <v>123</v>
      </c>
      <c r="L208" s="72">
        <v>2.5000000000000001E-2</v>
      </c>
      <c r="M208" s="72">
        <v>6.0999999964378146E-2</v>
      </c>
      <c r="N208" s="73">
        <v>751.63611200000003</v>
      </c>
      <c r="O208" s="79">
        <v>89.63</v>
      </c>
      <c r="P208" s="113" t="s">
        <v>2459</v>
      </c>
      <c r="Q208" s="73">
        <v>0.67374364399999997</v>
      </c>
      <c r="R208" s="74">
        <v>3.7736663280906061E-6</v>
      </c>
      <c r="S208" s="74">
        <f t="shared" si="3"/>
        <v>2.2215388659581176E-3</v>
      </c>
      <c r="T208" s="74">
        <f>Q208/'סכום נכסי הקרן'!$C$41</f>
        <v>5.7680574890175778E-4</v>
      </c>
    </row>
    <row r="209" spans="1:20">
      <c r="A209" s="70" t="s">
        <v>763</v>
      </c>
      <c r="B209" s="54" t="s">
        <v>764</v>
      </c>
      <c r="C209" s="71" t="s">
        <v>111</v>
      </c>
      <c r="D209" s="71" t="s">
        <v>29</v>
      </c>
      <c r="E209" s="54" t="s">
        <v>765</v>
      </c>
      <c r="F209" s="71" t="s">
        <v>294</v>
      </c>
      <c r="G209" s="54" t="s">
        <v>603</v>
      </c>
      <c r="H209" s="54" t="s">
        <v>121</v>
      </c>
      <c r="I209" s="113" t="s">
        <v>2459</v>
      </c>
      <c r="J209" s="73">
        <v>4.800000000625074</v>
      </c>
      <c r="K209" s="71" t="s">
        <v>123</v>
      </c>
      <c r="L209" s="72">
        <v>6.7699999999999996E-2</v>
      </c>
      <c r="M209" s="72">
        <v>5.9600000009063576E-2</v>
      </c>
      <c r="N209" s="73">
        <v>1195.8965450000001</v>
      </c>
      <c r="O209" s="79">
        <v>107.02</v>
      </c>
      <c r="P209" s="113" t="s">
        <v>2459</v>
      </c>
      <c r="Q209" s="73">
        <v>1.279848479</v>
      </c>
      <c r="R209" s="74">
        <v>1.5945287266666668E-6</v>
      </c>
      <c r="S209" s="74">
        <f t="shared" si="3"/>
        <v>4.2200518905910183E-3</v>
      </c>
      <c r="T209" s="74">
        <f>Q209/'סכום נכסי הקרן'!$C$41</f>
        <v>1.0957045264687805E-3</v>
      </c>
    </row>
    <row r="210" spans="1:20">
      <c r="A210" s="70" t="s">
        <v>766</v>
      </c>
      <c r="B210" s="54" t="s">
        <v>767</v>
      </c>
      <c r="C210" s="71" t="s">
        <v>111</v>
      </c>
      <c r="D210" s="71" t="s">
        <v>29</v>
      </c>
      <c r="E210" s="54" t="s">
        <v>768</v>
      </c>
      <c r="F210" s="71" t="s">
        <v>631</v>
      </c>
      <c r="G210" s="54" t="s">
        <v>624</v>
      </c>
      <c r="H210" s="113" t="s">
        <v>2459</v>
      </c>
      <c r="I210" s="113" t="s">
        <v>2459</v>
      </c>
      <c r="J210" s="73">
        <v>2.950000001984344</v>
      </c>
      <c r="K210" s="71" t="s">
        <v>123</v>
      </c>
      <c r="L210" s="72">
        <v>1.2E-2</v>
      </c>
      <c r="M210" s="72">
        <v>8.4199999992062638E-2</v>
      </c>
      <c r="N210" s="73">
        <v>92.636939999999996</v>
      </c>
      <c r="O210" s="79">
        <v>81.599999999999994</v>
      </c>
      <c r="P210" s="113" t="s">
        <v>2459</v>
      </c>
      <c r="Q210" s="73">
        <v>7.5591742999999989E-2</v>
      </c>
      <c r="R210" s="74">
        <v>1.4941441935483871E-6</v>
      </c>
      <c r="S210" s="74">
        <f t="shared" si="3"/>
        <v>2.4924909721303059E-4</v>
      </c>
      <c r="T210" s="74">
        <f>Q210/'סכום נכסי הקרן'!$C$41</f>
        <v>6.4715641208934656E-5</v>
      </c>
    </row>
    <row r="211" spans="1:20">
      <c r="A211" s="70" t="s">
        <v>769</v>
      </c>
      <c r="B211" s="54" t="s">
        <v>770</v>
      </c>
      <c r="C211" s="71" t="s">
        <v>111</v>
      </c>
      <c r="D211" s="71" t="s">
        <v>29</v>
      </c>
      <c r="E211" s="54" t="s">
        <v>768</v>
      </c>
      <c r="F211" s="71" t="s">
        <v>631</v>
      </c>
      <c r="G211" s="54" t="s">
        <v>624</v>
      </c>
      <c r="H211" s="113" t="s">
        <v>2459</v>
      </c>
      <c r="I211" s="113" t="s">
        <v>2459</v>
      </c>
      <c r="J211" s="73">
        <v>0.97</v>
      </c>
      <c r="K211" s="71" t="s">
        <v>123</v>
      </c>
      <c r="L211" s="72">
        <v>3.5499999999999997E-2</v>
      </c>
      <c r="M211" s="72">
        <v>7.2899999785181219E-2</v>
      </c>
      <c r="N211" s="73">
        <v>144.52302399999999</v>
      </c>
      <c r="O211" s="79">
        <v>96.63</v>
      </c>
      <c r="P211" s="113" t="s">
        <v>2459</v>
      </c>
      <c r="Q211" s="73">
        <v>0.13965260000000002</v>
      </c>
      <c r="R211" s="74">
        <v>5.0461526858713467E-7</v>
      </c>
      <c r="S211" s="74">
        <f t="shared" si="3"/>
        <v>4.6047733643941088E-4</v>
      </c>
      <c r="T211" s="74">
        <f>Q211/'סכום נכסי הקרן'!$C$41</f>
        <v>1.1955945446971464E-4</v>
      </c>
    </row>
    <row r="212" spans="1:20">
      <c r="A212" s="70" t="s">
        <v>771</v>
      </c>
      <c r="B212" s="54" t="s">
        <v>772</v>
      </c>
      <c r="C212" s="71" t="s">
        <v>111</v>
      </c>
      <c r="D212" s="71" t="s">
        <v>29</v>
      </c>
      <c r="E212" s="54" t="s">
        <v>768</v>
      </c>
      <c r="F212" s="71" t="s">
        <v>631</v>
      </c>
      <c r="G212" s="54" t="s">
        <v>624</v>
      </c>
      <c r="H212" s="113" t="s">
        <v>2459</v>
      </c>
      <c r="I212" s="113" t="s">
        <v>2459</v>
      </c>
      <c r="J212" s="73">
        <v>3.330000001374414</v>
      </c>
      <c r="K212" s="71" t="s">
        <v>123</v>
      </c>
      <c r="L212" s="72">
        <v>6.0499999999999998E-2</v>
      </c>
      <c r="M212" s="72">
        <v>5.9000000021559432E-2</v>
      </c>
      <c r="N212" s="73">
        <v>725.44910900000002</v>
      </c>
      <c r="O212" s="79">
        <v>102.3</v>
      </c>
      <c r="P212" s="113" t="s">
        <v>2459</v>
      </c>
      <c r="Q212" s="73">
        <v>0.74213440600000002</v>
      </c>
      <c r="R212" s="74">
        <v>3.2974959500000001E-6</v>
      </c>
      <c r="S212" s="74">
        <f t="shared" si="3"/>
        <v>2.4470441263171922E-3</v>
      </c>
      <c r="T212" s="74">
        <f>Q212/'סכום נכסי הקרן'!$C$41</f>
        <v>6.3535648261876766E-4</v>
      </c>
    </row>
    <row r="213" spans="1:20">
      <c r="A213" s="70" t="s">
        <v>773</v>
      </c>
      <c r="B213" s="54" t="s">
        <v>774</v>
      </c>
      <c r="C213" s="71" t="s">
        <v>111</v>
      </c>
      <c r="D213" s="71" t="s">
        <v>29</v>
      </c>
      <c r="E213" s="54" t="s">
        <v>775</v>
      </c>
      <c r="F213" s="71" t="s">
        <v>311</v>
      </c>
      <c r="G213" s="54" t="s">
        <v>624</v>
      </c>
      <c r="H213" s="113" t="s">
        <v>2459</v>
      </c>
      <c r="I213" s="113" t="s">
        <v>2459</v>
      </c>
      <c r="J213" s="73">
        <v>1.980000000696871</v>
      </c>
      <c r="K213" s="71" t="s">
        <v>123</v>
      </c>
      <c r="L213" s="72">
        <v>0.01</v>
      </c>
      <c r="M213" s="72">
        <v>6.51000000711804E-2</v>
      </c>
      <c r="N213" s="73">
        <v>223.22000800000001</v>
      </c>
      <c r="O213" s="79">
        <v>90</v>
      </c>
      <c r="P213" s="113" t="s">
        <v>2459</v>
      </c>
      <c r="Q213" s="73">
        <v>0.20089800700000002</v>
      </c>
      <c r="R213" s="74">
        <v>9.3008336666666671E-7</v>
      </c>
      <c r="S213" s="74">
        <f t="shared" si="3"/>
        <v>6.6242217588033533E-4</v>
      </c>
      <c r="T213" s="74">
        <f>Q213/'סכום נכסי הקרן'!$C$41</f>
        <v>1.71992903254024E-4</v>
      </c>
    </row>
    <row r="214" spans="1:20">
      <c r="A214" s="114" t="s">
        <v>2459</v>
      </c>
      <c r="B214" s="113" t="s">
        <v>2459</v>
      </c>
      <c r="C214" s="113" t="s">
        <v>2459</v>
      </c>
      <c r="D214" s="113" t="s">
        <v>2459</v>
      </c>
      <c r="E214" s="113" t="s">
        <v>2459</v>
      </c>
      <c r="F214" s="113" t="s">
        <v>2459</v>
      </c>
      <c r="G214" s="113" t="s">
        <v>2459</v>
      </c>
      <c r="H214" s="113" t="s">
        <v>2459</v>
      </c>
      <c r="I214" s="113" t="s">
        <v>2459</v>
      </c>
      <c r="J214" s="113" t="s">
        <v>2459</v>
      </c>
      <c r="K214" s="113" t="s">
        <v>2459</v>
      </c>
      <c r="L214" s="113" t="s">
        <v>2459</v>
      </c>
      <c r="M214" s="113" t="s">
        <v>2459</v>
      </c>
      <c r="N214" s="113" t="s">
        <v>2459</v>
      </c>
      <c r="O214" s="113" t="s">
        <v>2459</v>
      </c>
      <c r="P214" s="113" t="s">
        <v>2459</v>
      </c>
      <c r="Q214" s="113" t="s">
        <v>2459</v>
      </c>
      <c r="R214" s="113" t="s">
        <v>2459</v>
      </c>
      <c r="S214" s="113" t="s">
        <v>2459</v>
      </c>
      <c r="T214" s="113" t="s">
        <v>2459</v>
      </c>
    </row>
    <row r="215" spans="1:20">
      <c r="A215" s="69" t="s">
        <v>43</v>
      </c>
      <c r="B215" s="112" t="s">
        <v>2459</v>
      </c>
      <c r="C215" s="112" t="s">
        <v>2459</v>
      </c>
      <c r="D215" s="112" t="s">
        <v>2459</v>
      </c>
      <c r="E215" s="112" t="s">
        <v>2459</v>
      </c>
      <c r="F215" s="112" t="s">
        <v>2459</v>
      </c>
      <c r="G215" s="112" t="s">
        <v>2459</v>
      </c>
      <c r="H215" s="112" t="s">
        <v>2459</v>
      </c>
      <c r="I215" s="112" t="s">
        <v>2459</v>
      </c>
      <c r="J215" s="67">
        <v>2.8200000002874459</v>
      </c>
      <c r="K215" s="112" t="s">
        <v>2459</v>
      </c>
      <c r="L215" s="112" t="s">
        <v>2459</v>
      </c>
      <c r="M215" s="66">
        <v>4.7700000004671006E-2</v>
      </c>
      <c r="N215" s="112" t="s">
        <v>2459</v>
      </c>
      <c r="O215" s="112" t="s">
        <v>2459</v>
      </c>
      <c r="P215" s="112" t="s">
        <v>2459</v>
      </c>
      <c r="Q215" s="67">
        <v>0.55662576200000002</v>
      </c>
      <c r="R215" s="112" t="s">
        <v>2459</v>
      </c>
      <c r="S215" s="68">
        <f t="shared" si="3"/>
        <v>1.8353653872489122E-3</v>
      </c>
      <c r="T215" s="68">
        <f>Q215/'סכום נכסי הקרן'!$C$41</f>
        <v>4.7653872859158521E-4</v>
      </c>
    </row>
    <row r="216" spans="1:20">
      <c r="A216" s="70" t="s">
        <v>776</v>
      </c>
      <c r="B216" s="54" t="s">
        <v>777</v>
      </c>
      <c r="C216" s="71" t="s">
        <v>111</v>
      </c>
      <c r="D216" s="71" t="s">
        <v>29</v>
      </c>
      <c r="E216" s="54" t="s">
        <v>778</v>
      </c>
      <c r="F216" s="71" t="s">
        <v>637</v>
      </c>
      <c r="G216" s="54" t="s">
        <v>332</v>
      </c>
      <c r="H216" s="54" t="s">
        <v>290</v>
      </c>
      <c r="I216" s="113" t="s">
        <v>2459</v>
      </c>
      <c r="J216" s="73">
        <v>2.8200000002874459</v>
      </c>
      <c r="K216" s="71" t="s">
        <v>123</v>
      </c>
      <c r="L216" s="72">
        <v>2.12E-2</v>
      </c>
      <c r="M216" s="72">
        <v>4.7700000004671006E-2</v>
      </c>
      <c r="N216" s="73">
        <v>540.41338299999995</v>
      </c>
      <c r="O216" s="79">
        <v>103</v>
      </c>
      <c r="P216" s="113" t="s">
        <v>2459</v>
      </c>
      <c r="Q216" s="73">
        <v>0.55662576200000002</v>
      </c>
      <c r="R216" s="74">
        <v>3.6027558866666665E-6</v>
      </c>
      <c r="S216" s="74">
        <f t="shared" si="3"/>
        <v>1.8353653872489122E-3</v>
      </c>
      <c r="T216" s="74">
        <f>Q216/'סכום נכסי הקרן'!$C$41</f>
        <v>4.7653872859158521E-4</v>
      </c>
    </row>
    <row r="217" spans="1:20">
      <c r="A217" s="114" t="s">
        <v>2459</v>
      </c>
      <c r="B217" s="113" t="s">
        <v>2459</v>
      </c>
      <c r="C217" s="113" t="s">
        <v>2459</v>
      </c>
      <c r="D217" s="113" t="s">
        <v>2459</v>
      </c>
      <c r="E217" s="113" t="s">
        <v>2459</v>
      </c>
      <c r="F217" s="113" t="s">
        <v>2459</v>
      </c>
      <c r="G217" s="113" t="s">
        <v>2459</v>
      </c>
      <c r="H217" s="113" t="s">
        <v>2459</v>
      </c>
      <c r="I217" s="113" t="s">
        <v>2459</v>
      </c>
      <c r="J217" s="113" t="s">
        <v>2459</v>
      </c>
      <c r="K217" s="113" t="s">
        <v>2459</v>
      </c>
      <c r="L217" s="113" t="s">
        <v>2459</v>
      </c>
      <c r="M217" s="113" t="s">
        <v>2459</v>
      </c>
      <c r="N217" s="113" t="s">
        <v>2459</v>
      </c>
      <c r="O217" s="113" t="s">
        <v>2459</v>
      </c>
      <c r="P217" s="113" t="s">
        <v>2459</v>
      </c>
      <c r="Q217" s="113" t="s">
        <v>2459</v>
      </c>
      <c r="R217" s="113" t="s">
        <v>2459</v>
      </c>
      <c r="S217" s="113" t="s">
        <v>2459</v>
      </c>
      <c r="T217" s="113" t="s">
        <v>2459</v>
      </c>
    </row>
    <row r="218" spans="1:20">
      <c r="A218" s="64" t="s">
        <v>173</v>
      </c>
      <c r="B218" s="112" t="s">
        <v>2459</v>
      </c>
      <c r="C218" s="112" t="s">
        <v>2459</v>
      </c>
      <c r="D218" s="112" t="s">
        <v>2459</v>
      </c>
      <c r="E218" s="112" t="s">
        <v>2459</v>
      </c>
      <c r="F218" s="112" t="s">
        <v>2459</v>
      </c>
      <c r="G218" s="112" t="s">
        <v>2459</v>
      </c>
      <c r="H218" s="112" t="s">
        <v>2459</v>
      </c>
      <c r="I218" s="112" t="s">
        <v>2459</v>
      </c>
      <c r="J218" s="67">
        <v>4.7376411818814708</v>
      </c>
      <c r="K218" s="112" t="s">
        <v>2459</v>
      </c>
      <c r="L218" s="112" t="s">
        <v>2459</v>
      </c>
      <c r="M218" s="66">
        <v>6.3889774398033436E-2</v>
      </c>
      <c r="N218" s="112" t="s">
        <v>2459</v>
      </c>
      <c r="O218" s="112" t="s">
        <v>2459</v>
      </c>
      <c r="P218" s="112" t="s">
        <v>2459</v>
      </c>
      <c r="Q218" s="67">
        <v>59.62289955100001</v>
      </c>
      <c r="R218" s="112" t="s">
        <v>2459</v>
      </c>
      <c r="S218" s="68">
        <f t="shared" si="3"/>
        <v>0.1965949361203374</v>
      </c>
      <c r="T218" s="68">
        <f>Q218/'סכום נכסי הקרן'!$C$41</f>
        <v>5.1044386887320069E-2</v>
      </c>
    </row>
    <row r="219" spans="1:20">
      <c r="A219" s="69" t="s">
        <v>60</v>
      </c>
      <c r="B219" s="112" t="s">
        <v>2459</v>
      </c>
      <c r="C219" s="112" t="s">
        <v>2459</v>
      </c>
      <c r="D219" s="112" t="s">
        <v>2459</v>
      </c>
      <c r="E219" s="112" t="s">
        <v>2459</v>
      </c>
      <c r="F219" s="112" t="s">
        <v>2459</v>
      </c>
      <c r="G219" s="112" t="s">
        <v>2459</v>
      </c>
      <c r="H219" s="112" t="s">
        <v>2459</v>
      </c>
      <c r="I219" s="112" t="s">
        <v>2459</v>
      </c>
      <c r="J219" s="67">
        <v>4.932234006779554</v>
      </c>
      <c r="K219" s="112" t="s">
        <v>2459</v>
      </c>
      <c r="L219" s="112" t="s">
        <v>2459</v>
      </c>
      <c r="M219" s="66">
        <v>7.4380385696129869E-2</v>
      </c>
      <c r="N219" s="112" t="s">
        <v>2459</v>
      </c>
      <c r="O219" s="112" t="s">
        <v>2459</v>
      </c>
      <c r="P219" s="112" t="s">
        <v>2459</v>
      </c>
      <c r="Q219" s="67">
        <v>9.2867980840000008</v>
      </c>
      <c r="R219" s="112" t="s">
        <v>2459</v>
      </c>
      <c r="S219" s="68">
        <f t="shared" si="3"/>
        <v>3.0621413749339035E-2</v>
      </c>
      <c r="T219" s="68">
        <f>Q219/'סכום נכסי הקרן'!$C$41</f>
        <v>7.9506182677116718E-3</v>
      </c>
    </row>
    <row r="220" spans="1:20">
      <c r="A220" s="70" t="s">
        <v>779</v>
      </c>
      <c r="B220" s="54" t="s">
        <v>780</v>
      </c>
      <c r="C220" s="71" t="s">
        <v>29</v>
      </c>
      <c r="D220" s="71" t="s">
        <v>781</v>
      </c>
      <c r="E220" s="54" t="s">
        <v>293</v>
      </c>
      <c r="F220" s="71" t="s">
        <v>294</v>
      </c>
      <c r="G220" s="54" t="s">
        <v>782</v>
      </c>
      <c r="H220" s="54" t="s">
        <v>783</v>
      </c>
      <c r="I220" s="113" t="s">
        <v>2459</v>
      </c>
      <c r="J220" s="73">
        <v>6.8599999957983773</v>
      </c>
      <c r="K220" s="71" t="s">
        <v>122</v>
      </c>
      <c r="L220" s="72">
        <v>3.7499999999999999E-2</v>
      </c>
      <c r="M220" s="72">
        <v>6.1399999957983786E-2</v>
      </c>
      <c r="N220" s="73">
        <v>115.01185</v>
      </c>
      <c r="O220" s="79">
        <v>85.582329999999999</v>
      </c>
      <c r="P220" s="113" t="s">
        <v>2459</v>
      </c>
      <c r="Q220" s="73">
        <v>0.357004975</v>
      </c>
      <c r="R220" s="74">
        <v>2.3002369999999999E-7</v>
      </c>
      <c r="S220" s="74">
        <f t="shared" si="3"/>
        <v>1.1771545963599566E-3</v>
      </c>
      <c r="T220" s="74">
        <f>Q220/'סכום נכסי הקרן'!$C$41</f>
        <v>3.056392795692605E-4</v>
      </c>
    </row>
    <row r="221" spans="1:20">
      <c r="A221" s="70" t="s">
        <v>784</v>
      </c>
      <c r="B221" s="54" t="s">
        <v>785</v>
      </c>
      <c r="C221" s="71" t="s">
        <v>29</v>
      </c>
      <c r="D221" s="71" t="s">
        <v>781</v>
      </c>
      <c r="E221" s="54" t="s">
        <v>399</v>
      </c>
      <c r="F221" s="71" t="s">
        <v>282</v>
      </c>
      <c r="G221" s="54" t="s">
        <v>787</v>
      </c>
      <c r="H221" s="54" t="s">
        <v>276</v>
      </c>
      <c r="I221" s="113" t="s">
        <v>2459</v>
      </c>
      <c r="J221" s="73">
        <v>2.6400000000727313</v>
      </c>
      <c r="K221" s="71" t="s">
        <v>122</v>
      </c>
      <c r="L221" s="72">
        <v>3.2549999999999996E-2</v>
      </c>
      <c r="M221" s="72">
        <v>8.6600000004727548E-2</v>
      </c>
      <c r="N221" s="73">
        <v>345.40300000000002</v>
      </c>
      <c r="O221" s="79">
        <v>87.799629999999993</v>
      </c>
      <c r="P221" s="113" t="s">
        <v>2459</v>
      </c>
      <c r="Q221" s="73">
        <v>1.099933228</v>
      </c>
      <c r="R221" s="74">
        <v>3.4540300000000004E-7</v>
      </c>
      <c r="S221" s="74">
        <f t="shared" si="3"/>
        <v>3.6268162790427335E-3</v>
      </c>
      <c r="T221" s="74">
        <f>Q221/'סכום נכסי הקרן'!$C$41</f>
        <v>9.4167539088274934E-4</v>
      </c>
    </row>
    <row r="222" spans="1:20">
      <c r="A222" s="70" t="s">
        <v>788</v>
      </c>
      <c r="B222" s="54" t="s">
        <v>789</v>
      </c>
      <c r="C222" s="71" t="s">
        <v>29</v>
      </c>
      <c r="D222" s="71" t="s">
        <v>781</v>
      </c>
      <c r="E222" s="54" t="s">
        <v>362</v>
      </c>
      <c r="F222" s="71" t="s">
        <v>282</v>
      </c>
      <c r="G222" s="54" t="s">
        <v>787</v>
      </c>
      <c r="H222" s="54" t="s">
        <v>276</v>
      </c>
      <c r="I222" s="113" t="s">
        <v>2459</v>
      </c>
      <c r="J222" s="73">
        <v>1.9899999996856161</v>
      </c>
      <c r="K222" s="71" t="s">
        <v>122</v>
      </c>
      <c r="L222" s="72">
        <v>3.2750000000000001E-2</v>
      </c>
      <c r="M222" s="72">
        <v>8.3099999992664375E-2</v>
      </c>
      <c r="N222" s="73">
        <v>488.91427199999998</v>
      </c>
      <c r="O222" s="79">
        <v>91.480680000000007</v>
      </c>
      <c r="P222" s="113" t="s">
        <v>2459</v>
      </c>
      <c r="Q222" s="73">
        <v>1.6222196489999998</v>
      </c>
      <c r="R222" s="74">
        <v>6.5188569599999995E-7</v>
      </c>
      <c r="S222" s="74">
        <f t="shared" si="3"/>
        <v>5.3489543559604039E-3</v>
      </c>
      <c r="T222" s="74">
        <f>Q222/'סכום נכסי הקרן'!$C$41</f>
        <v>1.3888155055078954E-3</v>
      </c>
    </row>
    <row r="223" spans="1:20">
      <c r="A223" s="70" t="s">
        <v>790</v>
      </c>
      <c r="B223" s="54" t="s">
        <v>791</v>
      </c>
      <c r="C223" s="71" t="s">
        <v>29</v>
      </c>
      <c r="D223" s="71" t="s">
        <v>781</v>
      </c>
      <c r="E223" s="54" t="s">
        <v>362</v>
      </c>
      <c r="F223" s="71" t="s">
        <v>282</v>
      </c>
      <c r="G223" s="54" t="s">
        <v>787</v>
      </c>
      <c r="H223" s="54" t="s">
        <v>276</v>
      </c>
      <c r="I223" s="113" t="s">
        <v>2459</v>
      </c>
      <c r="J223" s="73">
        <v>3.8300000008872725</v>
      </c>
      <c r="K223" s="71" t="s">
        <v>122</v>
      </c>
      <c r="L223" s="72">
        <v>7.1289999999999992E-2</v>
      </c>
      <c r="M223" s="72">
        <v>7.5000000014625368E-2</v>
      </c>
      <c r="N223" s="73">
        <v>279.262</v>
      </c>
      <c r="O223" s="79">
        <v>101.25705000000001</v>
      </c>
      <c r="P223" s="113" t="s">
        <v>2459</v>
      </c>
      <c r="Q223" s="73">
        <v>1.0256157229999998</v>
      </c>
      <c r="R223" s="74">
        <v>5.5852399999999995E-7</v>
      </c>
      <c r="S223" s="74">
        <f t="shared" si="3"/>
        <v>3.3817687342550052E-3</v>
      </c>
      <c r="T223" s="74">
        <f>Q223/'סכום נכסי הקרן'!$C$41</f>
        <v>8.7805065095416721E-4</v>
      </c>
    </row>
    <row r="224" spans="1:20">
      <c r="A224" s="70" t="s">
        <v>792</v>
      </c>
      <c r="B224" s="54" t="s">
        <v>793</v>
      </c>
      <c r="C224" s="71" t="s">
        <v>29</v>
      </c>
      <c r="D224" s="71" t="s">
        <v>781</v>
      </c>
      <c r="E224" s="54" t="s">
        <v>794</v>
      </c>
      <c r="F224" s="71" t="s">
        <v>430</v>
      </c>
      <c r="G224" s="54" t="s">
        <v>795</v>
      </c>
      <c r="H224" s="54" t="s">
        <v>276</v>
      </c>
      <c r="I224" s="113" t="s">
        <v>2459</v>
      </c>
      <c r="J224" s="73">
        <v>9.4600000001748512</v>
      </c>
      <c r="K224" s="71" t="s">
        <v>122</v>
      </c>
      <c r="L224" s="72">
        <v>6.3750000000000001E-2</v>
      </c>
      <c r="M224" s="72">
        <v>6.8700000002039907E-2</v>
      </c>
      <c r="N224" s="73">
        <v>698.88990000000001</v>
      </c>
      <c r="O224" s="79">
        <v>94.761250000000004</v>
      </c>
      <c r="P224" s="113" t="s">
        <v>2459</v>
      </c>
      <c r="Q224" s="73">
        <v>2.4020779729999999</v>
      </c>
      <c r="R224" s="74">
        <v>1.0083536286250181E-6</v>
      </c>
      <c r="S224" s="74">
        <f t="shared" si="3"/>
        <v>7.9203857781868659E-3</v>
      </c>
      <c r="T224" s="74">
        <f>Q224/'סכום נכסי הקרן'!$C$41</f>
        <v>2.0564682078643569E-3</v>
      </c>
    </row>
    <row r="225" spans="1:20">
      <c r="A225" s="70" t="s">
        <v>796</v>
      </c>
      <c r="B225" s="54" t="s">
        <v>797</v>
      </c>
      <c r="C225" s="71" t="s">
        <v>29</v>
      </c>
      <c r="D225" s="71" t="s">
        <v>781</v>
      </c>
      <c r="E225" s="54" t="s">
        <v>798</v>
      </c>
      <c r="F225" s="71" t="s">
        <v>282</v>
      </c>
      <c r="G225" s="54" t="s">
        <v>795</v>
      </c>
      <c r="H225" s="54" t="s">
        <v>783</v>
      </c>
      <c r="I225" s="113" t="s">
        <v>2459</v>
      </c>
      <c r="J225" s="73">
        <v>2.1899999998737072</v>
      </c>
      <c r="K225" s="71" t="s">
        <v>122</v>
      </c>
      <c r="L225" s="72">
        <v>3.0769999999999999E-2</v>
      </c>
      <c r="M225" s="72">
        <v>8.6099999991790965E-2</v>
      </c>
      <c r="N225" s="73">
        <v>392.28962000000001</v>
      </c>
      <c r="O225" s="79">
        <v>89.040419999999997</v>
      </c>
      <c r="P225" s="113" t="s">
        <v>2459</v>
      </c>
      <c r="Q225" s="73">
        <v>1.2668977640000001</v>
      </c>
      <c r="R225" s="74">
        <v>6.5381603333333332E-7</v>
      </c>
      <c r="S225" s="74">
        <f t="shared" si="3"/>
        <v>4.177349422121503E-3</v>
      </c>
      <c r="T225" s="74">
        <f>Q225/'סכום נכסי הקרן'!$C$41</f>
        <v>1.0846171537997951E-3</v>
      </c>
    </row>
    <row r="226" spans="1:20">
      <c r="A226" s="70" t="s">
        <v>799</v>
      </c>
      <c r="B226" s="54" t="s">
        <v>800</v>
      </c>
      <c r="C226" s="71" t="s">
        <v>29</v>
      </c>
      <c r="D226" s="71" t="s">
        <v>781</v>
      </c>
      <c r="E226" s="54" t="s">
        <v>801</v>
      </c>
      <c r="F226" s="71" t="s">
        <v>1041</v>
      </c>
      <c r="G226" s="54" t="s">
        <v>802</v>
      </c>
      <c r="H226" s="54" t="s">
        <v>276</v>
      </c>
      <c r="I226" s="113" t="s">
        <v>2459</v>
      </c>
      <c r="J226" s="73">
        <v>5.5499999919013705</v>
      </c>
      <c r="K226" s="71" t="s">
        <v>124</v>
      </c>
      <c r="L226" s="72">
        <v>4.3749999999999997E-2</v>
      </c>
      <c r="M226" s="72">
        <v>5.4799999928012176E-2</v>
      </c>
      <c r="N226" s="73">
        <v>73.489999999999995</v>
      </c>
      <c r="O226" s="79">
        <v>94.237790000000004</v>
      </c>
      <c r="P226" s="113" t="s">
        <v>2459</v>
      </c>
      <c r="Q226" s="73">
        <v>0.27782477499999997</v>
      </c>
      <c r="R226" s="74">
        <v>4.899333333333333E-8</v>
      </c>
      <c r="S226" s="74">
        <f t="shared" si="3"/>
        <v>9.1607325885002214E-4</v>
      </c>
      <c r="T226" s="74">
        <f>Q226/'סכום נכסי הקרן'!$C$41</f>
        <v>2.3785148674046317E-4</v>
      </c>
    </row>
    <row r="227" spans="1:20">
      <c r="A227" s="70" t="s">
        <v>803</v>
      </c>
      <c r="B227" s="54" t="s">
        <v>804</v>
      </c>
      <c r="C227" s="71" t="s">
        <v>29</v>
      </c>
      <c r="D227" s="71" t="s">
        <v>781</v>
      </c>
      <c r="E227" s="54" t="s">
        <v>801</v>
      </c>
      <c r="F227" s="71" t="s">
        <v>1041</v>
      </c>
      <c r="G227" s="54" t="s">
        <v>802</v>
      </c>
      <c r="H227" s="54" t="s">
        <v>276</v>
      </c>
      <c r="I227" s="113" t="s">
        <v>2459</v>
      </c>
      <c r="J227" s="73">
        <v>4.5399999984826493</v>
      </c>
      <c r="K227" s="71" t="s">
        <v>124</v>
      </c>
      <c r="L227" s="72">
        <v>7.3749999999999996E-2</v>
      </c>
      <c r="M227" s="72">
        <v>5.3199999982743849E-2</v>
      </c>
      <c r="N227" s="73">
        <v>150.65450000000001</v>
      </c>
      <c r="O227" s="79">
        <v>111.22803999999999</v>
      </c>
      <c r="P227" s="113" t="s">
        <v>2459</v>
      </c>
      <c r="Q227" s="73">
        <v>0.67222401300000001</v>
      </c>
      <c r="R227" s="74">
        <v>1.8831812500000001E-7</v>
      </c>
      <c r="S227" s="74">
        <f t="shared" si="3"/>
        <v>2.2165281777557447E-3</v>
      </c>
      <c r="T227" s="74">
        <f>Q227/'סכום נכסי הקרן'!$C$41</f>
        <v>5.7550476164226338E-4</v>
      </c>
    </row>
    <row r="228" spans="1:20">
      <c r="A228" s="70" t="s">
        <v>805</v>
      </c>
      <c r="B228" s="54" t="s">
        <v>806</v>
      </c>
      <c r="C228" s="71" t="s">
        <v>29</v>
      </c>
      <c r="D228" s="71" t="s">
        <v>781</v>
      </c>
      <c r="E228" s="54" t="s">
        <v>801</v>
      </c>
      <c r="F228" s="71" t="s">
        <v>1041</v>
      </c>
      <c r="G228" s="54" t="s">
        <v>802</v>
      </c>
      <c r="H228" s="54" t="s">
        <v>276</v>
      </c>
      <c r="I228" s="113" t="s">
        <v>2459</v>
      </c>
      <c r="J228" s="73">
        <v>5.6900000000710476</v>
      </c>
      <c r="K228" s="71" t="s">
        <v>122</v>
      </c>
      <c r="L228" s="72">
        <v>8.1250000000000003E-2</v>
      </c>
      <c r="M228" s="72">
        <v>6.5300000008525746E-2</v>
      </c>
      <c r="N228" s="73">
        <v>139.631</v>
      </c>
      <c r="O228" s="79">
        <v>111.16779</v>
      </c>
      <c r="P228" s="113" t="s">
        <v>2459</v>
      </c>
      <c r="Q228" s="73">
        <v>0.56299998400000006</v>
      </c>
      <c r="R228" s="74">
        <v>2.7926199999999998E-7</v>
      </c>
      <c r="S228" s="74">
        <f t="shared" si="3"/>
        <v>1.8563831468067975E-3</v>
      </c>
      <c r="T228" s="74">
        <f>Q228/'סכום נכסי הקרן'!$C$41</f>
        <v>4.8199583075072048E-4</v>
      </c>
    </row>
    <row r="229" spans="1:20">
      <c r="A229" s="114" t="s">
        <v>2459</v>
      </c>
      <c r="B229" s="113" t="s">
        <v>2459</v>
      </c>
      <c r="C229" s="113" t="s">
        <v>2459</v>
      </c>
      <c r="D229" s="113" t="s">
        <v>2459</v>
      </c>
      <c r="E229" s="113" t="s">
        <v>2459</v>
      </c>
      <c r="F229" s="113" t="s">
        <v>2459</v>
      </c>
      <c r="G229" s="113" t="s">
        <v>2459</v>
      </c>
      <c r="H229" s="113" t="s">
        <v>2459</v>
      </c>
      <c r="I229" s="113" t="s">
        <v>2459</v>
      </c>
      <c r="J229" s="113" t="s">
        <v>2459</v>
      </c>
      <c r="K229" s="113" t="s">
        <v>2459</v>
      </c>
      <c r="L229" s="113" t="s">
        <v>2459</v>
      </c>
      <c r="M229" s="113" t="s">
        <v>2459</v>
      </c>
      <c r="N229" s="113" t="s">
        <v>2459</v>
      </c>
      <c r="O229" s="113" t="s">
        <v>2459</v>
      </c>
      <c r="P229" s="113" t="s">
        <v>2459</v>
      </c>
      <c r="Q229" s="113" t="s">
        <v>2459</v>
      </c>
      <c r="R229" s="113" t="s">
        <v>2459</v>
      </c>
      <c r="S229" s="113" t="s">
        <v>2459</v>
      </c>
      <c r="T229" s="113" t="s">
        <v>2459</v>
      </c>
    </row>
    <row r="230" spans="1:20">
      <c r="A230" s="69" t="s">
        <v>59</v>
      </c>
      <c r="B230" s="112" t="s">
        <v>2459</v>
      </c>
      <c r="C230" s="112" t="s">
        <v>2459</v>
      </c>
      <c r="D230" s="112" t="s">
        <v>2459</v>
      </c>
      <c r="E230" s="112" t="s">
        <v>2459</v>
      </c>
      <c r="F230" s="112" t="s">
        <v>2459</v>
      </c>
      <c r="G230" s="112" t="s">
        <v>2459</v>
      </c>
      <c r="H230" s="112" t="s">
        <v>2459</v>
      </c>
      <c r="I230" s="112" t="s">
        <v>2459</v>
      </c>
      <c r="J230" s="67">
        <v>4.7017396277134678</v>
      </c>
      <c r="K230" s="112" t="s">
        <v>2459</v>
      </c>
      <c r="L230" s="112" t="s">
        <v>2459</v>
      </c>
      <c r="M230" s="66">
        <v>6.19543009294133E-2</v>
      </c>
      <c r="N230" s="112" t="s">
        <v>2459</v>
      </c>
      <c r="O230" s="112" t="s">
        <v>2459</v>
      </c>
      <c r="P230" s="112" t="s">
        <v>2459</v>
      </c>
      <c r="Q230" s="67">
        <v>50.336101466999999</v>
      </c>
      <c r="R230" s="112" t="s">
        <v>2459</v>
      </c>
      <c r="S230" s="68">
        <f t="shared" si="3"/>
        <v>0.16597352237099833</v>
      </c>
      <c r="T230" s="68">
        <f>Q230/'סכום נכסי הקרן'!$C$41</f>
        <v>4.3093768619608383E-2</v>
      </c>
    </row>
    <row r="231" spans="1:20">
      <c r="A231" s="70" t="s">
        <v>807</v>
      </c>
      <c r="B231" s="54" t="s">
        <v>808</v>
      </c>
      <c r="C231" s="71" t="s">
        <v>29</v>
      </c>
      <c r="D231" s="71" t="s">
        <v>781</v>
      </c>
      <c r="E231" s="113" t="s">
        <v>2459</v>
      </c>
      <c r="F231" s="71" t="s">
        <v>809</v>
      </c>
      <c r="G231" s="54" t="s">
        <v>275</v>
      </c>
      <c r="H231" s="54" t="s">
        <v>783</v>
      </c>
      <c r="I231" s="113" t="s">
        <v>2459</v>
      </c>
      <c r="J231" s="73">
        <v>7.1599999979821067</v>
      </c>
      <c r="K231" s="71" t="s">
        <v>124</v>
      </c>
      <c r="L231" s="72">
        <v>4.2519999999999995E-2</v>
      </c>
      <c r="M231" s="72">
        <v>4.3599999979821058E-2</v>
      </c>
      <c r="N231" s="73">
        <v>146.97999999999999</v>
      </c>
      <c r="O231" s="79">
        <v>100.85723</v>
      </c>
      <c r="P231" s="113" t="s">
        <v>2459</v>
      </c>
      <c r="Q231" s="73">
        <v>0.594679395</v>
      </c>
      <c r="R231" s="74">
        <v>1.1758399999999999E-7</v>
      </c>
      <c r="S231" s="74">
        <f t="shared" si="3"/>
        <v>1.9608398543600357E-3</v>
      </c>
      <c r="T231" s="74">
        <f>Q231/'סכום נכסי הקרן'!$C$41</f>
        <v>5.0911722410166324E-4</v>
      </c>
    </row>
    <row r="232" spans="1:20">
      <c r="A232" s="70" t="s">
        <v>810</v>
      </c>
      <c r="B232" s="54" t="s">
        <v>811</v>
      </c>
      <c r="C232" s="71" t="s">
        <v>29</v>
      </c>
      <c r="D232" s="71" t="s">
        <v>781</v>
      </c>
      <c r="E232" s="113" t="s">
        <v>2459</v>
      </c>
      <c r="F232" s="71" t="s">
        <v>809</v>
      </c>
      <c r="G232" s="54" t="s">
        <v>812</v>
      </c>
      <c r="H232" s="54" t="s">
        <v>783</v>
      </c>
      <c r="I232" s="113" t="s">
        <v>2459</v>
      </c>
      <c r="J232" s="73">
        <v>0.69000001612890483</v>
      </c>
      <c r="K232" s="71" t="s">
        <v>122</v>
      </c>
      <c r="L232" s="72">
        <v>4.4999999999999998E-2</v>
      </c>
      <c r="M232" s="72">
        <v>6.0699908746476919E-2</v>
      </c>
      <c r="N232" s="73">
        <v>9.5536999999999997E-2</v>
      </c>
      <c r="O232" s="79">
        <v>99.935000000000002</v>
      </c>
      <c r="P232" s="113" t="s">
        <v>2459</v>
      </c>
      <c r="Q232" s="73">
        <v>3.4628799999999999E-4</v>
      </c>
      <c r="R232" s="74">
        <v>1.91074E-10</v>
      </c>
      <c r="S232" s="74">
        <f t="shared" si="3"/>
        <v>1.1418174518836793E-6</v>
      </c>
      <c r="T232" s="74">
        <f>Q232/'סכום נכסי הקרן'!$C$41</f>
        <v>2.9646425751764405E-7</v>
      </c>
    </row>
    <row r="233" spans="1:20">
      <c r="A233" s="70" t="s">
        <v>813</v>
      </c>
      <c r="B233" s="54" t="s">
        <v>814</v>
      </c>
      <c r="C233" s="71" t="s">
        <v>29</v>
      </c>
      <c r="D233" s="71" t="s">
        <v>781</v>
      </c>
      <c r="E233" s="113" t="s">
        <v>2459</v>
      </c>
      <c r="F233" s="71" t="s">
        <v>809</v>
      </c>
      <c r="G233" s="54" t="s">
        <v>815</v>
      </c>
      <c r="H233" s="54" t="s">
        <v>816</v>
      </c>
      <c r="I233" s="113" t="s">
        <v>2459</v>
      </c>
      <c r="J233" s="73">
        <v>6.4100000022680828</v>
      </c>
      <c r="K233" s="71" t="s">
        <v>122</v>
      </c>
      <c r="L233" s="72">
        <v>0.03</v>
      </c>
      <c r="M233" s="72">
        <v>6.2900000020228844E-2</v>
      </c>
      <c r="N233" s="73">
        <v>271.91300000000001</v>
      </c>
      <c r="O233" s="79">
        <v>82.705669999999998</v>
      </c>
      <c r="P233" s="113" t="s">
        <v>2459</v>
      </c>
      <c r="Q233" s="73">
        <v>0.81566681500000005</v>
      </c>
      <c r="R233" s="74">
        <v>1.5537885714285715E-7</v>
      </c>
      <c r="S233" s="74">
        <f t="shared" si="3"/>
        <v>2.6895029694629221E-3</v>
      </c>
      <c r="T233" s="74">
        <f>Q233/'סכום נכסי הקרן'!$C$41</f>
        <v>6.9830908576316983E-4</v>
      </c>
    </row>
    <row r="234" spans="1:20">
      <c r="A234" s="70" t="s">
        <v>817</v>
      </c>
      <c r="B234" s="54" t="s">
        <v>818</v>
      </c>
      <c r="C234" s="71" t="s">
        <v>29</v>
      </c>
      <c r="D234" s="71" t="s">
        <v>781</v>
      </c>
      <c r="E234" s="113" t="s">
        <v>2459</v>
      </c>
      <c r="F234" s="71" t="s">
        <v>809</v>
      </c>
      <c r="G234" s="54" t="s">
        <v>815</v>
      </c>
      <c r="H234" s="54" t="s">
        <v>816</v>
      </c>
      <c r="I234" s="113" t="s">
        <v>2459</v>
      </c>
      <c r="J234" s="73">
        <v>7.0500000010469543</v>
      </c>
      <c r="K234" s="71" t="s">
        <v>122</v>
      </c>
      <c r="L234" s="72">
        <v>3.5000000000000003E-2</v>
      </c>
      <c r="M234" s="72">
        <v>6.3600000009572166E-2</v>
      </c>
      <c r="N234" s="73">
        <v>110.235</v>
      </c>
      <c r="O234" s="79">
        <v>83.612889999999993</v>
      </c>
      <c r="P234" s="113" t="s">
        <v>2459</v>
      </c>
      <c r="Q234" s="73">
        <v>0.33430301299999998</v>
      </c>
      <c r="R234" s="74">
        <v>2.2046999999999999E-7</v>
      </c>
      <c r="S234" s="74">
        <f t="shared" si="3"/>
        <v>1.1022992840083875E-3</v>
      </c>
      <c r="T234" s="74">
        <f>Q234/'סכום נכסי הקרן'!$C$41</f>
        <v>2.8620366439194051E-4</v>
      </c>
    </row>
    <row r="235" spans="1:20">
      <c r="A235" s="70" t="s">
        <v>819</v>
      </c>
      <c r="B235" s="54" t="s">
        <v>820</v>
      </c>
      <c r="C235" s="71" t="s">
        <v>29</v>
      </c>
      <c r="D235" s="71" t="s">
        <v>781</v>
      </c>
      <c r="E235" s="113" t="s">
        <v>2459</v>
      </c>
      <c r="F235" s="71" t="s">
        <v>809</v>
      </c>
      <c r="G235" s="54" t="s">
        <v>821</v>
      </c>
      <c r="H235" s="54" t="s">
        <v>816</v>
      </c>
      <c r="I235" s="113" t="s">
        <v>2459</v>
      </c>
      <c r="J235" s="73">
        <v>3.5400000002312746</v>
      </c>
      <c r="K235" s="71" t="s">
        <v>122</v>
      </c>
      <c r="L235" s="72">
        <v>3.2000000000000001E-2</v>
      </c>
      <c r="M235" s="72">
        <v>9.8800000007516445E-2</v>
      </c>
      <c r="N235" s="73">
        <v>235.16800000000001</v>
      </c>
      <c r="O235" s="79">
        <v>81.108329999999995</v>
      </c>
      <c r="P235" s="113" t="s">
        <v>2459</v>
      </c>
      <c r="Q235" s="73">
        <v>0.69181704600000005</v>
      </c>
      <c r="R235" s="74">
        <v>1.881344E-7</v>
      </c>
      <c r="S235" s="74">
        <f t="shared" si="3"/>
        <v>2.2811324002951711E-3</v>
      </c>
      <c r="T235" s="74">
        <f>Q235/'סכום נכסי הקרן'!$C$41</f>
        <v>5.9227875895335623E-4</v>
      </c>
    </row>
    <row r="236" spans="1:20">
      <c r="A236" s="70" t="s">
        <v>822</v>
      </c>
      <c r="B236" s="54" t="s">
        <v>823</v>
      </c>
      <c r="C236" s="71" t="s">
        <v>29</v>
      </c>
      <c r="D236" s="71" t="s">
        <v>781</v>
      </c>
      <c r="E236" s="113" t="s">
        <v>2459</v>
      </c>
      <c r="F236" s="71" t="s">
        <v>809</v>
      </c>
      <c r="G236" s="54" t="s">
        <v>824</v>
      </c>
      <c r="H236" s="54" t="s">
        <v>783</v>
      </c>
      <c r="I236" s="113" t="s">
        <v>2459</v>
      </c>
      <c r="J236" s="73">
        <v>7.1799999971736934</v>
      </c>
      <c r="K236" s="71" t="s">
        <v>124</v>
      </c>
      <c r="L236" s="72">
        <v>4.2500000000000003E-2</v>
      </c>
      <c r="M236" s="72">
        <v>4.3899999985868465E-2</v>
      </c>
      <c r="N236" s="73">
        <v>293.95999999999998</v>
      </c>
      <c r="O236" s="79">
        <v>102.01258</v>
      </c>
      <c r="P236" s="113" t="s">
        <v>2459</v>
      </c>
      <c r="Q236" s="73">
        <v>1.2029832300000001</v>
      </c>
      <c r="R236" s="74">
        <v>2.3516799999999998E-7</v>
      </c>
      <c r="S236" s="74">
        <f t="shared" si="3"/>
        <v>3.9666036545805746E-3</v>
      </c>
      <c r="T236" s="74">
        <f>Q236/'סכום נכסי הקרן'!$C$41</f>
        <v>1.0298986106597029E-3</v>
      </c>
    </row>
    <row r="237" spans="1:20">
      <c r="A237" s="70" t="s">
        <v>825</v>
      </c>
      <c r="B237" s="54" t="s">
        <v>826</v>
      </c>
      <c r="C237" s="71" t="s">
        <v>29</v>
      </c>
      <c r="D237" s="71" t="s">
        <v>781</v>
      </c>
      <c r="E237" s="113" t="s">
        <v>2459</v>
      </c>
      <c r="F237" s="71" t="s">
        <v>827</v>
      </c>
      <c r="G237" s="54" t="s">
        <v>824</v>
      </c>
      <c r="H237" s="54" t="s">
        <v>783</v>
      </c>
      <c r="I237" s="113" t="s">
        <v>2459</v>
      </c>
      <c r="J237" s="73">
        <v>7.3700000011123779</v>
      </c>
      <c r="K237" s="71" t="s">
        <v>122</v>
      </c>
      <c r="L237" s="72">
        <v>5.8749999999999997E-2</v>
      </c>
      <c r="M237" s="72">
        <v>5.4800000009181532E-2</v>
      </c>
      <c r="N237" s="73">
        <v>146.97999999999999</v>
      </c>
      <c r="O237" s="79">
        <v>106.23860000000001</v>
      </c>
      <c r="P237" s="113" t="s">
        <v>2459</v>
      </c>
      <c r="Q237" s="73">
        <v>0.566354201</v>
      </c>
      <c r="R237" s="74">
        <v>1.3361818181818181E-7</v>
      </c>
      <c r="S237" s="74">
        <f t="shared" si="3"/>
        <v>1.8674430261788947E-3</v>
      </c>
      <c r="T237" s="74">
        <f>Q237/'סכום נכסי הקרן'!$C$41</f>
        <v>4.8486744470343628E-4</v>
      </c>
    </row>
    <row r="238" spans="1:20">
      <c r="A238" s="70" t="s">
        <v>828</v>
      </c>
      <c r="B238" s="54" t="s">
        <v>829</v>
      </c>
      <c r="C238" s="71" t="s">
        <v>29</v>
      </c>
      <c r="D238" s="71" t="s">
        <v>781</v>
      </c>
      <c r="E238" s="113" t="s">
        <v>2459</v>
      </c>
      <c r="F238" s="71" t="s">
        <v>786</v>
      </c>
      <c r="G238" s="54" t="s">
        <v>824</v>
      </c>
      <c r="H238" s="54" t="s">
        <v>783</v>
      </c>
      <c r="I238" s="113" t="s">
        <v>2459</v>
      </c>
      <c r="J238" s="73">
        <v>3.3299999999597327</v>
      </c>
      <c r="K238" s="71" t="s">
        <v>125</v>
      </c>
      <c r="L238" s="72">
        <v>4.6249999999999999E-2</v>
      </c>
      <c r="M238" s="72">
        <v>5.8299999999597327E-2</v>
      </c>
      <c r="N238" s="73">
        <v>220.47</v>
      </c>
      <c r="O238" s="79">
        <v>97.506600000000006</v>
      </c>
      <c r="P238" s="113" t="s">
        <v>2459</v>
      </c>
      <c r="Q238" s="73">
        <v>0.99336778800000003</v>
      </c>
      <c r="R238" s="74">
        <v>4.4093999999999998E-7</v>
      </c>
      <c r="S238" s="74">
        <f t="shared" si="3"/>
        <v>3.2754374291846292E-3</v>
      </c>
      <c r="T238" s="74">
        <f>Q238/'סכום נכסי הקרן'!$C$41</f>
        <v>8.5044253254910494E-4</v>
      </c>
    </row>
    <row r="239" spans="1:20">
      <c r="A239" s="70" t="s">
        <v>830</v>
      </c>
      <c r="B239" s="54" t="s">
        <v>831</v>
      </c>
      <c r="C239" s="71" t="s">
        <v>29</v>
      </c>
      <c r="D239" s="71" t="s">
        <v>781</v>
      </c>
      <c r="E239" s="113" t="s">
        <v>2459</v>
      </c>
      <c r="F239" s="71" t="s">
        <v>786</v>
      </c>
      <c r="G239" s="54" t="s">
        <v>782</v>
      </c>
      <c r="H239" s="54" t="s">
        <v>783</v>
      </c>
      <c r="I239" s="113" t="s">
        <v>2459</v>
      </c>
      <c r="J239" s="73">
        <v>6.9099999976520197</v>
      </c>
      <c r="K239" s="71" t="s">
        <v>122</v>
      </c>
      <c r="L239" s="72">
        <v>6.7419999999999994E-2</v>
      </c>
      <c r="M239" s="72">
        <v>5.6399999975822776E-2</v>
      </c>
      <c r="N239" s="73">
        <v>110.235</v>
      </c>
      <c r="O239" s="79">
        <v>107.58701000000001</v>
      </c>
      <c r="P239" s="113" t="s">
        <v>2459</v>
      </c>
      <c r="Q239" s="73">
        <v>0.43015691099999998</v>
      </c>
      <c r="R239" s="74">
        <v>8.8187999999999995E-8</v>
      </c>
      <c r="S239" s="74">
        <f t="shared" si="3"/>
        <v>1.4183589036529552E-3</v>
      </c>
      <c r="T239" s="74">
        <f>Q239/'סכום נכסי הקרן'!$C$41</f>
        <v>3.6826615197667345E-4</v>
      </c>
    </row>
    <row r="240" spans="1:20">
      <c r="A240" s="70" t="s">
        <v>832</v>
      </c>
      <c r="B240" s="54" t="s">
        <v>833</v>
      </c>
      <c r="C240" s="71" t="s">
        <v>29</v>
      </c>
      <c r="D240" s="71" t="s">
        <v>781</v>
      </c>
      <c r="E240" s="113" t="s">
        <v>2459</v>
      </c>
      <c r="F240" s="71" t="s">
        <v>786</v>
      </c>
      <c r="G240" s="54" t="s">
        <v>782</v>
      </c>
      <c r="H240" s="54" t="s">
        <v>783</v>
      </c>
      <c r="I240" s="113" t="s">
        <v>2459</v>
      </c>
      <c r="J240" s="73">
        <v>4.9499999996154278</v>
      </c>
      <c r="K240" s="71" t="s">
        <v>122</v>
      </c>
      <c r="L240" s="72">
        <v>3.9329999999999997E-2</v>
      </c>
      <c r="M240" s="72">
        <v>5.8700000005384008E-2</v>
      </c>
      <c r="N240" s="73">
        <v>155.43135000000001</v>
      </c>
      <c r="O240" s="79">
        <v>92.249899999999997</v>
      </c>
      <c r="P240" s="113" t="s">
        <v>2459</v>
      </c>
      <c r="Q240" s="73">
        <v>0.52005835600000005</v>
      </c>
      <c r="R240" s="74">
        <v>1.0362090000000001E-7</v>
      </c>
      <c r="S240" s="74">
        <f t="shared" si="3"/>
        <v>1.7147914651351921E-3</v>
      </c>
      <c r="T240" s="74">
        <f>Q240/'סכום נכסי הקרן'!$C$41</f>
        <v>4.452326224916446E-4</v>
      </c>
    </row>
    <row r="241" spans="1:20">
      <c r="A241" s="70" t="s">
        <v>834</v>
      </c>
      <c r="B241" s="54" t="s">
        <v>835</v>
      </c>
      <c r="C241" s="71" t="s">
        <v>29</v>
      </c>
      <c r="D241" s="71" t="s">
        <v>781</v>
      </c>
      <c r="E241" s="113" t="s">
        <v>2459</v>
      </c>
      <c r="F241" s="71" t="s">
        <v>2453</v>
      </c>
      <c r="G241" s="54" t="s">
        <v>782</v>
      </c>
      <c r="H241" s="54" t="s">
        <v>276</v>
      </c>
      <c r="I241" s="113" t="s">
        <v>2459</v>
      </c>
      <c r="J241" s="73">
        <v>2.5500000004315204</v>
      </c>
      <c r="K241" s="71" t="s">
        <v>122</v>
      </c>
      <c r="L241" s="72">
        <v>4.7500000000000001E-2</v>
      </c>
      <c r="M241" s="72">
        <v>7.3499999987054365E-2</v>
      </c>
      <c r="N241" s="73">
        <v>169.02699999999996</v>
      </c>
      <c r="O241" s="79">
        <v>94.50067</v>
      </c>
      <c r="P241" s="113" t="s">
        <v>2459</v>
      </c>
      <c r="Q241" s="73">
        <v>0.57934666499999998</v>
      </c>
      <c r="R241" s="74">
        <v>1.217813257634433E-7</v>
      </c>
      <c r="S241" s="74">
        <f t="shared" si="3"/>
        <v>1.9102831538707883E-3</v>
      </c>
      <c r="T241" s="74">
        <f>Q241/'סכום נכסי הקרן'!$C$41</f>
        <v>4.9599055954739483E-4</v>
      </c>
    </row>
    <row r="242" spans="1:20">
      <c r="A242" s="70" t="s">
        <v>836</v>
      </c>
      <c r="B242" s="54" t="s">
        <v>837</v>
      </c>
      <c r="C242" s="71" t="s">
        <v>29</v>
      </c>
      <c r="D242" s="71" t="s">
        <v>781</v>
      </c>
      <c r="E242" s="113" t="s">
        <v>2459</v>
      </c>
      <c r="F242" s="71" t="s">
        <v>2453</v>
      </c>
      <c r="G242" s="54" t="s">
        <v>782</v>
      </c>
      <c r="H242" s="54" t="s">
        <v>276</v>
      </c>
      <c r="I242" s="113" t="s">
        <v>2459</v>
      </c>
      <c r="J242" s="73">
        <v>5.6200000038534883</v>
      </c>
      <c r="K242" s="71" t="s">
        <v>122</v>
      </c>
      <c r="L242" s="72">
        <v>5.1249999999999997E-2</v>
      </c>
      <c r="M242" s="72">
        <v>7.2100000054760083E-2</v>
      </c>
      <c r="N242" s="73">
        <v>120.89105000000001</v>
      </c>
      <c r="O242" s="79">
        <v>89.959670000000003</v>
      </c>
      <c r="P242" s="113" t="s">
        <v>2459</v>
      </c>
      <c r="Q242" s="73">
        <v>0.39444780400000001</v>
      </c>
      <c r="R242" s="74">
        <v>9.2138635850908813E-8</v>
      </c>
      <c r="S242" s="74">
        <f t="shared" si="3"/>
        <v>1.3006150558621521E-3</v>
      </c>
      <c r="T242" s="74">
        <f>Q242/'סכום נכסי הקרן'!$C$41</f>
        <v>3.3769485325025754E-4</v>
      </c>
    </row>
    <row r="243" spans="1:20">
      <c r="A243" s="70" t="s">
        <v>838</v>
      </c>
      <c r="B243" s="54" t="s">
        <v>839</v>
      </c>
      <c r="C243" s="71" t="s">
        <v>29</v>
      </c>
      <c r="D243" s="71" t="s">
        <v>781</v>
      </c>
      <c r="E243" s="113" t="s">
        <v>2459</v>
      </c>
      <c r="F243" s="71" t="s">
        <v>2445</v>
      </c>
      <c r="G243" s="54" t="s">
        <v>787</v>
      </c>
      <c r="H243" s="54" t="s">
        <v>276</v>
      </c>
      <c r="I243" s="113" t="s">
        <v>2459</v>
      </c>
      <c r="J243" s="73">
        <v>6.9600000023206645</v>
      </c>
      <c r="K243" s="71" t="s">
        <v>122</v>
      </c>
      <c r="L243" s="72">
        <v>3.3000000000000002E-2</v>
      </c>
      <c r="M243" s="72">
        <v>5.270000002023506E-2</v>
      </c>
      <c r="N243" s="73">
        <v>220.47</v>
      </c>
      <c r="O243" s="79">
        <v>88.376000000000005</v>
      </c>
      <c r="P243" s="113" t="s">
        <v>2459</v>
      </c>
      <c r="Q243" s="73">
        <v>0.70669399099999997</v>
      </c>
      <c r="R243" s="74">
        <v>5.5117499999999997E-8</v>
      </c>
      <c r="S243" s="74">
        <f t="shared" si="3"/>
        <v>2.3301862382327071E-3</v>
      </c>
      <c r="T243" s="74">
        <f>Q243/'סכום נכסי הקרן'!$C$41</f>
        <v>6.0501521662314497E-4</v>
      </c>
    </row>
    <row r="244" spans="1:20">
      <c r="A244" s="70" t="s">
        <v>840</v>
      </c>
      <c r="B244" s="54" t="s">
        <v>841</v>
      </c>
      <c r="C244" s="71" t="s">
        <v>29</v>
      </c>
      <c r="D244" s="71" t="s">
        <v>781</v>
      </c>
      <c r="E244" s="113" t="s">
        <v>2459</v>
      </c>
      <c r="F244" s="71" t="s">
        <v>809</v>
      </c>
      <c r="G244" s="54" t="s">
        <v>842</v>
      </c>
      <c r="H244" s="54" t="s">
        <v>816</v>
      </c>
      <c r="I244" s="113" t="s">
        <v>2459</v>
      </c>
      <c r="J244" s="73">
        <v>6.5199999990158952</v>
      </c>
      <c r="K244" s="71" t="s">
        <v>124</v>
      </c>
      <c r="L244" s="72">
        <v>5.7999999999999996E-2</v>
      </c>
      <c r="M244" s="72">
        <v>4.5799999991389083E-2</v>
      </c>
      <c r="N244" s="73">
        <v>110.235</v>
      </c>
      <c r="O244" s="79">
        <v>110.29677</v>
      </c>
      <c r="P244" s="113" t="s">
        <v>2459</v>
      </c>
      <c r="Q244" s="73">
        <v>0.48775294899999999</v>
      </c>
      <c r="R244" s="74">
        <v>2.2046999999999999E-7</v>
      </c>
      <c r="S244" s="74">
        <f t="shared" si="3"/>
        <v>1.6082706573023904E-3</v>
      </c>
      <c r="T244" s="74">
        <f>Q244/'סכום נכסי הקרן'!$C$41</f>
        <v>4.1757530112890512E-4</v>
      </c>
    </row>
    <row r="245" spans="1:20">
      <c r="A245" s="70" t="s">
        <v>843</v>
      </c>
      <c r="B245" s="54" t="s">
        <v>844</v>
      </c>
      <c r="C245" s="71" t="s">
        <v>29</v>
      </c>
      <c r="D245" s="71" t="s">
        <v>781</v>
      </c>
      <c r="E245" s="113" t="s">
        <v>2459</v>
      </c>
      <c r="F245" s="71" t="s">
        <v>786</v>
      </c>
      <c r="G245" s="54" t="s">
        <v>787</v>
      </c>
      <c r="H245" s="54" t="s">
        <v>783</v>
      </c>
      <c r="I245" s="113" t="s">
        <v>2459</v>
      </c>
      <c r="J245" s="73">
        <v>7.2599999932082966</v>
      </c>
      <c r="K245" s="71" t="s">
        <v>122</v>
      </c>
      <c r="L245" s="72">
        <v>6.1740000000000003E-2</v>
      </c>
      <c r="M245" s="72">
        <v>5.6799999933528016E-2</v>
      </c>
      <c r="N245" s="73">
        <v>110.235</v>
      </c>
      <c r="O245" s="79">
        <v>103.84925</v>
      </c>
      <c r="P245" s="113" t="s">
        <v>2459</v>
      </c>
      <c r="Q245" s="73">
        <v>0.41521250700000001</v>
      </c>
      <c r="R245" s="74">
        <v>3.4448437499999997E-8</v>
      </c>
      <c r="S245" s="74">
        <f t="shared" si="3"/>
        <v>1.3690826327593631E-3</v>
      </c>
      <c r="T245" s="74">
        <f>Q245/'סכום נכסי הקרן'!$C$41</f>
        <v>3.5547194127372183E-4</v>
      </c>
    </row>
    <row r="246" spans="1:20">
      <c r="A246" s="70" t="s">
        <v>845</v>
      </c>
      <c r="B246" s="54" t="s">
        <v>846</v>
      </c>
      <c r="C246" s="71" t="s">
        <v>29</v>
      </c>
      <c r="D246" s="71" t="s">
        <v>781</v>
      </c>
      <c r="E246" s="113" t="s">
        <v>2459</v>
      </c>
      <c r="F246" s="71" t="s">
        <v>2450</v>
      </c>
      <c r="G246" s="54" t="s">
        <v>787</v>
      </c>
      <c r="H246" s="54" t="s">
        <v>276</v>
      </c>
      <c r="I246" s="113" t="s">
        <v>2459</v>
      </c>
      <c r="J246" s="73">
        <v>6.7200000052863</v>
      </c>
      <c r="K246" s="71" t="s">
        <v>122</v>
      </c>
      <c r="L246" s="72">
        <v>6.4000000000000001E-2</v>
      </c>
      <c r="M246" s="72">
        <v>5.4600000039647253E-2</v>
      </c>
      <c r="N246" s="73">
        <v>95.537000000000006</v>
      </c>
      <c r="O246" s="79">
        <v>109.184</v>
      </c>
      <c r="P246" s="113" t="s">
        <v>2459</v>
      </c>
      <c r="Q246" s="73">
        <v>0.37833642500000003</v>
      </c>
      <c r="R246" s="74">
        <v>9.5537000000000004E-8</v>
      </c>
      <c r="S246" s="74">
        <f t="shared" si="3"/>
        <v>1.2474909114617912E-3</v>
      </c>
      <c r="T246" s="74">
        <f>Q246/'סכום נכסי הקרן'!$C$41</f>
        <v>3.2390157132070659E-4</v>
      </c>
    </row>
    <row r="247" spans="1:20">
      <c r="A247" s="70" t="s">
        <v>847</v>
      </c>
      <c r="B247" s="54" t="s">
        <v>848</v>
      </c>
      <c r="C247" s="71" t="s">
        <v>29</v>
      </c>
      <c r="D247" s="71" t="s">
        <v>781</v>
      </c>
      <c r="E247" s="113" t="s">
        <v>2459</v>
      </c>
      <c r="F247" s="71" t="s">
        <v>786</v>
      </c>
      <c r="G247" s="54" t="s">
        <v>787</v>
      </c>
      <c r="H247" s="54" t="s">
        <v>783</v>
      </c>
      <c r="I247" s="113" t="s">
        <v>2459</v>
      </c>
      <c r="J247" s="73">
        <v>4.0500000003368717</v>
      </c>
      <c r="K247" s="71" t="s">
        <v>124</v>
      </c>
      <c r="L247" s="72">
        <v>4.1250000000000002E-2</v>
      </c>
      <c r="M247" s="72">
        <v>4.0000000011229053E-2</v>
      </c>
      <c r="N247" s="73">
        <v>218.2653</v>
      </c>
      <c r="O247" s="79">
        <v>101.70789000000001</v>
      </c>
      <c r="P247" s="113" t="s">
        <v>2459</v>
      </c>
      <c r="Q247" s="73">
        <v>0.890547274</v>
      </c>
      <c r="R247" s="74">
        <v>2.1826530000000001E-7</v>
      </c>
      <c r="S247" s="74">
        <f t="shared" si="3"/>
        <v>2.9364067457741437E-3</v>
      </c>
      <c r="T247" s="74">
        <f>Q247/'סכום נכסי הקרן'!$C$41</f>
        <v>7.6241578215465713E-4</v>
      </c>
    </row>
    <row r="248" spans="1:20">
      <c r="A248" s="70" t="s">
        <v>849</v>
      </c>
      <c r="B248" s="54" t="s">
        <v>850</v>
      </c>
      <c r="C248" s="71" t="s">
        <v>29</v>
      </c>
      <c r="D248" s="71" t="s">
        <v>781</v>
      </c>
      <c r="E248" s="113" t="s">
        <v>2459</v>
      </c>
      <c r="F248" s="71" t="s">
        <v>2443</v>
      </c>
      <c r="G248" s="54" t="s">
        <v>787</v>
      </c>
      <c r="H248" s="54" t="s">
        <v>783</v>
      </c>
      <c r="I248" s="113" t="s">
        <v>2459</v>
      </c>
      <c r="J248" s="73">
        <v>6.7799999989474689</v>
      </c>
      <c r="K248" s="71" t="s">
        <v>122</v>
      </c>
      <c r="L248" s="72">
        <v>6.7979999999999999E-2</v>
      </c>
      <c r="M248" s="72">
        <v>5.8299999992906845E-2</v>
      </c>
      <c r="N248" s="73">
        <v>220.47</v>
      </c>
      <c r="O248" s="79">
        <v>109.3091</v>
      </c>
      <c r="P248" s="113" t="s">
        <v>2459</v>
      </c>
      <c r="Q248" s="73">
        <v>0.87408441400000014</v>
      </c>
      <c r="R248" s="74">
        <v>2.2046999999999999E-7</v>
      </c>
      <c r="S248" s="74">
        <f t="shared" si="3"/>
        <v>2.8821236610125649E-3</v>
      </c>
      <c r="T248" s="74">
        <f>Q248/'סכום נכסי הקרן'!$C$41</f>
        <v>7.4832159013380492E-4</v>
      </c>
    </row>
    <row r="249" spans="1:20">
      <c r="A249" s="70" t="s">
        <v>851</v>
      </c>
      <c r="B249" s="54" t="s">
        <v>852</v>
      </c>
      <c r="C249" s="71" t="s">
        <v>29</v>
      </c>
      <c r="D249" s="71" t="s">
        <v>781</v>
      </c>
      <c r="E249" s="113" t="s">
        <v>2459</v>
      </c>
      <c r="F249" s="71" t="s">
        <v>809</v>
      </c>
      <c r="G249" s="54" t="s">
        <v>787</v>
      </c>
      <c r="H249" s="54" t="s">
        <v>276</v>
      </c>
      <c r="I249" s="113" t="s">
        <v>2459</v>
      </c>
      <c r="J249" s="73">
        <v>6.5899999993038501</v>
      </c>
      <c r="K249" s="71" t="s">
        <v>122</v>
      </c>
      <c r="L249" s="72">
        <v>0.06</v>
      </c>
      <c r="M249" s="72">
        <v>6.0300000000148124E-2</v>
      </c>
      <c r="N249" s="73">
        <v>183.72499999999999</v>
      </c>
      <c r="O249" s="79">
        <v>101.31632999999999</v>
      </c>
      <c r="P249" s="113" t="s">
        <v>2459</v>
      </c>
      <c r="Q249" s="73">
        <v>0.67514223299999998</v>
      </c>
      <c r="R249" s="74">
        <v>1.5310416666666666E-7</v>
      </c>
      <c r="S249" s="74">
        <f t="shared" si="3"/>
        <v>2.2261504416645024E-3</v>
      </c>
      <c r="T249" s="74">
        <f>Q249/'סכום נכסי הקרן'!$C$41</f>
        <v>5.7800310962305727E-4</v>
      </c>
    </row>
    <row r="250" spans="1:20">
      <c r="A250" s="70" t="s">
        <v>853</v>
      </c>
      <c r="B250" s="54" t="s">
        <v>854</v>
      </c>
      <c r="C250" s="71" t="s">
        <v>29</v>
      </c>
      <c r="D250" s="71" t="s">
        <v>781</v>
      </c>
      <c r="E250" s="113" t="s">
        <v>2459</v>
      </c>
      <c r="F250" s="71" t="s">
        <v>786</v>
      </c>
      <c r="G250" s="54" t="s">
        <v>787</v>
      </c>
      <c r="H250" s="54" t="s">
        <v>783</v>
      </c>
      <c r="I250" s="113" t="s">
        <v>2459</v>
      </c>
      <c r="J250" s="73">
        <v>3.29</v>
      </c>
      <c r="K250" s="71" t="s">
        <v>122</v>
      </c>
      <c r="L250" s="72">
        <v>8.1250000000000003E-2</v>
      </c>
      <c r="M250" s="72">
        <v>6.7399999982232922E-2</v>
      </c>
      <c r="N250" s="73">
        <v>146.97999999999999</v>
      </c>
      <c r="O250" s="79">
        <v>105.57917</v>
      </c>
      <c r="P250" s="113" t="s">
        <v>2459</v>
      </c>
      <c r="Q250" s="73">
        <v>0.56283879999999997</v>
      </c>
      <c r="R250" s="74">
        <v>8.3988571428571425E-8</v>
      </c>
      <c r="S250" s="74">
        <f t="shared" si="3"/>
        <v>1.8558516738589491E-3</v>
      </c>
      <c r="T250" s="74">
        <f>Q250/'סכום נכסי הקרן'!$C$41</f>
        <v>4.8185783782320424E-4</v>
      </c>
    </row>
    <row r="251" spans="1:20">
      <c r="A251" s="70" t="s">
        <v>855</v>
      </c>
      <c r="B251" s="54" t="s">
        <v>856</v>
      </c>
      <c r="C251" s="71" t="s">
        <v>29</v>
      </c>
      <c r="D251" s="71" t="s">
        <v>781</v>
      </c>
      <c r="E251" s="113" t="s">
        <v>2459</v>
      </c>
      <c r="F251" s="71" t="s">
        <v>2454</v>
      </c>
      <c r="G251" s="54" t="s">
        <v>787</v>
      </c>
      <c r="H251" s="54" t="s">
        <v>783</v>
      </c>
      <c r="I251" s="113" t="s">
        <v>2459</v>
      </c>
      <c r="J251" s="73">
        <v>6.9900000067564854</v>
      </c>
      <c r="K251" s="71" t="s">
        <v>122</v>
      </c>
      <c r="L251" s="72">
        <v>7.85E-2</v>
      </c>
      <c r="M251" s="72">
        <v>6.8700000068301251E-2</v>
      </c>
      <c r="N251" s="73">
        <v>139.631</v>
      </c>
      <c r="O251" s="79">
        <v>107.25458</v>
      </c>
      <c r="P251" s="113" t="s">
        <v>2459</v>
      </c>
      <c r="Q251" s="73">
        <v>0.54318186700000004</v>
      </c>
      <c r="R251" s="74">
        <v>1.117048E-7</v>
      </c>
      <c r="S251" s="74">
        <f t="shared" si="3"/>
        <v>1.7910367534750254E-3</v>
      </c>
      <c r="T251" s="74">
        <f>Q251/'סכום נכסי הקרן'!$C$41</f>
        <v>4.6502913441182683E-4</v>
      </c>
    </row>
    <row r="252" spans="1:20">
      <c r="A252" s="70" t="s">
        <v>857</v>
      </c>
      <c r="B252" s="54" t="s">
        <v>858</v>
      </c>
      <c r="C252" s="71" t="s">
        <v>29</v>
      </c>
      <c r="D252" s="71" t="s">
        <v>781</v>
      </c>
      <c r="E252" s="113" t="s">
        <v>2459</v>
      </c>
      <c r="F252" s="71" t="s">
        <v>786</v>
      </c>
      <c r="G252" s="54" t="s">
        <v>795</v>
      </c>
      <c r="H252" s="54" t="s">
        <v>783</v>
      </c>
      <c r="I252" s="113" t="s">
        <v>2459</v>
      </c>
      <c r="J252" s="73">
        <v>4.04999999878821</v>
      </c>
      <c r="K252" s="71" t="s">
        <v>124</v>
      </c>
      <c r="L252" s="72">
        <v>7.2499999999999995E-2</v>
      </c>
      <c r="M252" s="72">
        <v>5.7499999979803498E-2</v>
      </c>
      <c r="N252" s="73">
        <v>262.35930000000002</v>
      </c>
      <c r="O252" s="79">
        <v>105.85034</v>
      </c>
      <c r="P252" s="113" t="s">
        <v>2459</v>
      </c>
      <c r="Q252" s="73">
        <v>1.114054267</v>
      </c>
      <c r="R252" s="74">
        <v>2.0988744000000001E-7</v>
      </c>
      <c r="S252" s="74">
        <f t="shared" si="3"/>
        <v>3.6733776636963455E-3</v>
      </c>
      <c r="T252" s="74">
        <f>Q252/'סכום נכסי הקרן'!$C$41</f>
        <v>9.5376470192590614E-4</v>
      </c>
    </row>
    <row r="253" spans="1:20">
      <c r="A253" s="70" t="s">
        <v>859</v>
      </c>
      <c r="B253" s="54" t="s">
        <v>860</v>
      </c>
      <c r="C253" s="71" t="s">
        <v>29</v>
      </c>
      <c r="D253" s="71" t="s">
        <v>781</v>
      </c>
      <c r="E253" s="113" t="s">
        <v>2459</v>
      </c>
      <c r="F253" s="71" t="s">
        <v>786</v>
      </c>
      <c r="G253" s="54" t="s">
        <v>795</v>
      </c>
      <c r="H253" s="54" t="s">
        <v>783</v>
      </c>
      <c r="I253" s="113" t="s">
        <v>2459</v>
      </c>
      <c r="J253" s="73">
        <v>7.1300000024355894</v>
      </c>
      <c r="K253" s="71" t="s">
        <v>122</v>
      </c>
      <c r="L253" s="72">
        <v>7.1190000000000003E-2</v>
      </c>
      <c r="M253" s="72">
        <v>6.1900000016590247E-2</v>
      </c>
      <c r="N253" s="73">
        <v>146.97999999999999</v>
      </c>
      <c r="O253" s="79">
        <v>106.28433</v>
      </c>
      <c r="P253" s="113" t="s">
        <v>2459</v>
      </c>
      <c r="Q253" s="73">
        <v>0.566597974</v>
      </c>
      <c r="R253" s="74">
        <v>9.798666666666666E-8</v>
      </c>
      <c r="S253" s="74">
        <f t="shared" si="3"/>
        <v>1.8682468203204707E-3</v>
      </c>
      <c r="T253" s="74">
        <f>Q253/'סכום נכסי הקרן'!$C$41</f>
        <v>4.8507614376735954E-4</v>
      </c>
    </row>
    <row r="254" spans="1:20">
      <c r="A254" s="70" t="s">
        <v>861</v>
      </c>
      <c r="B254" s="54" t="s">
        <v>862</v>
      </c>
      <c r="C254" s="71" t="s">
        <v>29</v>
      </c>
      <c r="D254" s="71" t="s">
        <v>781</v>
      </c>
      <c r="E254" s="113" t="s">
        <v>2459</v>
      </c>
      <c r="F254" s="71" t="s">
        <v>2443</v>
      </c>
      <c r="G254" s="54" t="s">
        <v>795</v>
      </c>
      <c r="H254" s="54" t="s">
        <v>783</v>
      </c>
      <c r="I254" s="113" t="s">
        <v>2459</v>
      </c>
      <c r="J254" s="73">
        <v>2.8500000002449668</v>
      </c>
      <c r="K254" s="71" t="s">
        <v>122</v>
      </c>
      <c r="L254" s="72">
        <v>2.6249999999999999E-2</v>
      </c>
      <c r="M254" s="72">
        <v>6.1400000004246093E-2</v>
      </c>
      <c r="N254" s="73">
        <v>186.33389500000001</v>
      </c>
      <c r="O254" s="79">
        <v>90.603380000000001</v>
      </c>
      <c r="P254" s="113" t="s">
        <v>2459</v>
      </c>
      <c r="Q254" s="73">
        <v>0.61232754099999998</v>
      </c>
      <c r="R254" s="74">
        <v>1.5006680100155196E-7</v>
      </c>
      <c r="S254" s="74">
        <f t="shared" si="3"/>
        <v>2.0190311895959983E-3</v>
      </c>
      <c r="T254" s="74">
        <f>Q254/'סכום נכסי הקרן'!$C$41</f>
        <v>5.2422616377168635E-4</v>
      </c>
    </row>
    <row r="255" spans="1:20">
      <c r="A255" s="70" t="s">
        <v>863</v>
      </c>
      <c r="B255" s="54" t="s">
        <v>864</v>
      </c>
      <c r="C255" s="71" t="s">
        <v>29</v>
      </c>
      <c r="D255" s="71" t="s">
        <v>781</v>
      </c>
      <c r="E255" s="113" t="s">
        <v>2459</v>
      </c>
      <c r="F255" s="71" t="s">
        <v>2443</v>
      </c>
      <c r="G255" s="54" t="s">
        <v>795</v>
      </c>
      <c r="H255" s="54" t="s">
        <v>783</v>
      </c>
      <c r="I255" s="113" t="s">
        <v>2459</v>
      </c>
      <c r="J255" s="73">
        <v>1.6399999981155797</v>
      </c>
      <c r="K255" s="71" t="s">
        <v>122</v>
      </c>
      <c r="L255" s="72">
        <v>7.0499999999999993E-2</v>
      </c>
      <c r="M255" s="72">
        <v>5.869999991266437E-2</v>
      </c>
      <c r="N255" s="73">
        <v>73.489999999999995</v>
      </c>
      <c r="O255" s="79">
        <v>103.52607999999999</v>
      </c>
      <c r="P255" s="113" t="s">
        <v>2459</v>
      </c>
      <c r="Q255" s="73">
        <v>0.275946943</v>
      </c>
      <c r="R255" s="74">
        <v>9.2579761703800185E-8</v>
      </c>
      <c r="S255" s="74">
        <f t="shared" si="3"/>
        <v>9.0988147239104704E-4</v>
      </c>
      <c r="T255" s="74">
        <f>Q255/'סכום נכסי הקרן'!$C$41</f>
        <v>2.3624383625987227E-4</v>
      </c>
    </row>
    <row r="256" spans="1:20">
      <c r="A256" s="70" t="s">
        <v>865</v>
      </c>
      <c r="B256" s="54" t="s">
        <v>866</v>
      </c>
      <c r="C256" s="71" t="s">
        <v>29</v>
      </c>
      <c r="D256" s="71" t="s">
        <v>781</v>
      </c>
      <c r="E256" s="113" t="s">
        <v>2459</v>
      </c>
      <c r="F256" s="71" t="s">
        <v>2455</v>
      </c>
      <c r="G256" s="54" t="s">
        <v>795</v>
      </c>
      <c r="H256" s="54" t="s">
        <v>276</v>
      </c>
      <c r="I256" s="113" t="s">
        <v>2459</v>
      </c>
      <c r="J256" s="73">
        <v>3.1599999947610917</v>
      </c>
      <c r="K256" s="71" t="s">
        <v>122</v>
      </c>
      <c r="L256" s="72">
        <v>5.5E-2</v>
      </c>
      <c r="M256" s="72">
        <v>8.119999980411037E-2</v>
      </c>
      <c r="N256" s="73">
        <v>51.443000000000005</v>
      </c>
      <c r="O256" s="79">
        <v>94.118110000000001</v>
      </c>
      <c r="P256" s="113" t="s">
        <v>2459</v>
      </c>
      <c r="Q256" s="73">
        <v>0.17560911200000001</v>
      </c>
      <c r="R256" s="74">
        <v>5.1443000000000006E-8</v>
      </c>
      <c r="S256" s="74">
        <f t="shared" si="3"/>
        <v>5.7903695418667597E-4</v>
      </c>
      <c r="T256" s="74">
        <f>Q256/'סכום נכסי הקרן'!$C$41</f>
        <v>1.5034256168972878E-4</v>
      </c>
    </row>
    <row r="257" spans="1:20">
      <c r="A257" s="70" t="s">
        <v>867</v>
      </c>
      <c r="B257" s="54" t="s">
        <v>868</v>
      </c>
      <c r="C257" s="71" t="s">
        <v>29</v>
      </c>
      <c r="D257" s="71" t="s">
        <v>781</v>
      </c>
      <c r="E257" s="113" t="s">
        <v>2459</v>
      </c>
      <c r="F257" s="71" t="s">
        <v>2455</v>
      </c>
      <c r="G257" s="54" t="s">
        <v>795</v>
      </c>
      <c r="H257" s="54" t="s">
        <v>276</v>
      </c>
      <c r="I257" s="113" t="s">
        <v>2459</v>
      </c>
      <c r="J257" s="73">
        <v>2.7300000001958979</v>
      </c>
      <c r="K257" s="71" t="s">
        <v>122</v>
      </c>
      <c r="L257" s="72">
        <v>0.06</v>
      </c>
      <c r="M257" s="72">
        <v>7.7400000000979491E-2</v>
      </c>
      <c r="N257" s="73">
        <v>231.56699</v>
      </c>
      <c r="O257" s="79">
        <v>97.244669999999999</v>
      </c>
      <c r="P257" s="113" t="s">
        <v>2459</v>
      </c>
      <c r="Q257" s="73">
        <v>0.81675160800000002</v>
      </c>
      <c r="R257" s="74">
        <v>3.0875598666666667E-7</v>
      </c>
      <c r="S257" s="74">
        <f t="shared" si="3"/>
        <v>2.6930798637794487E-3</v>
      </c>
      <c r="T257" s="74">
        <f>Q257/'סכום נכסי הקרן'!$C$41</f>
        <v>6.992377992944078E-4</v>
      </c>
    </row>
    <row r="258" spans="1:20">
      <c r="A258" s="70" t="s">
        <v>869</v>
      </c>
      <c r="B258" s="54" t="s">
        <v>870</v>
      </c>
      <c r="C258" s="71" t="s">
        <v>29</v>
      </c>
      <c r="D258" s="71" t="s">
        <v>781</v>
      </c>
      <c r="E258" s="113" t="s">
        <v>2459</v>
      </c>
      <c r="F258" s="71" t="s">
        <v>2443</v>
      </c>
      <c r="G258" s="54" t="s">
        <v>795</v>
      </c>
      <c r="H258" s="54" t="s">
        <v>276</v>
      </c>
      <c r="I258" s="113" t="s">
        <v>2459</v>
      </c>
      <c r="J258" s="73">
        <v>1.0800000008977226</v>
      </c>
      <c r="K258" s="71" t="s">
        <v>122</v>
      </c>
      <c r="L258" s="72">
        <v>4.2500000000000003E-2</v>
      </c>
      <c r="M258" s="72">
        <v>6.8200000010013057E-2</v>
      </c>
      <c r="N258" s="73">
        <v>161.678</v>
      </c>
      <c r="O258" s="79">
        <v>98.778559999999999</v>
      </c>
      <c r="P258" s="113" t="s">
        <v>2459</v>
      </c>
      <c r="Q258" s="73">
        <v>0.579243481</v>
      </c>
      <c r="R258" s="74">
        <v>3.4037473684210528E-7</v>
      </c>
      <c r="S258" s="74">
        <f t="shared" si="3"/>
        <v>1.9099429246628597E-3</v>
      </c>
      <c r="T258" s="74">
        <f>Q258/'סכום נכסי הקרן'!$C$41</f>
        <v>4.9590222160918239E-4</v>
      </c>
    </row>
    <row r="259" spans="1:20">
      <c r="A259" s="70" t="s">
        <v>871</v>
      </c>
      <c r="B259" s="54" t="s">
        <v>872</v>
      </c>
      <c r="C259" s="71" t="s">
        <v>29</v>
      </c>
      <c r="D259" s="71" t="s">
        <v>781</v>
      </c>
      <c r="E259" s="113" t="s">
        <v>2459</v>
      </c>
      <c r="F259" s="71" t="s">
        <v>2443</v>
      </c>
      <c r="G259" s="54" t="s">
        <v>795</v>
      </c>
      <c r="H259" s="54" t="s">
        <v>276</v>
      </c>
      <c r="I259" s="113" t="s">
        <v>2459</v>
      </c>
      <c r="J259" s="73">
        <v>4.1899999938486392</v>
      </c>
      <c r="K259" s="71" t="s">
        <v>122</v>
      </c>
      <c r="L259" s="72">
        <v>7.8750000000000001E-2</v>
      </c>
      <c r="M259" s="72">
        <v>6.4099999885760456E-2</v>
      </c>
      <c r="N259" s="73">
        <v>73.489999999999995</v>
      </c>
      <c r="O259" s="79">
        <v>106.73112999999999</v>
      </c>
      <c r="P259" s="113" t="s">
        <v>2459</v>
      </c>
      <c r="Q259" s="73">
        <v>0.28448992500000003</v>
      </c>
      <c r="R259" s="74">
        <v>1.8372499999999999E-7</v>
      </c>
      <c r="S259" s="74">
        <f t="shared" si="3"/>
        <v>9.380502970073438E-4</v>
      </c>
      <c r="T259" s="74">
        <f>Q259/'סכום נכסי הקרן'!$C$41</f>
        <v>2.4355765832594618E-4</v>
      </c>
    </row>
    <row r="260" spans="1:20">
      <c r="A260" s="70" t="s">
        <v>873</v>
      </c>
      <c r="B260" s="54" t="s">
        <v>874</v>
      </c>
      <c r="C260" s="71" t="s">
        <v>29</v>
      </c>
      <c r="D260" s="71" t="s">
        <v>781</v>
      </c>
      <c r="E260" s="113" t="s">
        <v>2459</v>
      </c>
      <c r="F260" s="71" t="s">
        <v>2456</v>
      </c>
      <c r="G260" s="54" t="s">
        <v>795</v>
      </c>
      <c r="H260" s="54" t="s">
        <v>783</v>
      </c>
      <c r="I260" s="113" t="s">
        <v>2459</v>
      </c>
      <c r="J260" s="73">
        <v>4.1199999978808552</v>
      </c>
      <c r="K260" s="71" t="s">
        <v>124</v>
      </c>
      <c r="L260" s="72">
        <v>4.8750000000000002E-2</v>
      </c>
      <c r="M260" s="72">
        <v>4.6299999979049371E-2</v>
      </c>
      <c r="N260" s="73">
        <v>201.36259999999999</v>
      </c>
      <c r="O260" s="79">
        <v>102.81483</v>
      </c>
      <c r="P260" s="113" t="s">
        <v>2459</v>
      </c>
      <c r="Q260" s="73">
        <v>0.83052399799999999</v>
      </c>
      <c r="R260" s="74">
        <v>2.0136259999999998E-7</v>
      </c>
      <c r="S260" s="74">
        <f t="shared" si="3"/>
        <v>2.7384916460420398E-3</v>
      </c>
      <c r="T260" s="74">
        <f>Q260/'סכום נכסי הקרן'!$C$41</f>
        <v>7.1102862477953404E-4</v>
      </c>
    </row>
    <row r="261" spans="1:20">
      <c r="A261" s="70" t="s">
        <v>875</v>
      </c>
      <c r="B261" s="54" t="s">
        <v>876</v>
      </c>
      <c r="C261" s="71" t="s">
        <v>29</v>
      </c>
      <c r="D261" s="71" t="s">
        <v>781</v>
      </c>
      <c r="E261" s="113" t="s">
        <v>2459</v>
      </c>
      <c r="F261" s="71" t="s">
        <v>2447</v>
      </c>
      <c r="G261" s="54" t="s">
        <v>795</v>
      </c>
      <c r="H261" s="54" t="s">
        <v>783</v>
      </c>
      <c r="I261" s="113" t="s">
        <v>2459</v>
      </c>
      <c r="J261" s="73">
        <v>6.9500000021960124</v>
      </c>
      <c r="K261" s="71" t="s">
        <v>122</v>
      </c>
      <c r="L261" s="72">
        <v>5.9000000000000004E-2</v>
      </c>
      <c r="M261" s="72">
        <v>5.5800000016534679E-2</v>
      </c>
      <c r="N261" s="73">
        <v>205.77200000000002</v>
      </c>
      <c r="O261" s="79">
        <v>103.72427999999999</v>
      </c>
      <c r="P261" s="113" t="s">
        <v>2459</v>
      </c>
      <c r="Q261" s="73">
        <v>0.77413063400000004</v>
      </c>
      <c r="R261" s="74">
        <v>4.1154400000000005E-7</v>
      </c>
      <c r="S261" s="74">
        <f t="shared" si="3"/>
        <v>2.5525454764212942E-3</v>
      </c>
      <c r="T261" s="74">
        <f>Q261/'סכום נכסי הקרן'!$C$41</f>
        <v>6.627491094998183E-4</v>
      </c>
    </row>
    <row r="262" spans="1:20">
      <c r="A262" s="70" t="s">
        <v>877</v>
      </c>
      <c r="B262" s="54" t="s">
        <v>878</v>
      </c>
      <c r="C262" s="71" t="s">
        <v>29</v>
      </c>
      <c r="D262" s="71" t="s">
        <v>781</v>
      </c>
      <c r="E262" s="113" t="s">
        <v>2459</v>
      </c>
      <c r="F262" s="71" t="s">
        <v>2446</v>
      </c>
      <c r="G262" s="54" t="s">
        <v>795</v>
      </c>
      <c r="H262" s="54" t="s">
        <v>783</v>
      </c>
      <c r="I262" s="113" t="s">
        <v>2459</v>
      </c>
      <c r="J262" s="73">
        <v>6.8200000064398099</v>
      </c>
      <c r="K262" s="71" t="s">
        <v>122</v>
      </c>
      <c r="L262" s="72">
        <v>3.15E-2</v>
      </c>
      <c r="M262" s="72">
        <v>5.7100000054405277E-2</v>
      </c>
      <c r="N262" s="73">
        <v>146.97999999999999</v>
      </c>
      <c r="O262" s="79">
        <v>84.473249999999993</v>
      </c>
      <c r="P262" s="113" t="s">
        <v>2459</v>
      </c>
      <c r="Q262" s="73">
        <v>0.45032390500000002</v>
      </c>
      <c r="R262" s="74">
        <v>2.2669259848203253E-7</v>
      </c>
      <c r="S262" s="74">
        <f t="shared" si="3"/>
        <v>1.4848556511614843E-3</v>
      </c>
      <c r="T262" s="74">
        <f>Q262/'סכום נכסי הקרן'!$C$41</f>
        <v>3.8553152906907283E-4</v>
      </c>
    </row>
    <row r="263" spans="1:20">
      <c r="A263" s="70" t="s">
        <v>879</v>
      </c>
      <c r="B263" s="54" t="s">
        <v>880</v>
      </c>
      <c r="C263" s="71" t="s">
        <v>29</v>
      </c>
      <c r="D263" s="71" t="s">
        <v>781</v>
      </c>
      <c r="E263" s="113" t="s">
        <v>2459</v>
      </c>
      <c r="F263" s="71" t="s">
        <v>2454</v>
      </c>
      <c r="G263" s="54" t="s">
        <v>795</v>
      </c>
      <c r="H263" s="54" t="s">
        <v>276</v>
      </c>
      <c r="I263" s="113" t="s">
        <v>2459</v>
      </c>
      <c r="J263" s="73">
        <v>7.1699999997126387</v>
      </c>
      <c r="K263" s="71" t="s">
        <v>122</v>
      </c>
      <c r="L263" s="72">
        <v>6.25E-2</v>
      </c>
      <c r="M263" s="72">
        <v>5.609999999137915E-2</v>
      </c>
      <c r="N263" s="73">
        <v>183.72499999999999</v>
      </c>
      <c r="O263" s="79">
        <v>104.44441999999999</v>
      </c>
      <c r="P263" s="113" t="s">
        <v>2459</v>
      </c>
      <c r="Q263" s="73">
        <v>0.69598685999999998</v>
      </c>
      <c r="R263" s="74">
        <v>3.063599815241878E-7</v>
      </c>
      <c r="S263" s="74">
        <f t="shared" si="3"/>
        <v>2.2948815524353227E-3</v>
      </c>
      <c r="T263" s="74">
        <f>Q263/'סכום נכסי הקרן'!$C$41</f>
        <v>5.9584862222178208E-4</v>
      </c>
    </row>
    <row r="264" spans="1:20">
      <c r="A264" s="70" t="s">
        <v>881</v>
      </c>
      <c r="B264" s="54" t="s">
        <v>882</v>
      </c>
      <c r="C264" s="71" t="s">
        <v>29</v>
      </c>
      <c r="D264" s="71" t="s">
        <v>781</v>
      </c>
      <c r="E264" s="113" t="s">
        <v>2459</v>
      </c>
      <c r="F264" s="71" t="s">
        <v>2445</v>
      </c>
      <c r="G264" s="54" t="s">
        <v>795</v>
      </c>
      <c r="H264" s="54" t="s">
        <v>276</v>
      </c>
      <c r="I264" s="113" t="s">
        <v>2459</v>
      </c>
      <c r="J264" s="73">
        <v>4.1299999996747037</v>
      </c>
      <c r="K264" s="71" t="s">
        <v>122</v>
      </c>
      <c r="L264" s="72">
        <v>4.4999999999999998E-2</v>
      </c>
      <c r="M264" s="72">
        <v>5.9399999993494074E-2</v>
      </c>
      <c r="N264" s="73">
        <v>221.62379300000001</v>
      </c>
      <c r="O264" s="79">
        <v>95.608500000000006</v>
      </c>
      <c r="P264" s="113" t="s">
        <v>2459</v>
      </c>
      <c r="Q264" s="73">
        <v>0.76852932499999993</v>
      </c>
      <c r="R264" s="74">
        <v>3.6937298833333337E-7</v>
      </c>
      <c r="S264" s="74">
        <f t="shared" si="3"/>
        <v>2.5340762474281059E-3</v>
      </c>
      <c r="T264" s="74">
        <f>Q264/'סכום נכסי הקרן'!$C$41</f>
        <v>6.5795371400874749E-4</v>
      </c>
    </row>
    <row r="265" spans="1:20">
      <c r="A265" s="70" t="s">
        <v>883</v>
      </c>
      <c r="B265" s="54" t="s">
        <v>884</v>
      </c>
      <c r="C265" s="71" t="s">
        <v>29</v>
      </c>
      <c r="D265" s="71" t="s">
        <v>781</v>
      </c>
      <c r="E265" s="113" t="s">
        <v>2459</v>
      </c>
      <c r="F265" s="71" t="s">
        <v>2455</v>
      </c>
      <c r="G265" s="54" t="s">
        <v>795</v>
      </c>
      <c r="H265" s="54" t="s">
        <v>276</v>
      </c>
      <c r="I265" s="113" t="s">
        <v>2459</v>
      </c>
      <c r="J265" s="73">
        <v>2.7100000004804663</v>
      </c>
      <c r="K265" s="71" t="s">
        <v>122</v>
      </c>
      <c r="L265" s="72">
        <v>6.8750000000000006E-2</v>
      </c>
      <c r="M265" s="72">
        <v>5.7300000005935166E-2</v>
      </c>
      <c r="N265" s="73">
        <v>183.72499999999999</v>
      </c>
      <c r="O265" s="79">
        <v>106.19404</v>
      </c>
      <c r="P265" s="113" t="s">
        <v>2459</v>
      </c>
      <c r="Q265" s="73">
        <v>0.70764584600000002</v>
      </c>
      <c r="R265" s="74">
        <v>2.7044870417202731E-7</v>
      </c>
      <c r="S265" s="74">
        <f t="shared" si="3"/>
        <v>2.3333247953027264E-3</v>
      </c>
      <c r="T265" s="74">
        <f>Q265/'סכום נכסי הקרן'!$C$41</f>
        <v>6.0583011920665769E-4</v>
      </c>
    </row>
    <row r="266" spans="1:20">
      <c r="A266" s="70" t="s">
        <v>885</v>
      </c>
      <c r="B266" s="54" t="s">
        <v>886</v>
      </c>
      <c r="C266" s="71" t="s">
        <v>29</v>
      </c>
      <c r="D266" s="71" t="s">
        <v>781</v>
      </c>
      <c r="E266" s="113" t="s">
        <v>2459</v>
      </c>
      <c r="F266" s="71" t="s">
        <v>786</v>
      </c>
      <c r="G266" s="54" t="s">
        <v>795</v>
      </c>
      <c r="H266" s="54" t="s">
        <v>783</v>
      </c>
      <c r="I266" s="113" t="s">
        <v>2459</v>
      </c>
      <c r="J266" s="73">
        <v>3.660000000957865</v>
      </c>
      <c r="K266" s="71" t="s">
        <v>125</v>
      </c>
      <c r="L266" s="72">
        <v>7.4160000000000004E-2</v>
      </c>
      <c r="M266" s="72">
        <v>6.1500000015689171E-2</v>
      </c>
      <c r="N266" s="73">
        <v>249.86600000000001</v>
      </c>
      <c r="O266" s="79">
        <v>104.88656</v>
      </c>
      <c r="P266" s="113" t="s">
        <v>2459</v>
      </c>
      <c r="Q266" s="73">
        <v>1.211026274</v>
      </c>
      <c r="R266" s="74">
        <v>3.844092307692308E-7</v>
      </c>
      <c r="S266" s="74">
        <f t="shared" ref="S266:S312" si="4">IFERROR(Q266/$Q$9,0)</f>
        <v>3.993124030699494E-3</v>
      </c>
      <c r="T266" s="74">
        <f>Q266/'סכום נכסי הקרן'!$C$41</f>
        <v>1.0367844255526294E-3</v>
      </c>
    </row>
    <row r="267" spans="1:20">
      <c r="A267" s="70" t="s">
        <v>887</v>
      </c>
      <c r="B267" s="54" t="s">
        <v>888</v>
      </c>
      <c r="C267" s="71" t="s">
        <v>29</v>
      </c>
      <c r="D267" s="71" t="s">
        <v>781</v>
      </c>
      <c r="E267" s="113" t="s">
        <v>2459</v>
      </c>
      <c r="F267" s="71" t="s">
        <v>827</v>
      </c>
      <c r="G267" s="54" t="s">
        <v>795</v>
      </c>
      <c r="H267" s="54" t="s">
        <v>783</v>
      </c>
      <c r="I267" s="113" t="s">
        <v>2459</v>
      </c>
      <c r="J267" s="73">
        <v>2.8600000006142174</v>
      </c>
      <c r="K267" s="71" t="s">
        <v>122</v>
      </c>
      <c r="L267" s="72">
        <v>4.7E-2</v>
      </c>
      <c r="M267" s="72">
        <v>6.5800000038900394E-2</v>
      </c>
      <c r="N267" s="73">
        <v>139.631</v>
      </c>
      <c r="O267" s="79">
        <v>96.442890000000006</v>
      </c>
      <c r="P267" s="113" t="s">
        <v>2459</v>
      </c>
      <c r="Q267" s="73">
        <v>0.488426945</v>
      </c>
      <c r="R267" s="74">
        <v>2.8157088122605363E-7</v>
      </c>
      <c r="S267" s="74">
        <f t="shared" si="4"/>
        <v>1.6104930282632662E-3</v>
      </c>
      <c r="T267" s="74">
        <f>Q267/'סכום נכסי הקרן'!$C$41</f>
        <v>4.1815232292495314E-4</v>
      </c>
    </row>
    <row r="268" spans="1:20">
      <c r="A268" s="70" t="s">
        <v>889</v>
      </c>
      <c r="B268" s="54" t="s">
        <v>890</v>
      </c>
      <c r="C268" s="71" t="s">
        <v>29</v>
      </c>
      <c r="D268" s="71" t="s">
        <v>781</v>
      </c>
      <c r="E268" s="113" t="s">
        <v>2459</v>
      </c>
      <c r="F268" s="71" t="s">
        <v>2443</v>
      </c>
      <c r="G268" s="54" t="s">
        <v>795</v>
      </c>
      <c r="H268" s="54" t="s">
        <v>783</v>
      </c>
      <c r="I268" s="113" t="s">
        <v>2459</v>
      </c>
      <c r="J268" s="73">
        <v>3.7699999986530854</v>
      </c>
      <c r="K268" s="71" t="s">
        <v>122</v>
      </c>
      <c r="L268" s="72">
        <v>7.9500000000000001E-2</v>
      </c>
      <c r="M268" s="72">
        <v>6.9199999981720425E-2</v>
      </c>
      <c r="N268" s="73">
        <v>110.235</v>
      </c>
      <c r="O268" s="79">
        <v>103.98742</v>
      </c>
      <c r="P268" s="113" t="s">
        <v>2459</v>
      </c>
      <c r="Q268" s="73">
        <v>0.41576492799999998</v>
      </c>
      <c r="R268" s="74">
        <v>1.6959230769230769E-7</v>
      </c>
      <c r="S268" s="74">
        <f t="shared" si="4"/>
        <v>1.3709041337602267E-3</v>
      </c>
      <c r="T268" s="74">
        <f>Q268/'סכום נכסי הקרן'!$C$41</f>
        <v>3.5594488021934556E-4</v>
      </c>
    </row>
    <row r="269" spans="1:20">
      <c r="A269" s="70" t="s">
        <v>891</v>
      </c>
      <c r="B269" s="54" t="s">
        <v>892</v>
      </c>
      <c r="C269" s="71" t="s">
        <v>29</v>
      </c>
      <c r="D269" s="71" t="s">
        <v>781</v>
      </c>
      <c r="E269" s="113" t="s">
        <v>2459</v>
      </c>
      <c r="F269" s="71" t="s">
        <v>786</v>
      </c>
      <c r="G269" s="54" t="s">
        <v>893</v>
      </c>
      <c r="H269" s="54" t="s">
        <v>816</v>
      </c>
      <c r="I269" s="113" t="s">
        <v>2459</v>
      </c>
      <c r="J269" s="73">
        <v>3.1600000034017262</v>
      </c>
      <c r="K269" s="71" t="s">
        <v>122</v>
      </c>
      <c r="L269" s="72">
        <v>6.8750000000000006E-2</v>
      </c>
      <c r="M269" s="72">
        <v>7.4000000120477805E-2</v>
      </c>
      <c r="N269" s="73">
        <v>79.369200000000006</v>
      </c>
      <c r="O269" s="79">
        <v>98.033000000000001</v>
      </c>
      <c r="P269" s="113" t="s">
        <v>2459</v>
      </c>
      <c r="Q269" s="73">
        <v>0.28220964400000004</v>
      </c>
      <c r="R269" s="74">
        <v>1.5873840000000002E-7</v>
      </c>
      <c r="S269" s="74">
        <f t="shared" si="4"/>
        <v>9.3053151310204313E-4</v>
      </c>
      <c r="T269" s="74">
        <f>Q269/'סכום נכסי הקרן'!$C$41</f>
        <v>2.4160546300414299E-4</v>
      </c>
    </row>
    <row r="270" spans="1:20">
      <c r="A270" s="70" t="s">
        <v>894</v>
      </c>
      <c r="B270" s="54" t="s">
        <v>895</v>
      </c>
      <c r="C270" s="71" t="s">
        <v>29</v>
      </c>
      <c r="D270" s="71" t="s">
        <v>781</v>
      </c>
      <c r="E270" s="113" t="s">
        <v>2459</v>
      </c>
      <c r="F270" s="71" t="s">
        <v>809</v>
      </c>
      <c r="G270" s="54" t="s">
        <v>795</v>
      </c>
      <c r="H270" s="54" t="s">
        <v>276</v>
      </c>
      <c r="I270" s="113" t="s">
        <v>2459</v>
      </c>
      <c r="J270" s="73">
        <v>1.5600000005284496</v>
      </c>
      <c r="K270" s="71" t="s">
        <v>122</v>
      </c>
      <c r="L270" s="72">
        <v>5.7500000000000002E-2</v>
      </c>
      <c r="M270" s="72">
        <v>6.4899999988109858E-2</v>
      </c>
      <c r="N270" s="73">
        <v>62.282775000000001</v>
      </c>
      <c r="O270" s="79">
        <v>100.52222</v>
      </c>
      <c r="P270" s="113" t="s">
        <v>2459</v>
      </c>
      <c r="Q270" s="73">
        <v>0.22707932300000003</v>
      </c>
      <c r="R270" s="74">
        <v>8.8975392857142861E-8</v>
      </c>
      <c r="S270" s="74">
        <f t="shared" si="4"/>
        <v>7.4874998256748999E-4</v>
      </c>
      <c r="T270" s="74">
        <f>Q270/'סכום נכסי הקרן'!$C$41</f>
        <v>1.9440726473572367E-4</v>
      </c>
    </row>
    <row r="271" spans="1:20">
      <c r="A271" s="70" t="s">
        <v>896</v>
      </c>
      <c r="B271" s="54" t="s">
        <v>897</v>
      </c>
      <c r="C271" s="71" t="s">
        <v>29</v>
      </c>
      <c r="D271" s="71" t="s">
        <v>781</v>
      </c>
      <c r="E271" s="113" t="s">
        <v>2459</v>
      </c>
      <c r="F271" s="71" t="s">
        <v>2456</v>
      </c>
      <c r="G271" s="54" t="s">
        <v>795</v>
      </c>
      <c r="H271" s="54" t="s">
        <v>783</v>
      </c>
      <c r="I271" s="113" t="s">
        <v>2459</v>
      </c>
      <c r="J271" s="73">
        <v>3.7100000010372511</v>
      </c>
      <c r="K271" s="71" t="s">
        <v>124</v>
      </c>
      <c r="L271" s="72">
        <v>0.04</v>
      </c>
      <c r="M271" s="72">
        <v>4.8000000019892484E-2</v>
      </c>
      <c r="N271" s="73">
        <v>176.37600000000003</v>
      </c>
      <c r="O271" s="79">
        <v>99.467669999999998</v>
      </c>
      <c r="P271" s="113" t="s">
        <v>2459</v>
      </c>
      <c r="Q271" s="73">
        <v>0.7037834369999999</v>
      </c>
      <c r="R271" s="74">
        <v>1.7637600000000004E-7</v>
      </c>
      <c r="S271" s="74">
        <f t="shared" si="4"/>
        <v>2.3205892514706768E-3</v>
      </c>
      <c r="T271" s="74">
        <f>Q271/'סכום נכסי הקרן'!$C$41</f>
        <v>6.0252343166214417E-4</v>
      </c>
    </row>
    <row r="272" spans="1:20">
      <c r="A272" s="70" t="s">
        <v>898</v>
      </c>
      <c r="B272" s="54" t="s">
        <v>899</v>
      </c>
      <c r="C272" s="71" t="s">
        <v>29</v>
      </c>
      <c r="D272" s="71" t="s">
        <v>781</v>
      </c>
      <c r="E272" s="113" t="s">
        <v>2459</v>
      </c>
      <c r="F272" s="71" t="s">
        <v>2457</v>
      </c>
      <c r="G272" s="54" t="s">
        <v>795</v>
      </c>
      <c r="H272" s="54" t="s">
        <v>783</v>
      </c>
      <c r="I272" s="113" t="s">
        <v>2459</v>
      </c>
      <c r="J272" s="73">
        <v>3.7099999982568779</v>
      </c>
      <c r="K272" s="71" t="s">
        <v>124</v>
      </c>
      <c r="L272" s="72">
        <v>4.6249999999999999E-2</v>
      </c>
      <c r="M272" s="72">
        <v>4.6499999970947961E-2</v>
      </c>
      <c r="N272" s="73">
        <v>150.65450000000001</v>
      </c>
      <c r="O272" s="79">
        <v>99.669370000000001</v>
      </c>
      <c r="P272" s="113" t="s">
        <v>2459</v>
      </c>
      <c r="Q272" s="73">
        <v>0.60236735499999994</v>
      </c>
      <c r="R272" s="74">
        <v>2.5109083333333336E-7</v>
      </c>
      <c r="S272" s="74">
        <f t="shared" si="4"/>
        <v>1.9861894099247202E-3</v>
      </c>
      <c r="T272" s="74">
        <f>Q272/'סכום נכסי הקרן'!$C$41</f>
        <v>5.1569904430110803E-4</v>
      </c>
    </row>
    <row r="273" spans="1:20">
      <c r="A273" s="70" t="s">
        <v>900</v>
      </c>
      <c r="B273" s="54" t="s">
        <v>901</v>
      </c>
      <c r="C273" s="71" t="s">
        <v>29</v>
      </c>
      <c r="D273" s="71" t="s">
        <v>781</v>
      </c>
      <c r="E273" s="113" t="s">
        <v>2459</v>
      </c>
      <c r="F273" s="71" t="s">
        <v>2450</v>
      </c>
      <c r="G273" s="54" t="s">
        <v>795</v>
      </c>
      <c r="H273" s="54" t="s">
        <v>783</v>
      </c>
      <c r="I273" s="113" t="s">
        <v>2459</v>
      </c>
      <c r="J273" s="73">
        <v>4.0500000004853947</v>
      </c>
      <c r="K273" s="71" t="s">
        <v>124</v>
      </c>
      <c r="L273" s="72">
        <v>4.6249999999999999E-2</v>
      </c>
      <c r="M273" s="72">
        <v>5.35999999912629E-2</v>
      </c>
      <c r="N273" s="73">
        <v>103.62090000000001</v>
      </c>
      <c r="O273" s="79">
        <v>99.122050000000002</v>
      </c>
      <c r="P273" s="113" t="s">
        <v>2459</v>
      </c>
      <c r="Q273" s="73">
        <v>0.41203607599999997</v>
      </c>
      <c r="R273" s="74">
        <v>6.90806E-8</v>
      </c>
      <c r="S273" s="74">
        <f t="shared" si="4"/>
        <v>1.3586089682070127E-3</v>
      </c>
      <c r="T273" s="74">
        <f>Q273/'סכום נכסי הקרן'!$C$41</f>
        <v>3.5275253356115008E-4</v>
      </c>
    </row>
    <row r="274" spans="1:20">
      <c r="A274" s="70" t="s">
        <v>902</v>
      </c>
      <c r="B274" s="54" t="s">
        <v>903</v>
      </c>
      <c r="C274" s="71" t="s">
        <v>29</v>
      </c>
      <c r="D274" s="71" t="s">
        <v>781</v>
      </c>
      <c r="E274" s="113" t="s">
        <v>2459</v>
      </c>
      <c r="F274" s="71" t="s">
        <v>2456</v>
      </c>
      <c r="G274" s="54" t="s">
        <v>795</v>
      </c>
      <c r="H274" s="54" t="s">
        <v>783</v>
      </c>
      <c r="I274" s="113" t="s">
        <v>2459</v>
      </c>
      <c r="J274" s="73">
        <v>6.5899999966403442</v>
      </c>
      <c r="K274" s="71" t="s">
        <v>124</v>
      </c>
      <c r="L274" s="72">
        <v>7.8750000000000001E-2</v>
      </c>
      <c r="M274" s="72">
        <v>5.9399999971328013E-2</v>
      </c>
      <c r="N274" s="73">
        <v>198.423</v>
      </c>
      <c r="O274" s="79">
        <v>114.7979</v>
      </c>
      <c r="P274" s="113" t="s">
        <v>2459</v>
      </c>
      <c r="Q274" s="73">
        <v>0.91378407300000009</v>
      </c>
      <c r="R274" s="74">
        <v>2.6456399999999999E-7</v>
      </c>
      <c r="S274" s="74">
        <f t="shared" si="4"/>
        <v>3.0130255793003225E-3</v>
      </c>
      <c r="T274" s="74">
        <f>Q274/'סכום נכסי הקרן'!$C$41</f>
        <v>7.8230928225463678E-4</v>
      </c>
    </row>
    <row r="275" spans="1:20">
      <c r="A275" s="70" t="s">
        <v>904</v>
      </c>
      <c r="B275" s="54" t="s">
        <v>905</v>
      </c>
      <c r="C275" s="71" t="s">
        <v>29</v>
      </c>
      <c r="D275" s="71" t="s">
        <v>781</v>
      </c>
      <c r="E275" s="113" t="s">
        <v>2459</v>
      </c>
      <c r="F275" s="71" t="s">
        <v>928</v>
      </c>
      <c r="G275" s="54" t="s">
        <v>795</v>
      </c>
      <c r="H275" s="54" t="s">
        <v>276</v>
      </c>
      <c r="I275" s="113" t="s">
        <v>2459</v>
      </c>
      <c r="J275" s="73">
        <v>6.8399999959514988</v>
      </c>
      <c r="K275" s="71" t="s">
        <v>122</v>
      </c>
      <c r="L275" s="72">
        <v>4.2790000000000002E-2</v>
      </c>
      <c r="M275" s="72">
        <v>5.5599999959514985E-2</v>
      </c>
      <c r="N275" s="73">
        <v>220.47</v>
      </c>
      <c r="O275" s="79">
        <v>92.668040000000005</v>
      </c>
      <c r="P275" s="113" t="s">
        <v>2459</v>
      </c>
      <c r="Q275" s="73">
        <v>0.74101507500000008</v>
      </c>
      <c r="R275" s="74">
        <v>4.4197103001882794E-8</v>
      </c>
      <c r="S275" s="74">
        <f t="shared" si="4"/>
        <v>2.44335334965085E-3</v>
      </c>
      <c r="T275" s="74">
        <f>Q275/'סכום נכסי הקרן'!$C$41</f>
        <v>6.3439820039751986E-4</v>
      </c>
    </row>
    <row r="276" spans="1:20">
      <c r="A276" s="70" t="s">
        <v>906</v>
      </c>
      <c r="B276" s="54" t="s">
        <v>907</v>
      </c>
      <c r="C276" s="71" t="s">
        <v>29</v>
      </c>
      <c r="D276" s="71" t="s">
        <v>781</v>
      </c>
      <c r="E276" s="113" t="s">
        <v>2459</v>
      </c>
      <c r="F276" s="71" t="s">
        <v>2445</v>
      </c>
      <c r="G276" s="54" t="s">
        <v>908</v>
      </c>
      <c r="H276" s="54" t="s">
        <v>276</v>
      </c>
      <c r="I276" s="113" t="s">
        <v>2459</v>
      </c>
      <c r="J276" s="73">
        <v>1.4000000000000001</v>
      </c>
      <c r="K276" s="71" t="s">
        <v>122</v>
      </c>
      <c r="L276" s="72">
        <v>6.5000000000000002E-2</v>
      </c>
      <c r="M276" s="72">
        <v>6.4599999921082285E-2</v>
      </c>
      <c r="N276" s="73">
        <v>73.489999999999995</v>
      </c>
      <c r="O276" s="79">
        <v>99.831829999999997</v>
      </c>
      <c r="P276" s="113" t="s">
        <v>2459</v>
      </c>
      <c r="Q276" s="73">
        <v>0.26609998499999998</v>
      </c>
      <c r="R276" s="74">
        <v>1.4697999999999998E-7</v>
      </c>
      <c r="S276" s="74">
        <f t="shared" si="4"/>
        <v>8.7741304006776222E-4</v>
      </c>
      <c r="T276" s="74">
        <f>Q276/'סכום נכסי הקרן'!$C$41</f>
        <v>2.2781365360186092E-4</v>
      </c>
    </row>
    <row r="277" spans="1:20">
      <c r="A277" s="70" t="s">
        <v>909</v>
      </c>
      <c r="B277" s="54" t="s">
        <v>910</v>
      </c>
      <c r="C277" s="71" t="s">
        <v>29</v>
      </c>
      <c r="D277" s="71" t="s">
        <v>781</v>
      </c>
      <c r="E277" s="113" t="s">
        <v>2459</v>
      </c>
      <c r="F277" s="71" t="s">
        <v>2456</v>
      </c>
      <c r="G277" s="54" t="s">
        <v>908</v>
      </c>
      <c r="H277" s="54" t="s">
        <v>276</v>
      </c>
      <c r="I277" s="113" t="s">
        <v>2459</v>
      </c>
      <c r="J277" s="73">
        <v>4.0900000013452322</v>
      </c>
      <c r="K277" s="71" t="s">
        <v>122</v>
      </c>
      <c r="L277" s="72">
        <v>4.1250000000000002E-2</v>
      </c>
      <c r="M277" s="72">
        <v>5.7800000022184522E-2</v>
      </c>
      <c r="N277" s="73">
        <v>124.93300000000001</v>
      </c>
      <c r="O277" s="79">
        <v>93.508880000000005</v>
      </c>
      <c r="P277" s="113" t="s">
        <v>2459</v>
      </c>
      <c r="Q277" s="73">
        <v>0.42371862700000001</v>
      </c>
      <c r="R277" s="74">
        <v>3.1233250000000001E-7</v>
      </c>
      <c r="S277" s="74">
        <f t="shared" si="4"/>
        <v>1.3971299120870233E-3</v>
      </c>
      <c r="T277" s="74">
        <f>Q277/'סכום נכסי הקרן'!$C$41</f>
        <v>3.6275420502573165E-4</v>
      </c>
    </row>
    <row r="278" spans="1:20">
      <c r="A278" s="70" t="s">
        <v>911</v>
      </c>
      <c r="B278" s="54" t="s">
        <v>912</v>
      </c>
      <c r="C278" s="71" t="s">
        <v>29</v>
      </c>
      <c r="D278" s="71" t="s">
        <v>781</v>
      </c>
      <c r="E278" s="113" t="s">
        <v>2459</v>
      </c>
      <c r="F278" s="71" t="s">
        <v>2449</v>
      </c>
      <c r="G278" s="54" t="s">
        <v>908</v>
      </c>
      <c r="H278" s="54" t="s">
        <v>783</v>
      </c>
      <c r="I278" s="113" t="s">
        <v>2459</v>
      </c>
      <c r="J278" s="73">
        <v>4.400000003531459</v>
      </c>
      <c r="K278" s="71" t="s">
        <v>124</v>
      </c>
      <c r="L278" s="72">
        <v>6.6250000000000003E-2</v>
      </c>
      <c r="M278" s="72">
        <v>6.1400000058465264E-2</v>
      </c>
      <c r="N278" s="73">
        <v>124.93300000000001</v>
      </c>
      <c r="O278" s="79">
        <v>101.70061</v>
      </c>
      <c r="P278" s="113" t="s">
        <v>2459</v>
      </c>
      <c r="Q278" s="73">
        <v>0.509704343</v>
      </c>
      <c r="R278" s="74">
        <v>1.6657733333333334E-7</v>
      </c>
      <c r="S278" s="74">
        <f t="shared" si="4"/>
        <v>1.6806511173887194E-3</v>
      </c>
      <c r="T278" s="74">
        <f>Q278/'סכום נכסי הקרן'!$C$41</f>
        <v>4.3636833965085011E-4</v>
      </c>
    </row>
    <row r="279" spans="1:20">
      <c r="A279" s="70" t="s">
        <v>913</v>
      </c>
      <c r="B279" s="54" t="s">
        <v>914</v>
      </c>
      <c r="C279" s="71" t="s">
        <v>29</v>
      </c>
      <c r="D279" s="71" t="s">
        <v>781</v>
      </c>
      <c r="E279" s="113" t="s">
        <v>2459</v>
      </c>
      <c r="F279" s="71" t="s">
        <v>786</v>
      </c>
      <c r="G279" s="54" t="s">
        <v>915</v>
      </c>
      <c r="H279" s="54" t="s">
        <v>816</v>
      </c>
      <c r="I279" s="113" t="s">
        <v>2459</v>
      </c>
      <c r="J279" s="73">
        <v>4.5400000015602702</v>
      </c>
      <c r="K279" s="71" t="s">
        <v>122</v>
      </c>
      <c r="L279" s="72">
        <v>7.7499999999999999E-2</v>
      </c>
      <c r="M279" s="72">
        <v>7.2200000012135432E-2</v>
      </c>
      <c r="N279" s="73">
        <v>151.734803</v>
      </c>
      <c r="O279" s="79">
        <v>104.81171999999999</v>
      </c>
      <c r="P279" s="113" t="s">
        <v>2459</v>
      </c>
      <c r="Q279" s="73">
        <v>0.57682306500000002</v>
      </c>
      <c r="R279" s="74">
        <v>7.5867401500000001E-8</v>
      </c>
      <c r="S279" s="74">
        <f t="shared" si="4"/>
        <v>1.9019620728007725E-3</v>
      </c>
      <c r="T279" s="74">
        <f>Q279/'סכום נכסי הקרן'!$C$41</f>
        <v>4.938300538403778E-4</v>
      </c>
    </row>
    <row r="280" spans="1:20">
      <c r="A280" s="70" t="s">
        <v>916</v>
      </c>
      <c r="B280" s="54" t="s">
        <v>917</v>
      </c>
      <c r="C280" s="71" t="s">
        <v>29</v>
      </c>
      <c r="D280" s="71" t="s">
        <v>781</v>
      </c>
      <c r="E280" s="113" t="s">
        <v>2459</v>
      </c>
      <c r="F280" s="71" t="s">
        <v>2457</v>
      </c>
      <c r="G280" s="54" t="s">
        <v>908</v>
      </c>
      <c r="H280" s="54" t="s">
        <v>276</v>
      </c>
      <c r="I280" s="113" t="s">
        <v>2459</v>
      </c>
      <c r="J280" s="73">
        <v>4.2700000014852568</v>
      </c>
      <c r="K280" s="71" t="s">
        <v>125</v>
      </c>
      <c r="L280" s="72">
        <v>8.3750000000000005E-2</v>
      </c>
      <c r="M280" s="72">
        <v>6.930000002227886E-2</v>
      </c>
      <c r="N280" s="73">
        <v>220.47</v>
      </c>
      <c r="O280" s="79">
        <v>105.74071000000001</v>
      </c>
      <c r="P280" s="113" t="s">
        <v>2459</v>
      </c>
      <c r="Q280" s="73">
        <v>1.07725442</v>
      </c>
      <c r="R280" s="74">
        <v>3.1495714285714283E-7</v>
      </c>
      <c r="S280" s="74">
        <f t="shared" si="4"/>
        <v>3.5520373125110627E-3</v>
      </c>
      <c r="T280" s="74">
        <f>Q280/'סכום נכסי הקרן'!$C$41</f>
        <v>9.2225959831960765E-4</v>
      </c>
    </row>
    <row r="281" spans="1:20">
      <c r="A281" s="70" t="s">
        <v>918</v>
      </c>
      <c r="B281" s="54" t="s">
        <v>919</v>
      </c>
      <c r="C281" s="71" t="s">
        <v>29</v>
      </c>
      <c r="D281" s="71" t="s">
        <v>781</v>
      </c>
      <c r="E281" s="113" t="s">
        <v>2459</v>
      </c>
      <c r="F281" s="71" t="s">
        <v>2456</v>
      </c>
      <c r="G281" s="54" t="s">
        <v>908</v>
      </c>
      <c r="H281" s="54" t="s">
        <v>783</v>
      </c>
      <c r="I281" s="113" t="s">
        <v>2459</v>
      </c>
      <c r="J281" s="73">
        <v>5.8899999981451634</v>
      </c>
      <c r="K281" s="71" t="s">
        <v>124</v>
      </c>
      <c r="L281" s="72">
        <v>6.6250000000000003E-2</v>
      </c>
      <c r="M281" s="72">
        <v>5.4999999980597944E-2</v>
      </c>
      <c r="N281" s="73">
        <v>293.95999999999998</v>
      </c>
      <c r="O281" s="79">
        <v>109.26631999999999</v>
      </c>
      <c r="P281" s="113" t="s">
        <v>2459</v>
      </c>
      <c r="Q281" s="73">
        <v>1.288522951</v>
      </c>
      <c r="R281" s="74">
        <v>3.9194666666666664E-7</v>
      </c>
      <c r="S281" s="74">
        <f t="shared" si="4"/>
        <v>4.2486542779549361E-3</v>
      </c>
      <c r="T281" s="74">
        <f>Q281/'סכום נכסי הקרן'!$C$41</f>
        <v>1.1031309198200881E-3</v>
      </c>
    </row>
    <row r="282" spans="1:20">
      <c r="A282" s="70" t="s">
        <v>920</v>
      </c>
      <c r="B282" s="54" t="s">
        <v>921</v>
      </c>
      <c r="C282" s="71" t="s">
        <v>29</v>
      </c>
      <c r="D282" s="71" t="s">
        <v>781</v>
      </c>
      <c r="E282" s="113" t="s">
        <v>2459</v>
      </c>
      <c r="F282" s="71" t="s">
        <v>2450</v>
      </c>
      <c r="G282" s="54" t="s">
        <v>915</v>
      </c>
      <c r="H282" s="54" t="s">
        <v>816</v>
      </c>
      <c r="I282" s="113" t="s">
        <v>2459</v>
      </c>
      <c r="J282" s="73">
        <v>3.8500000021249225</v>
      </c>
      <c r="K282" s="71" t="s">
        <v>124</v>
      </c>
      <c r="L282" s="72">
        <v>6.1249999999999999E-2</v>
      </c>
      <c r="M282" s="72">
        <v>4.0400000014570905E-2</v>
      </c>
      <c r="N282" s="73">
        <v>146.97999999999999</v>
      </c>
      <c r="O282" s="79">
        <v>111.74012999999999</v>
      </c>
      <c r="P282" s="113" t="s">
        <v>2459</v>
      </c>
      <c r="Q282" s="73">
        <v>0.65884767599999983</v>
      </c>
      <c r="R282" s="74">
        <v>2.4496666666666663E-7</v>
      </c>
      <c r="S282" s="74">
        <f t="shared" si="4"/>
        <v>2.172422303371193E-3</v>
      </c>
      <c r="T282" s="74">
        <f>Q282/'סכום נכסי הקרן'!$C$41</f>
        <v>5.6405300525159767E-4</v>
      </c>
    </row>
    <row r="283" spans="1:20">
      <c r="A283" s="70" t="s">
        <v>922</v>
      </c>
      <c r="B283" s="54" t="s">
        <v>923</v>
      </c>
      <c r="C283" s="71" t="s">
        <v>29</v>
      </c>
      <c r="D283" s="71" t="s">
        <v>781</v>
      </c>
      <c r="E283" s="113" t="s">
        <v>2459</v>
      </c>
      <c r="F283" s="71" t="s">
        <v>2450</v>
      </c>
      <c r="G283" s="54" t="s">
        <v>915</v>
      </c>
      <c r="H283" s="54" t="s">
        <v>816</v>
      </c>
      <c r="I283" s="113" t="s">
        <v>2459</v>
      </c>
      <c r="J283" s="73">
        <v>3.3200000013218123</v>
      </c>
      <c r="K283" s="71" t="s">
        <v>122</v>
      </c>
      <c r="L283" s="72">
        <v>7.3499999999999996E-2</v>
      </c>
      <c r="M283" s="72">
        <v>5.7100000034146815E-2</v>
      </c>
      <c r="N283" s="73">
        <v>117.584</v>
      </c>
      <c r="O283" s="79">
        <v>106.43532999999999</v>
      </c>
      <c r="P283" s="113" t="s">
        <v>2459</v>
      </c>
      <c r="Q283" s="73">
        <v>0.45392239499999992</v>
      </c>
      <c r="R283" s="74">
        <v>7.8389333333333331E-8</v>
      </c>
      <c r="S283" s="74">
        <f t="shared" si="4"/>
        <v>1.4967209733280878E-3</v>
      </c>
      <c r="T283" s="74">
        <f>Q283/'סכום נכסי הקרן'!$C$41</f>
        <v>3.8861227014596439E-4</v>
      </c>
    </row>
    <row r="284" spans="1:20">
      <c r="A284" s="70" t="s">
        <v>924</v>
      </c>
      <c r="B284" s="54" t="s">
        <v>925</v>
      </c>
      <c r="C284" s="71" t="s">
        <v>29</v>
      </c>
      <c r="D284" s="71" t="s">
        <v>781</v>
      </c>
      <c r="E284" s="113" t="s">
        <v>2459</v>
      </c>
      <c r="F284" s="71" t="s">
        <v>786</v>
      </c>
      <c r="G284" s="54" t="s">
        <v>915</v>
      </c>
      <c r="H284" s="54" t="s">
        <v>816</v>
      </c>
      <c r="I284" s="113" t="s">
        <v>2459</v>
      </c>
      <c r="J284" s="73">
        <v>4.1299999969709953</v>
      </c>
      <c r="K284" s="71" t="s">
        <v>122</v>
      </c>
      <c r="L284" s="72">
        <v>7.4999999999999997E-2</v>
      </c>
      <c r="M284" s="72">
        <v>7.4599999954953256E-2</v>
      </c>
      <c r="N284" s="73">
        <v>176.37600000000003</v>
      </c>
      <c r="O284" s="79">
        <v>100.63467</v>
      </c>
      <c r="P284" s="113" t="s">
        <v>2459</v>
      </c>
      <c r="Q284" s="73">
        <v>0.64377581499999992</v>
      </c>
      <c r="R284" s="74">
        <v>1.7637600000000004E-7</v>
      </c>
      <c r="S284" s="74">
        <f t="shared" si="4"/>
        <v>2.1227257677645162E-3</v>
      </c>
      <c r="T284" s="74">
        <f>Q284/'סכום נכסי הקרן'!$C$41</f>
        <v>5.5114967599741009E-4</v>
      </c>
    </row>
    <row r="285" spans="1:20">
      <c r="A285" s="70" t="s">
        <v>926</v>
      </c>
      <c r="B285" s="54" t="s">
        <v>927</v>
      </c>
      <c r="C285" s="71" t="s">
        <v>29</v>
      </c>
      <c r="D285" s="71" t="s">
        <v>781</v>
      </c>
      <c r="E285" s="113" t="s">
        <v>2459</v>
      </c>
      <c r="F285" s="71" t="s">
        <v>928</v>
      </c>
      <c r="G285" s="54" t="s">
        <v>908</v>
      </c>
      <c r="H285" s="54" t="s">
        <v>783</v>
      </c>
      <c r="I285" s="113" t="s">
        <v>2459</v>
      </c>
      <c r="J285" s="73">
        <v>6.5700000038582642</v>
      </c>
      <c r="K285" s="71" t="s">
        <v>122</v>
      </c>
      <c r="L285" s="72">
        <v>5.1249999999999997E-2</v>
      </c>
      <c r="M285" s="72">
        <v>5.8300000029928592E-2</v>
      </c>
      <c r="N285" s="73">
        <v>158.0035</v>
      </c>
      <c r="O285" s="79">
        <v>96.784880000000001</v>
      </c>
      <c r="P285" s="113" t="s">
        <v>2459</v>
      </c>
      <c r="Q285" s="73">
        <v>0.55465349799999997</v>
      </c>
      <c r="R285" s="74">
        <v>3.1600700000000001E-7</v>
      </c>
      <c r="S285" s="74">
        <f t="shared" si="4"/>
        <v>1.8288622296029008E-3</v>
      </c>
      <c r="T285" s="74">
        <f>Q285/'סכום נכסי הקרן'!$C$41</f>
        <v>4.7485023293944364E-4</v>
      </c>
    </row>
    <row r="286" spans="1:20">
      <c r="A286" s="70" t="s">
        <v>929</v>
      </c>
      <c r="B286" s="54" t="s">
        <v>930</v>
      </c>
      <c r="C286" s="71" t="s">
        <v>29</v>
      </c>
      <c r="D286" s="71" t="s">
        <v>781</v>
      </c>
      <c r="E286" s="113" t="s">
        <v>2459</v>
      </c>
      <c r="F286" s="71" t="s">
        <v>2445</v>
      </c>
      <c r="G286" s="54" t="s">
        <v>908</v>
      </c>
      <c r="H286" s="54" t="s">
        <v>783</v>
      </c>
      <c r="I286" s="113" t="s">
        <v>2459</v>
      </c>
      <c r="J286" s="73">
        <v>6.9600000002849285</v>
      </c>
      <c r="K286" s="71" t="s">
        <v>122</v>
      </c>
      <c r="L286" s="72">
        <v>6.4000000000000001E-2</v>
      </c>
      <c r="M286" s="72">
        <v>5.7900000004273935E-2</v>
      </c>
      <c r="N286" s="73">
        <v>183.72499999999999</v>
      </c>
      <c r="O286" s="79">
        <v>105.33633</v>
      </c>
      <c r="P286" s="113" t="s">
        <v>2459</v>
      </c>
      <c r="Q286" s="73">
        <v>0.70193032999999994</v>
      </c>
      <c r="R286" s="74">
        <v>1.4697999999999998E-7</v>
      </c>
      <c r="S286" s="74">
        <f t="shared" si="4"/>
        <v>2.3144789908991071E-3</v>
      </c>
      <c r="T286" s="74">
        <f>Q286/'סכום נכסי הקרן'!$C$41</f>
        <v>6.0093694876104525E-4</v>
      </c>
    </row>
    <row r="287" spans="1:20">
      <c r="A287" s="70" t="s">
        <v>931</v>
      </c>
      <c r="B287" s="54" t="s">
        <v>932</v>
      </c>
      <c r="C287" s="71" t="s">
        <v>29</v>
      </c>
      <c r="D287" s="71" t="s">
        <v>781</v>
      </c>
      <c r="E287" s="113" t="s">
        <v>2459</v>
      </c>
      <c r="F287" s="71" t="s">
        <v>786</v>
      </c>
      <c r="G287" s="54" t="s">
        <v>915</v>
      </c>
      <c r="H287" s="54" t="s">
        <v>816</v>
      </c>
      <c r="I287" s="113" t="s">
        <v>2459</v>
      </c>
      <c r="J287" s="73">
        <v>3.9399999976789379</v>
      </c>
      <c r="K287" s="71" t="s">
        <v>122</v>
      </c>
      <c r="L287" s="72">
        <v>7.6249999999999998E-2</v>
      </c>
      <c r="M287" s="72">
        <v>8.2699999965688636E-2</v>
      </c>
      <c r="N287" s="73">
        <v>220.47</v>
      </c>
      <c r="O287" s="79">
        <v>99.136600000000001</v>
      </c>
      <c r="P287" s="113" t="s">
        <v>2459</v>
      </c>
      <c r="Q287" s="73">
        <v>0.79274053600000005</v>
      </c>
      <c r="R287" s="74">
        <v>4.4093999999999998E-7</v>
      </c>
      <c r="S287" s="74">
        <f t="shared" si="4"/>
        <v>2.6139080153526027E-3</v>
      </c>
      <c r="T287" s="74">
        <f>Q287/'סכום נכסי הקרן'!$C$41</f>
        <v>6.786814282024765E-4</v>
      </c>
    </row>
    <row r="288" spans="1:20">
      <c r="A288" s="70" t="s">
        <v>933</v>
      </c>
      <c r="B288" s="54" t="s">
        <v>934</v>
      </c>
      <c r="C288" s="71" t="s">
        <v>29</v>
      </c>
      <c r="D288" s="71" t="s">
        <v>781</v>
      </c>
      <c r="E288" s="113" t="s">
        <v>2459</v>
      </c>
      <c r="F288" s="71" t="s">
        <v>2455</v>
      </c>
      <c r="G288" s="54" t="s">
        <v>915</v>
      </c>
      <c r="H288" s="54" t="s">
        <v>816</v>
      </c>
      <c r="I288" s="113" t="s">
        <v>2459</v>
      </c>
      <c r="J288" s="73">
        <v>2.9200000017151737</v>
      </c>
      <c r="K288" s="71" t="s">
        <v>122</v>
      </c>
      <c r="L288" s="72">
        <v>5.2999999999999999E-2</v>
      </c>
      <c r="M288" s="72">
        <v>9.1900000032963489E-2</v>
      </c>
      <c r="N288" s="73">
        <v>227.45155</v>
      </c>
      <c r="O288" s="79">
        <v>90.461830000000006</v>
      </c>
      <c r="P288" s="113" t="s">
        <v>2459</v>
      </c>
      <c r="Q288" s="73">
        <v>0.74628006600000008</v>
      </c>
      <c r="R288" s="74">
        <v>1.5163436666666668E-7</v>
      </c>
      <c r="S288" s="74">
        <f t="shared" si="4"/>
        <v>2.4607136353315853E-3</v>
      </c>
      <c r="T288" s="74">
        <f>Q288/'סכום נכסי הקרן'!$C$41</f>
        <v>6.3890566715251015E-4</v>
      </c>
    </row>
    <row r="289" spans="1:20">
      <c r="A289" s="70" t="s">
        <v>935</v>
      </c>
      <c r="B289" s="54" t="s">
        <v>936</v>
      </c>
      <c r="C289" s="71" t="s">
        <v>29</v>
      </c>
      <c r="D289" s="71" t="s">
        <v>781</v>
      </c>
      <c r="E289" s="113" t="s">
        <v>2459</v>
      </c>
      <c r="F289" s="71" t="s">
        <v>2457</v>
      </c>
      <c r="G289" s="54" t="s">
        <v>908</v>
      </c>
      <c r="H289" s="54" t="s">
        <v>276</v>
      </c>
      <c r="I289" s="113" t="s">
        <v>2459</v>
      </c>
      <c r="J289" s="73">
        <v>6.1700000096368504</v>
      </c>
      <c r="K289" s="71" t="s">
        <v>122</v>
      </c>
      <c r="L289" s="72">
        <v>4.1250000000000002E-2</v>
      </c>
      <c r="M289" s="72">
        <v>6.660000014100674E-2</v>
      </c>
      <c r="N289" s="73">
        <v>77.164500000000004</v>
      </c>
      <c r="O289" s="79">
        <v>85.646919999999994</v>
      </c>
      <c r="P289" s="113" t="s">
        <v>2459</v>
      </c>
      <c r="Q289" s="73">
        <v>0.23970485699999999</v>
      </c>
      <c r="R289" s="74">
        <v>7.7164500000000003E-8</v>
      </c>
      <c r="S289" s="74">
        <f t="shared" si="4"/>
        <v>7.9038022981992365E-4</v>
      </c>
      <c r="T289" s="74">
        <f>Q289/'סכום נכסי הקרן'!$C$41</f>
        <v>2.0521624328269546E-4</v>
      </c>
    </row>
    <row r="290" spans="1:20">
      <c r="A290" s="70" t="s">
        <v>937</v>
      </c>
      <c r="B290" s="54" t="s">
        <v>938</v>
      </c>
      <c r="C290" s="71" t="s">
        <v>29</v>
      </c>
      <c r="D290" s="71" t="s">
        <v>781</v>
      </c>
      <c r="E290" s="113" t="s">
        <v>2459</v>
      </c>
      <c r="F290" s="71" t="s">
        <v>2457</v>
      </c>
      <c r="G290" s="54" t="s">
        <v>908</v>
      </c>
      <c r="H290" s="54" t="s">
        <v>276</v>
      </c>
      <c r="I290" s="113" t="s">
        <v>2459</v>
      </c>
      <c r="J290" s="73">
        <v>0.50000000069648765</v>
      </c>
      <c r="K290" s="71" t="s">
        <v>122</v>
      </c>
      <c r="L290" s="72">
        <v>6.25E-2</v>
      </c>
      <c r="M290" s="72">
        <v>6.6400000012258167E-2</v>
      </c>
      <c r="N290" s="73">
        <v>196.17420600000003</v>
      </c>
      <c r="O290" s="79">
        <v>100.89442</v>
      </c>
      <c r="P290" s="113" t="s">
        <v>2459</v>
      </c>
      <c r="Q290" s="73">
        <v>0.71788783300000003</v>
      </c>
      <c r="R290" s="74">
        <v>2.0099980942466744E-7</v>
      </c>
      <c r="S290" s="74">
        <f t="shared" si="4"/>
        <v>2.3670957590628504E-3</v>
      </c>
      <c r="T290" s="74">
        <f>Q290/'סכום נכסי הקרן'!$C$41</f>
        <v>6.1459849429173249E-4</v>
      </c>
    </row>
    <row r="291" spans="1:20">
      <c r="A291" s="70" t="s">
        <v>939</v>
      </c>
      <c r="B291" s="54" t="s">
        <v>940</v>
      </c>
      <c r="C291" s="71" t="s">
        <v>29</v>
      </c>
      <c r="D291" s="71" t="s">
        <v>781</v>
      </c>
      <c r="E291" s="113" t="s">
        <v>2459</v>
      </c>
      <c r="F291" s="71" t="s">
        <v>2457</v>
      </c>
      <c r="G291" s="54" t="s">
        <v>908</v>
      </c>
      <c r="H291" s="54" t="s">
        <v>276</v>
      </c>
      <c r="I291" s="113" t="s">
        <v>2459</v>
      </c>
      <c r="J291" s="73">
        <v>4.6600000032687268</v>
      </c>
      <c r="K291" s="71" t="s">
        <v>124</v>
      </c>
      <c r="L291" s="72">
        <v>6.5000000000000002E-2</v>
      </c>
      <c r="M291" s="72">
        <v>4.9700000043323603E-2</v>
      </c>
      <c r="N291" s="73">
        <v>88.188000000000017</v>
      </c>
      <c r="O291" s="79">
        <v>108.95943</v>
      </c>
      <c r="P291" s="113" t="s">
        <v>2459</v>
      </c>
      <c r="Q291" s="73">
        <v>0.38547118900000005</v>
      </c>
      <c r="R291" s="74">
        <v>1.1758400000000002E-7</v>
      </c>
      <c r="S291" s="74">
        <f t="shared" si="4"/>
        <v>1.2710164106135707E-3</v>
      </c>
      <c r="T291" s="74">
        <f>Q291/'סכום נכסי הקרן'!$C$41</f>
        <v>3.3000978908113608E-4</v>
      </c>
    </row>
    <row r="292" spans="1:20">
      <c r="A292" s="70" t="s">
        <v>941</v>
      </c>
      <c r="B292" s="54" t="s">
        <v>942</v>
      </c>
      <c r="C292" s="71" t="s">
        <v>29</v>
      </c>
      <c r="D292" s="71" t="s">
        <v>781</v>
      </c>
      <c r="E292" s="113" t="s">
        <v>2459</v>
      </c>
      <c r="F292" s="71" t="s">
        <v>2445</v>
      </c>
      <c r="G292" s="54" t="s">
        <v>908</v>
      </c>
      <c r="H292" s="54" t="s">
        <v>783</v>
      </c>
      <c r="I292" s="113" t="s">
        <v>2459</v>
      </c>
      <c r="J292" s="73">
        <v>2.3500000028265742</v>
      </c>
      <c r="K292" s="71" t="s">
        <v>124</v>
      </c>
      <c r="L292" s="72">
        <v>5.7500000000000002E-2</v>
      </c>
      <c r="M292" s="72">
        <v>4.2600000009893009E-2</v>
      </c>
      <c r="N292" s="73">
        <v>66.875900000000001</v>
      </c>
      <c r="O292" s="79">
        <v>105.49755999999999</v>
      </c>
      <c r="P292" s="113" t="s">
        <v>2459</v>
      </c>
      <c r="Q292" s="73">
        <v>0.28302817199999997</v>
      </c>
      <c r="R292" s="74">
        <v>1.02886E-7</v>
      </c>
      <c r="S292" s="74">
        <f t="shared" si="4"/>
        <v>9.3323045027357478E-4</v>
      </c>
      <c r="T292" s="74">
        <f>Q292/'סכום נכסי הקרן'!$C$41</f>
        <v>2.4230622160905386E-4</v>
      </c>
    </row>
    <row r="293" spans="1:20">
      <c r="A293" s="70" t="s">
        <v>943</v>
      </c>
      <c r="B293" s="54" t="s">
        <v>944</v>
      </c>
      <c r="C293" s="71" t="s">
        <v>29</v>
      </c>
      <c r="D293" s="71" t="s">
        <v>781</v>
      </c>
      <c r="E293" s="113" t="s">
        <v>2459</v>
      </c>
      <c r="F293" s="71" t="s">
        <v>2445</v>
      </c>
      <c r="G293" s="54" t="s">
        <v>908</v>
      </c>
      <c r="H293" s="54" t="s">
        <v>783</v>
      </c>
      <c r="I293" s="113" t="s">
        <v>2459</v>
      </c>
      <c r="J293" s="73">
        <v>4.3500000022774055</v>
      </c>
      <c r="K293" s="71" t="s">
        <v>124</v>
      </c>
      <c r="L293" s="72">
        <v>6.1249999999999999E-2</v>
      </c>
      <c r="M293" s="72">
        <v>4.6300000022145807E-2</v>
      </c>
      <c r="N293" s="73">
        <v>146.97999999999999</v>
      </c>
      <c r="O293" s="79">
        <v>107.98211000000001</v>
      </c>
      <c r="P293" s="113" t="s">
        <v>2459</v>
      </c>
      <c r="Q293" s="73">
        <v>0.636689493</v>
      </c>
      <c r="R293" s="74">
        <v>2.261230769230769E-7</v>
      </c>
      <c r="S293" s="74">
        <f t="shared" si="4"/>
        <v>2.0993599967032402E-3</v>
      </c>
      <c r="T293" s="74">
        <f>Q293/'סכום נכסי הקרן'!$C$41</f>
        <v>5.4508293042649541E-4</v>
      </c>
    </row>
    <row r="294" spans="1:20">
      <c r="A294" s="70" t="s">
        <v>945</v>
      </c>
      <c r="B294" s="54" t="s">
        <v>946</v>
      </c>
      <c r="C294" s="71" t="s">
        <v>29</v>
      </c>
      <c r="D294" s="71" t="s">
        <v>781</v>
      </c>
      <c r="E294" s="113" t="s">
        <v>2459</v>
      </c>
      <c r="F294" s="71" t="s">
        <v>947</v>
      </c>
      <c r="G294" s="54" t="s">
        <v>948</v>
      </c>
      <c r="H294" s="54" t="s">
        <v>276</v>
      </c>
      <c r="I294" s="113" t="s">
        <v>2459</v>
      </c>
      <c r="J294" s="73">
        <v>4.3400000008620623</v>
      </c>
      <c r="K294" s="71" t="s">
        <v>124</v>
      </c>
      <c r="L294" s="72">
        <v>7.2499999999999995E-2</v>
      </c>
      <c r="M294" s="72">
        <v>5.1900000014778229E-2</v>
      </c>
      <c r="N294" s="73">
        <v>146.97999999999999</v>
      </c>
      <c r="O294" s="79">
        <v>110.17251</v>
      </c>
      <c r="P294" s="113" t="s">
        <v>2459</v>
      </c>
      <c r="Q294" s="73">
        <v>0.64960461599999997</v>
      </c>
      <c r="R294" s="74">
        <v>2.9395999999999997E-7</v>
      </c>
      <c r="S294" s="74">
        <f t="shared" si="4"/>
        <v>2.1419451074625629E-3</v>
      </c>
      <c r="T294" s="74">
        <f>Q294/'סכום נכסי הקרן'!$C$41</f>
        <v>5.561398320544583E-4</v>
      </c>
    </row>
    <row r="295" spans="1:20">
      <c r="A295" s="70" t="s">
        <v>949</v>
      </c>
      <c r="B295" s="54" t="s">
        <v>950</v>
      </c>
      <c r="C295" s="71" t="s">
        <v>29</v>
      </c>
      <c r="D295" s="71" t="s">
        <v>781</v>
      </c>
      <c r="E295" s="113" t="s">
        <v>2459</v>
      </c>
      <c r="F295" s="71" t="s">
        <v>2445</v>
      </c>
      <c r="G295" s="54" t="s">
        <v>951</v>
      </c>
      <c r="H295" s="54" t="s">
        <v>816</v>
      </c>
      <c r="I295" s="113" t="s">
        <v>2459</v>
      </c>
      <c r="J295" s="73">
        <v>6.1099999974137882</v>
      </c>
      <c r="K295" s="71" t="s">
        <v>122</v>
      </c>
      <c r="L295" s="72">
        <v>3.7499999999999999E-2</v>
      </c>
      <c r="M295" s="72">
        <v>5.7599999978056385E-2</v>
      </c>
      <c r="N295" s="73">
        <v>235.16800000000001</v>
      </c>
      <c r="O295" s="79">
        <v>89.758499999999998</v>
      </c>
      <c r="P295" s="113" t="s">
        <v>2459</v>
      </c>
      <c r="Q295" s="73">
        <v>0.76559901800000008</v>
      </c>
      <c r="R295" s="74">
        <v>2.3516800000000001E-7</v>
      </c>
      <c r="S295" s="74">
        <f t="shared" si="4"/>
        <v>2.5244141289834103E-3</v>
      </c>
      <c r="T295" s="74">
        <f>Q295/'סכום נכסי הקרן'!$C$41</f>
        <v>6.554450180994069E-4</v>
      </c>
    </row>
    <row r="296" spans="1:20">
      <c r="A296" s="70" t="s">
        <v>952</v>
      </c>
      <c r="B296" s="54" t="s">
        <v>953</v>
      </c>
      <c r="C296" s="71" t="s">
        <v>29</v>
      </c>
      <c r="D296" s="71" t="s">
        <v>781</v>
      </c>
      <c r="E296" s="113" t="s">
        <v>2459</v>
      </c>
      <c r="F296" s="71" t="s">
        <v>2451</v>
      </c>
      <c r="G296" s="54" t="s">
        <v>948</v>
      </c>
      <c r="H296" s="54" t="s">
        <v>783</v>
      </c>
      <c r="I296" s="113" t="s">
        <v>2459</v>
      </c>
      <c r="J296" s="73">
        <v>6.1900000042545367</v>
      </c>
      <c r="K296" s="71" t="s">
        <v>122</v>
      </c>
      <c r="L296" s="72">
        <v>0.04</v>
      </c>
      <c r="M296" s="72">
        <v>5.6100000028591578E-2</v>
      </c>
      <c r="N296" s="73">
        <v>220.47</v>
      </c>
      <c r="O296" s="79">
        <v>91.413669999999996</v>
      </c>
      <c r="P296" s="113" t="s">
        <v>2459</v>
      </c>
      <c r="Q296" s="73">
        <v>0.73098453099999994</v>
      </c>
      <c r="R296" s="74">
        <v>4.4093999999999998E-7</v>
      </c>
      <c r="S296" s="74">
        <f t="shared" si="4"/>
        <v>2.4102795781338259E-3</v>
      </c>
      <c r="T296" s="74">
        <f>Q296/'סכום נכסי הקרן'!$C$41</f>
        <v>6.2581084600043385E-4</v>
      </c>
    </row>
    <row r="297" spans="1:20">
      <c r="A297" s="70" t="s">
        <v>954</v>
      </c>
      <c r="B297" s="54" t="s">
        <v>955</v>
      </c>
      <c r="C297" s="71" t="s">
        <v>29</v>
      </c>
      <c r="D297" s="71" t="s">
        <v>781</v>
      </c>
      <c r="E297" s="113" t="s">
        <v>2459</v>
      </c>
      <c r="F297" s="71" t="s">
        <v>2450</v>
      </c>
      <c r="G297" s="54" t="s">
        <v>948</v>
      </c>
      <c r="H297" s="54" t="s">
        <v>783</v>
      </c>
      <c r="I297" s="113" t="s">
        <v>2459</v>
      </c>
      <c r="J297" s="73">
        <v>5.3600000045547755</v>
      </c>
      <c r="K297" s="71" t="s">
        <v>122</v>
      </c>
      <c r="L297" s="72">
        <v>3.7499999999999999E-2</v>
      </c>
      <c r="M297" s="72">
        <v>5.5700000052422885E-2</v>
      </c>
      <c r="N297" s="73">
        <v>139.631</v>
      </c>
      <c r="O297" s="79">
        <v>91.905079999999998</v>
      </c>
      <c r="P297" s="113" t="s">
        <v>2459</v>
      </c>
      <c r="Q297" s="73">
        <v>0.46544560800000001</v>
      </c>
      <c r="R297" s="74">
        <v>3.4907749999999998E-7</v>
      </c>
      <c r="S297" s="74">
        <f t="shared" si="4"/>
        <v>1.5347165310868693E-3</v>
      </c>
      <c r="T297" s="74">
        <f>Q297/'סכום נכסי הקרן'!$C$41</f>
        <v>3.9847752908148251E-4</v>
      </c>
    </row>
    <row r="298" spans="1:20">
      <c r="A298" s="70" t="s">
        <v>956</v>
      </c>
      <c r="B298" s="54" t="s">
        <v>957</v>
      </c>
      <c r="C298" s="71" t="s">
        <v>29</v>
      </c>
      <c r="D298" s="71" t="s">
        <v>781</v>
      </c>
      <c r="E298" s="113" t="s">
        <v>2459</v>
      </c>
      <c r="F298" s="71" t="s">
        <v>2455</v>
      </c>
      <c r="G298" s="54" t="s">
        <v>951</v>
      </c>
      <c r="H298" s="54" t="s">
        <v>816</v>
      </c>
      <c r="I298" s="113" t="s">
        <v>2459</v>
      </c>
      <c r="J298" s="73">
        <v>4.0200000021427913</v>
      </c>
      <c r="K298" s="71" t="s">
        <v>122</v>
      </c>
      <c r="L298" s="72">
        <v>5.1249999999999997E-2</v>
      </c>
      <c r="M298" s="72">
        <v>5.9700000024247378E-2</v>
      </c>
      <c r="N298" s="73">
        <v>151.88178300000001</v>
      </c>
      <c r="O298" s="79">
        <v>96.576539999999994</v>
      </c>
      <c r="P298" s="113" t="s">
        <v>2459</v>
      </c>
      <c r="Q298" s="73">
        <v>0.53201624300000006</v>
      </c>
      <c r="R298" s="74">
        <v>2.7614869636363641E-7</v>
      </c>
      <c r="S298" s="74">
        <f t="shared" si="4"/>
        <v>1.7542202760216594E-3</v>
      </c>
      <c r="T298" s="74">
        <f>Q298/'סכום נכסי הקרן'!$C$41</f>
        <v>4.554700147516562E-4</v>
      </c>
    </row>
    <row r="299" spans="1:20">
      <c r="A299" s="70" t="s">
        <v>958</v>
      </c>
      <c r="B299" s="54" t="s">
        <v>959</v>
      </c>
      <c r="C299" s="71" t="s">
        <v>29</v>
      </c>
      <c r="D299" s="71" t="s">
        <v>781</v>
      </c>
      <c r="E299" s="113" t="s">
        <v>2459</v>
      </c>
      <c r="F299" s="71" t="s">
        <v>786</v>
      </c>
      <c r="G299" s="54" t="s">
        <v>948</v>
      </c>
      <c r="H299" s="54" t="s">
        <v>783</v>
      </c>
      <c r="I299" s="113" t="s">
        <v>2459</v>
      </c>
      <c r="J299" s="73">
        <v>4.4600000024800508</v>
      </c>
      <c r="K299" s="71" t="s">
        <v>124</v>
      </c>
      <c r="L299" s="72">
        <v>7.8750000000000001E-2</v>
      </c>
      <c r="M299" s="72">
        <v>7.1400000030786837E-2</v>
      </c>
      <c r="N299" s="73">
        <v>219.00020000000001</v>
      </c>
      <c r="O299" s="79">
        <v>106.47931</v>
      </c>
      <c r="P299" s="113" t="s">
        <v>2459</v>
      </c>
      <c r="Q299" s="73">
        <v>0.93546460799999998</v>
      </c>
      <c r="R299" s="74">
        <v>2.190002E-7</v>
      </c>
      <c r="S299" s="74">
        <f t="shared" si="4"/>
        <v>3.0845129344185328E-3</v>
      </c>
      <c r="T299" s="74">
        <f>Q299/'סכום נכסי הקרן'!$C$41</f>
        <v>8.0087043283265358E-4</v>
      </c>
    </row>
    <row r="300" spans="1:20">
      <c r="A300" s="70" t="s">
        <v>960</v>
      </c>
      <c r="B300" s="54" t="s">
        <v>961</v>
      </c>
      <c r="C300" s="71" t="s">
        <v>29</v>
      </c>
      <c r="D300" s="71" t="s">
        <v>781</v>
      </c>
      <c r="E300" s="113" t="s">
        <v>2459</v>
      </c>
      <c r="F300" s="71" t="s">
        <v>2457</v>
      </c>
      <c r="G300" s="54" t="s">
        <v>948</v>
      </c>
      <c r="H300" s="54" t="s">
        <v>783</v>
      </c>
      <c r="I300" s="113" t="s">
        <v>2459</v>
      </c>
      <c r="J300" s="73">
        <v>5.7799999934811801</v>
      </c>
      <c r="K300" s="71" t="s">
        <v>124</v>
      </c>
      <c r="L300" s="72">
        <v>6.1349999999999995E-2</v>
      </c>
      <c r="M300" s="72">
        <v>4.9699999924156052E-2</v>
      </c>
      <c r="N300" s="73">
        <v>73.489999999999995</v>
      </c>
      <c r="O300" s="79">
        <v>108.23022</v>
      </c>
      <c r="P300" s="113" t="s">
        <v>2459</v>
      </c>
      <c r="Q300" s="73">
        <v>0.31907618599999998</v>
      </c>
      <c r="R300" s="74">
        <v>7.3489999999999992E-8</v>
      </c>
      <c r="S300" s="74">
        <f t="shared" si="4"/>
        <v>1.052091778101704E-3</v>
      </c>
      <c r="T300" s="74">
        <f>Q300/'סכום נכסי הקרן'!$C$41</f>
        <v>2.7316766556753825E-4</v>
      </c>
    </row>
    <row r="301" spans="1:20">
      <c r="A301" s="70" t="s">
        <v>962</v>
      </c>
      <c r="B301" s="54" t="s">
        <v>963</v>
      </c>
      <c r="C301" s="71" t="s">
        <v>29</v>
      </c>
      <c r="D301" s="71" t="s">
        <v>781</v>
      </c>
      <c r="E301" s="113" t="s">
        <v>2459</v>
      </c>
      <c r="F301" s="71" t="s">
        <v>2457</v>
      </c>
      <c r="G301" s="54" t="s">
        <v>948</v>
      </c>
      <c r="H301" s="54" t="s">
        <v>783</v>
      </c>
      <c r="I301" s="113" t="s">
        <v>2459</v>
      </c>
      <c r="J301" s="73">
        <v>4.0999999992701488</v>
      </c>
      <c r="K301" s="71" t="s">
        <v>124</v>
      </c>
      <c r="L301" s="72">
        <v>7.1249999999999994E-2</v>
      </c>
      <c r="M301" s="72">
        <v>5.1199999995412367E-2</v>
      </c>
      <c r="N301" s="73">
        <v>220.47</v>
      </c>
      <c r="O301" s="79">
        <v>108.44175</v>
      </c>
      <c r="P301" s="113" t="s">
        <v>2459</v>
      </c>
      <c r="Q301" s="73">
        <v>0.95909948699999992</v>
      </c>
      <c r="R301" s="74">
        <v>2.9396000000000002E-7</v>
      </c>
      <c r="S301" s="74">
        <f t="shared" si="4"/>
        <v>3.1624443594617307E-3</v>
      </c>
      <c r="T301" s="74">
        <f>Q301/'סכום נכסי הקרן'!$C$41</f>
        <v>8.2110473738335806E-4</v>
      </c>
    </row>
    <row r="302" spans="1:20">
      <c r="A302" s="70" t="s">
        <v>964</v>
      </c>
      <c r="B302" s="54" t="s">
        <v>965</v>
      </c>
      <c r="C302" s="71" t="s">
        <v>29</v>
      </c>
      <c r="D302" s="71" t="s">
        <v>781</v>
      </c>
      <c r="E302" s="113" t="s">
        <v>2459</v>
      </c>
      <c r="F302" s="71" t="s">
        <v>2447</v>
      </c>
      <c r="G302" s="54" t="s">
        <v>802</v>
      </c>
      <c r="H302" s="54" t="s">
        <v>783</v>
      </c>
      <c r="I302" s="113" t="s">
        <v>2459</v>
      </c>
      <c r="J302" s="73">
        <v>3.9700000027576392</v>
      </c>
      <c r="K302" s="71" t="s">
        <v>122</v>
      </c>
      <c r="L302" s="72">
        <v>4.6249999999999999E-2</v>
      </c>
      <c r="M302" s="72">
        <v>5.7700000033843762E-2</v>
      </c>
      <c r="N302" s="73">
        <v>183.74704700000001</v>
      </c>
      <c r="O302" s="79">
        <v>95.765129999999999</v>
      </c>
      <c r="P302" s="113" t="s">
        <v>2459</v>
      </c>
      <c r="Q302" s="73">
        <v>0.638227192</v>
      </c>
      <c r="R302" s="74">
        <v>3.3408554000000002E-7</v>
      </c>
      <c r="S302" s="74">
        <f t="shared" si="4"/>
        <v>2.1044302606279043E-3</v>
      </c>
      <c r="T302" s="74">
        <f>Q302/'סכום נכסי הקרן'!$C$41</f>
        <v>5.4639938607127839E-4</v>
      </c>
    </row>
    <row r="303" spans="1:20">
      <c r="A303" s="70" t="s">
        <v>966</v>
      </c>
      <c r="B303" s="54" t="s">
        <v>967</v>
      </c>
      <c r="C303" s="71" t="s">
        <v>29</v>
      </c>
      <c r="D303" s="71" t="s">
        <v>781</v>
      </c>
      <c r="E303" s="113" t="s">
        <v>2459</v>
      </c>
      <c r="F303" s="71" t="s">
        <v>786</v>
      </c>
      <c r="G303" s="54" t="s">
        <v>802</v>
      </c>
      <c r="H303" s="54" t="s">
        <v>783</v>
      </c>
      <c r="I303" s="113" t="s">
        <v>2459</v>
      </c>
      <c r="J303" s="73">
        <v>3.5300000001161629</v>
      </c>
      <c r="K303" s="71" t="s">
        <v>125</v>
      </c>
      <c r="L303" s="72">
        <v>8.8749999999999996E-2</v>
      </c>
      <c r="M303" s="72">
        <v>8.8900000000580806E-2</v>
      </c>
      <c r="N303" s="73">
        <v>149.18469999999999</v>
      </c>
      <c r="O303" s="79">
        <v>99.901110000000003</v>
      </c>
      <c r="P303" s="113" t="s">
        <v>2459</v>
      </c>
      <c r="Q303" s="73">
        <v>0.68868586400000009</v>
      </c>
      <c r="R303" s="74">
        <v>1.1934775999999999E-7</v>
      </c>
      <c r="S303" s="74">
        <f t="shared" si="4"/>
        <v>2.2708079355357107E-3</v>
      </c>
      <c r="T303" s="74">
        <f>Q303/'סכום נכסי הקרן'!$C$41</f>
        <v>5.8959808983752608E-4</v>
      </c>
    </row>
    <row r="304" spans="1:20">
      <c r="A304" s="70" t="s">
        <v>968</v>
      </c>
      <c r="B304" s="54" t="s">
        <v>969</v>
      </c>
      <c r="C304" s="71" t="s">
        <v>29</v>
      </c>
      <c r="D304" s="71" t="s">
        <v>781</v>
      </c>
      <c r="E304" s="113" t="s">
        <v>2459</v>
      </c>
      <c r="F304" s="71" t="s">
        <v>2451</v>
      </c>
      <c r="G304" s="54" t="s">
        <v>970</v>
      </c>
      <c r="H304" s="54" t="s">
        <v>816</v>
      </c>
      <c r="I304" s="113" t="s">
        <v>2459</v>
      </c>
      <c r="J304" s="73">
        <v>3.5700000001415759</v>
      </c>
      <c r="K304" s="71" t="s">
        <v>122</v>
      </c>
      <c r="L304" s="72">
        <v>6.3750000000000001E-2</v>
      </c>
      <c r="M304" s="72">
        <v>5.859999999716848E-2</v>
      </c>
      <c r="N304" s="73">
        <v>205.77200000000002</v>
      </c>
      <c r="O304" s="79">
        <v>104.10454</v>
      </c>
      <c r="P304" s="113" t="s">
        <v>2459</v>
      </c>
      <c r="Q304" s="73">
        <v>0.77696867700000005</v>
      </c>
      <c r="R304" s="74">
        <v>4.1154400000000005E-7</v>
      </c>
      <c r="S304" s="74">
        <f t="shared" si="4"/>
        <v>2.5619033722380606E-3</v>
      </c>
      <c r="T304" s="74">
        <f>Q304/'סכום נכסי הקרן'!$C$41</f>
        <v>6.6517881630686368E-4</v>
      </c>
    </row>
    <row r="305" spans="1:20">
      <c r="A305" s="70" t="s">
        <v>971</v>
      </c>
      <c r="B305" s="54" t="s">
        <v>972</v>
      </c>
      <c r="C305" s="71" t="s">
        <v>29</v>
      </c>
      <c r="D305" s="71" t="s">
        <v>781</v>
      </c>
      <c r="E305" s="113" t="s">
        <v>2459</v>
      </c>
      <c r="F305" s="71" t="s">
        <v>2455</v>
      </c>
      <c r="G305" s="54" t="s">
        <v>802</v>
      </c>
      <c r="H305" s="54" t="s">
        <v>783</v>
      </c>
      <c r="I305" s="113" t="s">
        <v>2459</v>
      </c>
      <c r="J305" s="73">
        <v>6.4899999989684725</v>
      </c>
      <c r="K305" s="71" t="s">
        <v>122</v>
      </c>
      <c r="L305" s="72">
        <v>8.5000000000000006E-2</v>
      </c>
      <c r="M305" s="72">
        <v>9.1799999986940287E-2</v>
      </c>
      <c r="N305" s="73">
        <v>293.95999999999998</v>
      </c>
      <c r="O305" s="79">
        <v>99.108279999999993</v>
      </c>
      <c r="P305" s="113" t="s">
        <v>2459</v>
      </c>
      <c r="Q305" s="73">
        <v>1.0566854410000002</v>
      </c>
      <c r="R305" s="74">
        <v>3.9194666666666664E-7</v>
      </c>
      <c r="S305" s="74">
        <f t="shared" si="4"/>
        <v>3.4842150975061279E-3</v>
      </c>
      <c r="T305" s="74">
        <f>Q305/'סכום נכסי הקרן'!$C$41</f>
        <v>9.0465007362591061E-4</v>
      </c>
    </row>
    <row r="306" spans="1:20">
      <c r="A306" s="70" t="s">
        <v>973</v>
      </c>
      <c r="B306" s="54" t="s">
        <v>974</v>
      </c>
      <c r="C306" s="71" t="s">
        <v>29</v>
      </c>
      <c r="D306" s="71" t="s">
        <v>781</v>
      </c>
      <c r="E306" s="113" t="s">
        <v>2459</v>
      </c>
      <c r="F306" s="71" t="s">
        <v>786</v>
      </c>
      <c r="G306" s="54" t="s">
        <v>802</v>
      </c>
      <c r="H306" s="54" t="s">
        <v>783</v>
      </c>
      <c r="I306" s="113" t="s">
        <v>2459</v>
      </c>
      <c r="J306" s="73">
        <v>3.6000000034775321</v>
      </c>
      <c r="K306" s="71" t="s">
        <v>125</v>
      </c>
      <c r="L306" s="72">
        <v>8.5000000000000006E-2</v>
      </c>
      <c r="M306" s="72">
        <v>7.9600000090415846E-2</v>
      </c>
      <c r="N306" s="73">
        <v>73.489999999999995</v>
      </c>
      <c r="O306" s="79">
        <v>101.61441000000001</v>
      </c>
      <c r="P306" s="113" t="s">
        <v>2459</v>
      </c>
      <c r="Q306" s="73">
        <v>0.34507230299999997</v>
      </c>
      <c r="R306" s="74">
        <v>9.798666666666666E-8</v>
      </c>
      <c r="S306" s="74">
        <f t="shared" si="4"/>
        <v>1.1378089270407661E-3</v>
      </c>
      <c r="T306" s="74">
        <f>Q306/'סכום נכסי הקרן'!$C$41</f>
        <v>2.9542347438778844E-4</v>
      </c>
    </row>
    <row r="307" spans="1:20">
      <c r="A307" s="70" t="s">
        <v>975</v>
      </c>
      <c r="B307" s="54" t="s">
        <v>976</v>
      </c>
      <c r="C307" s="71" t="s">
        <v>29</v>
      </c>
      <c r="D307" s="71" t="s">
        <v>781</v>
      </c>
      <c r="E307" s="113" t="s">
        <v>2459</v>
      </c>
      <c r="F307" s="71" t="s">
        <v>786</v>
      </c>
      <c r="G307" s="54" t="s">
        <v>802</v>
      </c>
      <c r="H307" s="54" t="s">
        <v>783</v>
      </c>
      <c r="I307" s="113" t="s">
        <v>2459</v>
      </c>
      <c r="J307" s="73">
        <v>3.9399999997081658</v>
      </c>
      <c r="K307" s="71" t="s">
        <v>125</v>
      </c>
      <c r="L307" s="72">
        <v>8.5000000000000006E-2</v>
      </c>
      <c r="M307" s="72">
        <v>8.1999999970816653E-2</v>
      </c>
      <c r="N307" s="73">
        <v>73.489999999999995</v>
      </c>
      <c r="O307" s="79">
        <v>100.90441</v>
      </c>
      <c r="P307" s="113" t="s">
        <v>2459</v>
      </c>
      <c r="Q307" s="73">
        <v>0.34266121500000002</v>
      </c>
      <c r="R307" s="74">
        <v>9.798666666666666E-8</v>
      </c>
      <c r="S307" s="74">
        <f t="shared" si="4"/>
        <v>1.1298588324477475E-3</v>
      </c>
      <c r="T307" s="74">
        <f>Q307/'סכום נכסי הקרן'!$C$41</f>
        <v>2.933592925110567E-4</v>
      </c>
    </row>
    <row r="308" spans="1:20">
      <c r="A308" s="70" t="s">
        <v>977</v>
      </c>
      <c r="B308" s="54" t="s">
        <v>978</v>
      </c>
      <c r="C308" s="71" t="s">
        <v>29</v>
      </c>
      <c r="D308" s="71" t="s">
        <v>781</v>
      </c>
      <c r="E308" s="113" t="s">
        <v>2459</v>
      </c>
      <c r="F308" s="71" t="s">
        <v>2453</v>
      </c>
      <c r="G308" s="54" t="s">
        <v>979</v>
      </c>
      <c r="H308" s="54" t="s">
        <v>816</v>
      </c>
      <c r="I308" s="113" t="s">
        <v>2459</v>
      </c>
      <c r="J308" s="73">
        <v>3.5000000011995183</v>
      </c>
      <c r="K308" s="71" t="s">
        <v>124</v>
      </c>
      <c r="L308" s="72">
        <v>2.6249999999999999E-2</v>
      </c>
      <c r="M308" s="72">
        <v>0.1003999999942423</v>
      </c>
      <c r="N308" s="73">
        <v>132.64945</v>
      </c>
      <c r="O308" s="79">
        <v>78.332139999999995</v>
      </c>
      <c r="P308" s="113" t="s">
        <v>2459</v>
      </c>
      <c r="Q308" s="73">
        <v>0.41683393099999999</v>
      </c>
      <c r="R308" s="74">
        <v>5.5436451550889746E-7</v>
      </c>
      <c r="S308" s="74">
        <f t="shared" si="4"/>
        <v>1.3744289636172127E-3</v>
      </c>
      <c r="T308" s="74">
        <f>Q308/'סכום נכסי הקרן'!$C$41</f>
        <v>3.5686007560780585E-4</v>
      </c>
    </row>
    <row r="309" spans="1:20">
      <c r="A309" s="70" t="s">
        <v>980</v>
      </c>
      <c r="B309" s="54" t="s">
        <v>981</v>
      </c>
      <c r="C309" s="71" t="s">
        <v>29</v>
      </c>
      <c r="D309" s="71" t="s">
        <v>781</v>
      </c>
      <c r="E309" s="113" t="s">
        <v>2459</v>
      </c>
      <c r="F309" s="71" t="s">
        <v>928</v>
      </c>
      <c r="G309" s="54" t="s">
        <v>979</v>
      </c>
      <c r="H309" s="54" t="s">
        <v>816</v>
      </c>
      <c r="I309" s="113" t="s">
        <v>2459</v>
      </c>
      <c r="J309" s="73">
        <v>3.5800000011212125</v>
      </c>
      <c r="K309" s="71" t="s">
        <v>122</v>
      </c>
      <c r="L309" s="72">
        <v>7.3749999999999996E-2</v>
      </c>
      <c r="M309" s="72">
        <v>6.6200000007872364E-2</v>
      </c>
      <c r="N309" s="73">
        <v>220.47</v>
      </c>
      <c r="O309" s="79">
        <v>104.84385</v>
      </c>
      <c r="P309" s="113" t="s">
        <v>2459</v>
      </c>
      <c r="Q309" s="73">
        <v>0.83837825700000002</v>
      </c>
      <c r="R309" s="74">
        <v>2.0042727272727274E-7</v>
      </c>
      <c r="S309" s="74">
        <f t="shared" si="4"/>
        <v>2.7643895402740507E-3</v>
      </c>
      <c r="T309" s="74">
        <f>Q309/'סכום נכסי הקרן'!$C$41</f>
        <v>7.1775281696287939E-4</v>
      </c>
    </row>
    <row r="310" spans="1:20">
      <c r="A310" s="70" t="s">
        <v>982</v>
      </c>
      <c r="B310" s="54" t="s">
        <v>983</v>
      </c>
      <c r="C310" s="71" t="s">
        <v>29</v>
      </c>
      <c r="D310" s="71" t="s">
        <v>781</v>
      </c>
      <c r="E310" s="113" t="s">
        <v>2459</v>
      </c>
      <c r="F310" s="71" t="s">
        <v>2456</v>
      </c>
      <c r="G310" s="54" t="s">
        <v>984</v>
      </c>
      <c r="H310" s="54" t="s">
        <v>783</v>
      </c>
      <c r="I310" s="113" t="s">
        <v>2459</v>
      </c>
      <c r="J310" s="73">
        <v>1.9299999986391871</v>
      </c>
      <c r="K310" s="71" t="s">
        <v>125</v>
      </c>
      <c r="L310" s="72">
        <v>0.06</v>
      </c>
      <c r="M310" s="72">
        <v>7.2499999971909812E-2</v>
      </c>
      <c r="N310" s="73">
        <v>174.1713</v>
      </c>
      <c r="O310" s="79">
        <v>99.523330000000001</v>
      </c>
      <c r="P310" s="113" t="s">
        <v>2459</v>
      </c>
      <c r="Q310" s="73">
        <v>0.800991813</v>
      </c>
      <c r="R310" s="74">
        <v>1.3933704000000001E-7</v>
      </c>
      <c r="S310" s="74">
        <f t="shared" si="4"/>
        <v>2.6411149993628095E-3</v>
      </c>
      <c r="T310" s="74">
        <f>Q310/'סכום נכסי הקרן'!$C$41</f>
        <v>6.8574551563657009E-4</v>
      </c>
    </row>
    <row r="311" spans="1:20">
      <c r="A311" s="70" t="s">
        <v>985</v>
      </c>
      <c r="B311" s="54" t="s">
        <v>986</v>
      </c>
      <c r="C311" s="71" t="s">
        <v>29</v>
      </c>
      <c r="D311" s="71" t="s">
        <v>781</v>
      </c>
      <c r="E311" s="113" t="s">
        <v>2459</v>
      </c>
      <c r="F311" s="71" t="s">
        <v>2456</v>
      </c>
      <c r="G311" s="54" t="s">
        <v>984</v>
      </c>
      <c r="H311" s="54" t="s">
        <v>783</v>
      </c>
      <c r="I311" s="113" t="s">
        <v>2459</v>
      </c>
      <c r="J311" s="73">
        <v>1.9099999995444099</v>
      </c>
      <c r="K311" s="71" t="s">
        <v>124</v>
      </c>
      <c r="L311" s="72">
        <v>0.05</v>
      </c>
      <c r="M311" s="72">
        <v>5.0100000014969392E-2</v>
      </c>
      <c r="N311" s="73">
        <v>73.489999999999995</v>
      </c>
      <c r="O311" s="79">
        <v>104.23363000000001</v>
      </c>
      <c r="P311" s="113" t="s">
        <v>2459</v>
      </c>
      <c r="Q311" s="73">
        <v>0.30729375399999997</v>
      </c>
      <c r="R311" s="74">
        <v>7.3489999999999992E-8</v>
      </c>
      <c r="S311" s="74">
        <f t="shared" si="4"/>
        <v>1.0132414960150225E-3</v>
      </c>
      <c r="T311" s="74">
        <f>Q311/'סכום נכסי הקרן'!$C$41</f>
        <v>2.6308048393077312E-4</v>
      </c>
    </row>
    <row r="312" spans="1:20">
      <c r="A312" s="70" t="s">
        <v>987</v>
      </c>
      <c r="B312" s="54" t="s">
        <v>988</v>
      </c>
      <c r="C312" s="71" t="s">
        <v>29</v>
      </c>
      <c r="D312" s="71" t="s">
        <v>781</v>
      </c>
      <c r="E312" s="113" t="s">
        <v>2459</v>
      </c>
      <c r="F312" s="71" t="s">
        <v>2451</v>
      </c>
      <c r="G312" s="54" t="s">
        <v>979</v>
      </c>
      <c r="H312" s="54" t="s">
        <v>816</v>
      </c>
      <c r="I312" s="113" t="s">
        <v>2459</v>
      </c>
      <c r="J312" s="73">
        <v>6.0199999979721071</v>
      </c>
      <c r="K312" s="71" t="s">
        <v>122</v>
      </c>
      <c r="L312" s="72">
        <v>5.1249999999999997E-2</v>
      </c>
      <c r="M312" s="72">
        <v>7.7999999964213626E-2</v>
      </c>
      <c r="N312" s="73">
        <v>161.678</v>
      </c>
      <c r="O312" s="79">
        <v>85.774169999999998</v>
      </c>
      <c r="P312" s="113" t="s">
        <v>2459</v>
      </c>
      <c r="Q312" s="73">
        <v>0.50298495100000007</v>
      </c>
      <c r="R312" s="74">
        <v>8.0839E-8</v>
      </c>
      <c r="S312" s="74">
        <f t="shared" si="4"/>
        <v>1.6584952267669031E-3</v>
      </c>
      <c r="T312" s="74">
        <f>Q312/'סכום נכסי הקרן'!$C$41</f>
        <v>4.3061573037692211E-4</v>
      </c>
    </row>
    <row r="313" spans="1:20">
      <c r="A313" s="115" t="s">
        <v>2459</v>
      </c>
      <c r="B313" s="116" t="s">
        <v>2459</v>
      </c>
      <c r="C313" s="116" t="s">
        <v>2459</v>
      </c>
      <c r="D313" s="116" t="s">
        <v>2459</v>
      </c>
      <c r="E313" s="116" t="s">
        <v>2459</v>
      </c>
      <c r="F313" s="116" t="s">
        <v>2459</v>
      </c>
      <c r="G313" s="116" t="s">
        <v>2459</v>
      </c>
      <c r="H313" s="116" t="s">
        <v>2459</v>
      </c>
      <c r="I313" s="116" t="s">
        <v>2459</v>
      </c>
      <c r="J313" s="116" t="s">
        <v>2459</v>
      </c>
      <c r="K313" s="116" t="s">
        <v>2459</v>
      </c>
      <c r="L313" s="116" t="s">
        <v>2459</v>
      </c>
      <c r="M313" s="116" t="s">
        <v>2459</v>
      </c>
      <c r="N313" s="116" t="s">
        <v>2459</v>
      </c>
      <c r="O313" s="116" t="s">
        <v>2459</v>
      </c>
      <c r="P313" s="116" t="s">
        <v>2459</v>
      </c>
      <c r="Q313" s="116" t="s">
        <v>2459</v>
      </c>
      <c r="R313" s="116" t="s">
        <v>2459</v>
      </c>
      <c r="S313" s="116" t="s">
        <v>2459</v>
      </c>
      <c r="T313" s="116" t="s">
        <v>2459</v>
      </c>
    </row>
    <row r="314" spans="1:20">
      <c r="A314" s="115" t="s">
        <v>2459</v>
      </c>
      <c r="B314" s="116" t="s">
        <v>2459</v>
      </c>
      <c r="C314" s="116" t="s">
        <v>2459</v>
      </c>
      <c r="D314" s="116" t="s">
        <v>2459</v>
      </c>
      <c r="E314" s="116" t="s">
        <v>2459</v>
      </c>
      <c r="F314" s="116" t="s">
        <v>2459</v>
      </c>
      <c r="G314" s="116" t="s">
        <v>2459</v>
      </c>
      <c r="H314" s="116" t="s">
        <v>2459</v>
      </c>
      <c r="I314" s="116" t="s">
        <v>2459</v>
      </c>
      <c r="J314" s="116" t="s">
        <v>2459</v>
      </c>
      <c r="K314" s="116" t="s">
        <v>2459</v>
      </c>
      <c r="L314" s="116" t="s">
        <v>2459</v>
      </c>
      <c r="M314" s="116" t="s">
        <v>2459</v>
      </c>
      <c r="N314" s="116" t="s">
        <v>2459</v>
      </c>
      <c r="O314" s="116" t="s">
        <v>2459</v>
      </c>
      <c r="P314" s="116" t="s">
        <v>2459</v>
      </c>
      <c r="Q314" s="116" t="s">
        <v>2459</v>
      </c>
      <c r="R314" s="116" t="s">
        <v>2459</v>
      </c>
      <c r="S314" s="116" t="s">
        <v>2459</v>
      </c>
      <c r="T314" s="116" t="s">
        <v>2459</v>
      </c>
    </row>
    <row r="315" spans="1:20">
      <c r="A315" s="115" t="s">
        <v>2459</v>
      </c>
      <c r="B315" s="116" t="s">
        <v>2459</v>
      </c>
      <c r="C315" s="116" t="s">
        <v>2459</v>
      </c>
      <c r="D315" s="116" t="s">
        <v>2459</v>
      </c>
      <c r="E315" s="116" t="s">
        <v>2459</v>
      </c>
      <c r="F315" s="116" t="s">
        <v>2459</v>
      </c>
      <c r="G315" s="116" t="s">
        <v>2459</v>
      </c>
      <c r="H315" s="116" t="s">
        <v>2459</v>
      </c>
      <c r="I315" s="116" t="s">
        <v>2459</v>
      </c>
      <c r="J315" s="116" t="s">
        <v>2459</v>
      </c>
      <c r="K315" s="116" t="s">
        <v>2459</v>
      </c>
      <c r="L315" s="116" t="s">
        <v>2459</v>
      </c>
      <c r="M315" s="116" t="s">
        <v>2459</v>
      </c>
      <c r="N315" s="116" t="s">
        <v>2459</v>
      </c>
      <c r="O315" s="116" t="s">
        <v>2459</v>
      </c>
      <c r="P315" s="116" t="s">
        <v>2459</v>
      </c>
      <c r="Q315" s="116" t="s">
        <v>2459</v>
      </c>
      <c r="R315" s="116" t="s">
        <v>2459</v>
      </c>
      <c r="S315" s="116" t="s">
        <v>2459</v>
      </c>
      <c r="T315" s="116" t="s">
        <v>2459</v>
      </c>
    </row>
    <row r="316" spans="1:20">
      <c r="A316" s="76" t="s">
        <v>195</v>
      </c>
      <c r="B316" s="119" t="s">
        <v>2459</v>
      </c>
      <c r="C316" s="119" t="s">
        <v>2459</v>
      </c>
      <c r="D316" s="119" t="s">
        <v>2459</v>
      </c>
      <c r="E316" s="119" t="s">
        <v>2459</v>
      </c>
      <c r="F316" s="119" t="s">
        <v>2459</v>
      </c>
      <c r="G316" s="119" t="s">
        <v>2459</v>
      </c>
      <c r="H316" s="119" t="s">
        <v>2459</v>
      </c>
      <c r="I316" s="119" t="s">
        <v>2459</v>
      </c>
      <c r="J316" s="119" t="s">
        <v>2459</v>
      </c>
      <c r="K316" s="116" t="s">
        <v>2459</v>
      </c>
      <c r="L316" s="116" t="s">
        <v>2459</v>
      </c>
      <c r="M316" s="116" t="s">
        <v>2459</v>
      </c>
      <c r="N316" s="116" t="s">
        <v>2459</v>
      </c>
      <c r="O316" s="116" t="s">
        <v>2459</v>
      </c>
      <c r="P316" s="116" t="s">
        <v>2459</v>
      </c>
      <c r="Q316" s="116" t="s">
        <v>2459</v>
      </c>
      <c r="R316" s="116" t="s">
        <v>2459</v>
      </c>
      <c r="S316" s="116" t="s">
        <v>2459</v>
      </c>
      <c r="T316" s="116" t="s">
        <v>2459</v>
      </c>
    </row>
    <row r="317" spans="1:20">
      <c r="A317" s="76" t="s">
        <v>103</v>
      </c>
      <c r="B317" s="119" t="s">
        <v>2459</v>
      </c>
      <c r="C317" s="119" t="s">
        <v>2459</v>
      </c>
      <c r="D317" s="119" t="s">
        <v>2459</v>
      </c>
      <c r="E317" s="119" t="s">
        <v>2459</v>
      </c>
      <c r="F317" s="119" t="s">
        <v>2459</v>
      </c>
      <c r="G317" s="119" t="s">
        <v>2459</v>
      </c>
      <c r="H317" s="119" t="s">
        <v>2459</v>
      </c>
      <c r="I317" s="119" t="s">
        <v>2459</v>
      </c>
      <c r="J317" s="119" t="s">
        <v>2459</v>
      </c>
      <c r="K317" s="116" t="s">
        <v>2459</v>
      </c>
      <c r="L317" s="116" t="s">
        <v>2459</v>
      </c>
      <c r="M317" s="116" t="s">
        <v>2459</v>
      </c>
      <c r="N317" s="116" t="s">
        <v>2459</v>
      </c>
      <c r="O317" s="116" t="s">
        <v>2459</v>
      </c>
      <c r="P317" s="116" t="s">
        <v>2459</v>
      </c>
      <c r="Q317" s="116" t="s">
        <v>2459</v>
      </c>
      <c r="R317" s="116" t="s">
        <v>2459</v>
      </c>
      <c r="S317" s="116" t="s">
        <v>2459</v>
      </c>
      <c r="T317" s="116" t="s">
        <v>2459</v>
      </c>
    </row>
    <row r="318" spans="1:20">
      <c r="A318" s="76" t="s">
        <v>178</v>
      </c>
      <c r="B318" s="119" t="s">
        <v>2459</v>
      </c>
      <c r="C318" s="119" t="s">
        <v>2459</v>
      </c>
      <c r="D318" s="119" t="s">
        <v>2459</v>
      </c>
      <c r="E318" s="119" t="s">
        <v>2459</v>
      </c>
      <c r="F318" s="119" t="s">
        <v>2459</v>
      </c>
      <c r="G318" s="119" t="s">
        <v>2459</v>
      </c>
      <c r="H318" s="119" t="s">
        <v>2459</v>
      </c>
      <c r="I318" s="119" t="s">
        <v>2459</v>
      </c>
      <c r="J318" s="119" t="s">
        <v>2459</v>
      </c>
      <c r="K318" s="116" t="s">
        <v>2459</v>
      </c>
      <c r="L318" s="116" t="s">
        <v>2459</v>
      </c>
      <c r="M318" s="116" t="s">
        <v>2459</v>
      </c>
      <c r="N318" s="116" t="s">
        <v>2459</v>
      </c>
      <c r="O318" s="116" t="s">
        <v>2459</v>
      </c>
      <c r="P318" s="116" t="s">
        <v>2459</v>
      </c>
      <c r="Q318" s="116" t="s">
        <v>2459</v>
      </c>
      <c r="R318" s="116" t="s">
        <v>2459</v>
      </c>
      <c r="S318" s="116" t="s">
        <v>2459</v>
      </c>
      <c r="T318" s="116" t="s">
        <v>2459</v>
      </c>
    </row>
    <row r="319" spans="1:20">
      <c r="A319" s="76" t="s">
        <v>186</v>
      </c>
      <c r="B319" s="119" t="s">
        <v>2459</v>
      </c>
      <c r="C319" s="119" t="s">
        <v>2459</v>
      </c>
      <c r="D319" s="119" t="s">
        <v>2459</v>
      </c>
      <c r="E319" s="119" t="s">
        <v>2459</v>
      </c>
      <c r="F319" s="119" t="s">
        <v>2459</v>
      </c>
      <c r="G319" s="119" t="s">
        <v>2459</v>
      </c>
      <c r="H319" s="119" t="s">
        <v>2459</v>
      </c>
      <c r="I319" s="119" t="s">
        <v>2459</v>
      </c>
      <c r="J319" s="119" t="s">
        <v>2459</v>
      </c>
      <c r="K319" s="116" t="s">
        <v>2459</v>
      </c>
      <c r="L319" s="116" t="s">
        <v>2459</v>
      </c>
      <c r="M319" s="116" t="s">
        <v>2459</v>
      </c>
      <c r="N319" s="116" t="s">
        <v>2459</v>
      </c>
      <c r="O319" s="116" t="s">
        <v>2459</v>
      </c>
      <c r="P319" s="116" t="s">
        <v>2459</v>
      </c>
      <c r="Q319" s="116" t="s">
        <v>2459</v>
      </c>
      <c r="R319" s="116" t="s">
        <v>2459</v>
      </c>
      <c r="S319" s="116" t="s">
        <v>2459</v>
      </c>
      <c r="T319" s="116" t="s">
        <v>2459</v>
      </c>
    </row>
    <row r="320" spans="1:20">
      <c r="A320" s="76" t="s">
        <v>191</v>
      </c>
      <c r="B320" s="120" t="s">
        <v>2459</v>
      </c>
      <c r="C320" s="120" t="s">
        <v>2459</v>
      </c>
      <c r="D320" s="120" t="s">
        <v>2459</v>
      </c>
      <c r="E320" s="120" t="s">
        <v>2459</v>
      </c>
      <c r="F320" s="120" t="s">
        <v>2459</v>
      </c>
      <c r="G320" s="120" t="s">
        <v>2459</v>
      </c>
      <c r="H320" s="120" t="s">
        <v>2459</v>
      </c>
      <c r="I320" s="120" t="s">
        <v>2459</v>
      </c>
      <c r="J320" s="120" t="s">
        <v>2459</v>
      </c>
      <c r="K320" s="116" t="s">
        <v>2459</v>
      </c>
      <c r="L320" s="116" t="s">
        <v>2459</v>
      </c>
      <c r="M320" s="116" t="s">
        <v>2459</v>
      </c>
      <c r="N320" s="116" t="s">
        <v>2459</v>
      </c>
      <c r="O320" s="116" t="s">
        <v>2459</v>
      </c>
      <c r="P320" s="116" t="s">
        <v>2459</v>
      </c>
      <c r="Q320" s="116" t="s">
        <v>2459</v>
      </c>
      <c r="R320" s="116" t="s">
        <v>2459</v>
      </c>
      <c r="S320" s="116" t="s">
        <v>2459</v>
      </c>
      <c r="T320" s="116" t="s">
        <v>2459</v>
      </c>
    </row>
    <row r="321" spans="2:5" hidden="1">
      <c r="B321" s="1"/>
      <c r="C321" s="1"/>
      <c r="D321" s="1"/>
      <c r="E321" s="1"/>
    </row>
    <row r="322" spans="2:5" hidden="1">
      <c r="B322" s="1"/>
      <c r="C322" s="1"/>
      <c r="D322" s="1"/>
      <c r="E322" s="1"/>
    </row>
    <row r="323" spans="2:5" hidden="1">
      <c r="B323" s="1"/>
      <c r="C323" s="1"/>
      <c r="D323" s="1"/>
      <c r="E323" s="1"/>
    </row>
    <row r="324" spans="2:5" hidden="1">
      <c r="B324" s="1"/>
      <c r="C324" s="1"/>
      <c r="D324" s="1"/>
      <c r="E324" s="1"/>
    </row>
    <row r="325" spans="2:5" hidden="1">
      <c r="B325" s="1"/>
      <c r="C325" s="1"/>
      <c r="D325" s="1"/>
      <c r="E325" s="1"/>
    </row>
    <row r="326" spans="2:5" hidden="1">
      <c r="B326" s="1"/>
      <c r="C326" s="1"/>
      <c r="D326" s="1"/>
      <c r="E326" s="1"/>
    </row>
    <row r="327" spans="2:5" hidden="1">
      <c r="B327" s="1"/>
      <c r="C327" s="1"/>
      <c r="D327" s="1"/>
      <c r="E327" s="1"/>
    </row>
    <row r="328" spans="2:5" hidden="1">
      <c r="B328" s="1"/>
      <c r="C328" s="1"/>
      <c r="D328" s="1"/>
      <c r="E328" s="1"/>
    </row>
    <row r="329" spans="2:5" hidden="1">
      <c r="B329" s="1"/>
      <c r="C329" s="1"/>
      <c r="D329" s="1"/>
      <c r="E329" s="1"/>
    </row>
    <row r="330" spans="2:5" hidden="1">
      <c r="B330" s="1"/>
      <c r="C330" s="1"/>
      <c r="D330" s="1"/>
      <c r="E330" s="1"/>
    </row>
    <row r="331" spans="2:5" hidden="1">
      <c r="B331" s="1"/>
      <c r="C331" s="1"/>
      <c r="D331" s="1"/>
      <c r="E331" s="1"/>
    </row>
    <row r="332" spans="2:5" hidden="1">
      <c r="B332" s="1"/>
      <c r="C332" s="1"/>
      <c r="D332" s="1"/>
      <c r="E332" s="1"/>
    </row>
    <row r="333" spans="2:5" hidden="1">
      <c r="B333" s="1"/>
      <c r="C333" s="1"/>
      <c r="D333" s="1"/>
      <c r="E333" s="1"/>
    </row>
    <row r="334" spans="2:5" hidden="1">
      <c r="B334" s="1"/>
      <c r="C334" s="1"/>
      <c r="D334" s="1"/>
      <c r="E334" s="1"/>
    </row>
    <row r="335" spans="2:5" hidden="1">
      <c r="B335" s="1"/>
      <c r="C335" s="1"/>
      <c r="D335" s="1"/>
      <c r="E335" s="1"/>
    </row>
    <row r="336" spans="2:5" hidden="1">
      <c r="B336" s="1"/>
      <c r="C336" s="1"/>
      <c r="D336" s="1"/>
      <c r="E336" s="1"/>
    </row>
    <row r="337" spans="2:5" hidden="1">
      <c r="B337" s="1"/>
      <c r="C337" s="1"/>
      <c r="D337" s="1"/>
      <c r="E337" s="1"/>
    </row>
    <row r="338" spans="2:5" hidden="1">
      <c r="B338" s="1"/>
      <c r="C338" s="1"/>
      <c r="D338" s="1"/>
      <c r="E338" s="1"/>
    </row>
    <row r="339" spans="2:5" hidden="1">
      <c r="B339" s="1"/>
      <c r="C339" s="1"/>
      <c r="D339" s="1"/>
      <c r="E339" s="1"/>
    </row>
    <row r="340" spans="2:5" hidden="1">
      <c r="B340" s="1"/>
      <c r="C340" s="1"/>
      <c r="D340" s="1"/>
      <c r="E340" s="1"/>
    </row>
    <row r="341" spans="2:5" hidden="1">
      <c r="B341" s="1"/>
      <c r="C341" s="1"/>
      <c r="D341" s="1"/>
      <c r="E341" s="1"/>
    </row>
    <row r="342" spans="2:5" hidden="1">
      <c r="B342" s="1"/>
      <c r="C342" s="1"/>
      <c r="D342" s="1"/>
      <c r="E342" s="1"/>
    </row>
    <row r="343" spans="2:5" hidden="1">
      <c r="B343" s="1"/>
      <c r="C343" s="1"/>
      <c r="D343" s="1"/>
      <c r="E343" s="1"/>
    </row>
    <row r="344" spans="2:5" hidden="1">
      <c r="B344" s="1"/>
      <c r="C344" s="1"/>
      <c r="D344" s="1"/>
      <c r="E344" s="1"/>
    </row>
    <row r="345" spans="2:5" hidden="1">
      <c r="B345" s="1"/>
      <c r="C345" s="1"/>
      <c r="D345" s="1"/>
      <c r="E345" s="1"/>
    </row>
    <row r="346" spans="2:5" hidden="1">
      <c r="B346" s="1"/>
      <c r="C346" s="1"/>
      <c r="D346" s="1"/>
      <c r="E346" s="1"/>
    </row>
    <row r="347" spans="2:5" hidden="1">
      <c r="B347" s="1"/>
      <c r="C347" s="1"/>
      <c r="D347" s="1"/>
      <c r="E347" s="1"/>
    </row>
    <row r="348" spans="2:5" hidden="1">
      <c r="B348" s="1"/>
      <c r="C348" s="1"/>
      <c r="D348" s="1"/>
      <c r="E348" s="1"/>
    </row>
    <row r="349" spans="2:5" hidden="1">
      <c r="B349" s="1"/>
      <c r="C349" s="1"/>
      <c r="D349" s="1"/>
      <c r="E349" s="1"/>
    </row>
    <row r="350" spans="2:5" hidden="1">
      <c r="B350" s="1"/>
      <c r="C350" s="1"/>
      <c r="D350" s="1"/>
      <c r="E350" s="1"/>
    </row>
    <row r="351" spans="2:5" hidden="1">
      <c r="B351" s="1"/>
      <c r="C351" s="1"/>
      <c r="D351" s="1"/>
      <c r="E351" s="1"/>
    </row>
    <row r="352" spans="2:5" hidden="1">
      <c r="B352" s="1"/>
      <c r="C352" s="1"/>
      <c r="D352" s="1"/>
      <c r="E352" s="1"/>
    </row>
    <row r="353" spans="2:5" hidden="1">
      <c r="B353" s="1"/>
      <c r="C353" s="1"/>
      <c r="D353" s="1"/>
      <c r="E353" s="1"/>
    </row>
    <row r="354" spans="2:5" hidden="1">
      <c r="B354" s="1"/>
      <c r="C354" s="1"/>
      <c r="D354" s="1"/>
      <c r="E354" s="1"/>
    </row>
    <row r="355" spans="2:5" hidden="1">
      <c r="B355" s="1"/>
      <c r="C355" s="1"/>
      <c r="D355" s="1"/>
      <c r="E355" s="1"/>
    </row>
    <row r="356" spans="2:5" hidden="1">
      <c r="B356" s="1"/>
      <c r="C356" s="1"/>
      <c r="D356" s="1"/>
      <c r="E356" s="1"/>
    </row>
    <row r="357" spans="2:5" hidden="1">
      <c r="B357" s="1"/>
      <c r="C357" s="1"/>
      <c r="D357" s="1"/>
      <c r="E357" s="1"/>
    </row>
    <row r="358" spans="2:5" hidden="1">
      <c r="B358" s="1"/>
      <c r="C358" s="1"/>
      <c r="D358" s="1"/>
      <c r="E358" s="1"/>
    </row>
    <row r="359" spans="2:5" hidden="1">
      <c r="B359" s="1"/>
      <c r="C359" s="1"/>
      <c r="D359" s="1"/>
      <c r="E359" s="1"/>
    </row>
    <row r="360" spans="2:5" hidden="1">
      <c r="B360" s="1"/>
      <c r="C360" s="1"/>
      <c r="D360" s="1"/>
      <c r="E360" s="1"/>
    </row>
    <row r="361" spans="2:5" hidden="1">
      <c r="B361" s="1"/>
      <c r="C361" s="1"/>
      <c r="D361" s="1"/>
      <c r="E361" s="1"/>
    </row>
    <row r="362" spans="2:5" hidden="1">
      <c r="B362" s="1"/>
      <c r="C362" s="1"/>
      <c r="D362" s="1"/>
      <c r="E362" s="1"/>
    </row>
    <row r="363" spans="2:5" hidden="1">
      <c r="B363" s="1"/>
      <c r="C363" s="1"/>
      <c r="D363" s="1"/>
      <c r="E363" s="1"/>
    </row>
    <row r="364" spans="2:5" hidden="1">
      <c r="B364" s="1"/>
      <c r="C364" s="1"/>
      <c r="D364" s="1"/>
      <c r="E364" s="1"/>
    </row>
    <row r="365" spans="2:5" hidden="1">
      <c r="B365" s="1"/>
      <c r="C365" s="1"/>
      <c r="D365" s="1"/>
      <c r="E365" s="1"/>
    </row>
    <row r="366" spans="2:5" hidden="1">
      <c r="B366" s="1"/>
      <c r="C366" s="1"/>
      <c r="D366" s="1"/>
      <c r="E366" s="1"/>
    </row>
    <row r="367" spans="2:5" hidden="1">
      <c r="B367" s="1"/>
      <c r="C367" s="1"/>
      <c r="D367" s="1"/>
      <c r="E367" s="1"/>
    </row>
    <row r="368" spans="2:5" hidden="1">
      <c r="B368" s="1"/>
      <c r="C368" s="1"/>
      <c r="D368" s="1"/>
      <c r="E368" s="1"/>
    </row>
    <row r="369" spans="2:5" hidden="1">
      <c r="B369" s="1"/>
      <c r="C369" s="1"/>
      <c r="D369" s="1"/>
      <c r="E369" s="1"/>
    </row>
    <row r="370" spans="2:5" hidden="1">
      <c r="B370" s="1"/>
      <c r="C370" s="1"/>
      <c r="D370" s="1"/>
      <c r="E370" s="1"/>
    </row>
    <row r="371" spans="2:5" hidden="1">
      <c r="B371" s="1"/>
      <c r="C371" s="1"/>
      <c r="D371" s="1"/>
      <c r="E371" s="1"/>
    </row>
    <row r="372" spans="2:5" hidden="1">
      <c r="B372" s="1"/>
      <c r="C372" s="1"/>
      <c r="D372" s="1"/>
      <c r="E372" s="1"/>
    </row>
    <row r="373" spans="2:5" hidden="1">
      <c r="B373" s="1"/>
      <c r="C373" s="1"/>
      <c r="D373" s="1"/>
      <c r="E373" s="1"/>
    </row>
    <row r="374" spans="2:5" hidden="1">
      <c r="B374" s="1"/>
      <c r="C374" s="1"/>
      <c r="D374" s="1"/>
      <c r="E374" s="1"/>
    </row>
    <row r="375" spans="2:5" hidden="1">
      <c r="B375" s="1"/>
      <c r="C375" s="1"/>
      <c r="D375" s="1"/>
      <c r="E375" s="1"/>
    </row>
    <row r="376" spans="2:5" hidden="1">
      <c r="B376" s="1"/>
      <c r="C376" s="1"/>
      <c r="D376" s="1"/>
      <c r="E376" s="1"/>
    </row>
    <row r="377" spans="2:5" hidden="1">
      <c r="B377" s="1"/>
      <c r="C377" s="1"/>
      <c r="D377" s="1"/>
      <c r="E377" s="1"/>
    </row>
    <row r="378" spans="2:5" hidden="1">
      <c r="B378" s="1"/>
      <c r="C378" s="1"/>
      <c r="D378" s="1"/>
      <c r="E378" s="1"/>
    </row>
    <row r="379" spans="2:5" hidden="1">
      <c r="B379" s="1"/>
      <c r="C379" s="1"/>
      <c r="D379" s="1"/>
      <c r="E379" s="1"/>
    </row>
    <row r="380" spans="2:5" hidden="1">
      <c r="B380" s="1"/>
      <c r="C380" s="1"/>
      <c r="D380" s="1"/>
      <c r="E380" s="1"/>
    </row>
    <row r="381" spans="2:5" hidden="1">
      <c r="B381" s="1"/>
      <c r="C381" s="1"/>
      <c r="D381" s="1"/>
      <c r="E381" s="1"/>
    </row>
    <row r="382" spans="2:5" hidden="1">
      <c r="B382" s="1"/>
      <c r="C382" s="1"/>
      <c r="D382" s="1"/>
      <c r="E382" s="1"/>
    </row>
    <row r="383" spans="2:5" hidden="1">
      <c r="B383" s="1"/>
      <c r="C383" s="1"/>
      <c r="D383" s="1"/>
      <c r="E383" s="1"/>
    </row>
    <row r="384" spans="2:5" hidden="1">
      <c r="B384" s="1"/>
      <c r="C384" s="1"/>
      <c r="D384" s="1"/>
      <c r="E384" s="1"/>
    </row>
    <row r="385" spans="2:5" hidden="1">
      <c r="B385" s="1"/>
      <c r="C385" s="1"/>
      <c r="D385" s="1"/>
      <c r="E385" s="1"/>
    </row>
    <row r="386" spans="2:5" hidden="1">
      <c r="B386" s="1"/>
      <c r="C386" s="1"/>
      <c r="D386" s="1"/>
      <c r="E386" s="1"/>
    </row>
    <row r="387" spans="2:5" hidden="1">
      <c r="B387" s="1"/>
      <c r="C387" s="1"/>
      <c r="D387" s="1"/>
      <c r="E387" s="1"/>
    </row>
    <row r="388" spans="2:5" hidden="1">
      <c r="B388" s="1"/>
      <c r="C388" s="1"/>
      <c r="D388" s="1"/>
      <c r="E388" s="1"/>
    </row>
    <row r="389" spans="2:5" hidden="1">
      <c r="B389" s="1"/>
      <c r="C389" s="1"/>
      <c r="D389" s="1"/>
      <c r="E389" s="1"/>
    </row>
    <row r="390" spans="2:5" hidden="1">
      <c r="B390" s="1"/>
      <c r="C390" s="1"/>
      <c r="D390" s="1"/>
      <c r="E390" s="1"/>
    </row>
    <row r="391" spans="2:5" hidden="1">
      <c r="B391" s="1"/>
      <c r="C391" s="1"/>
      <c r="D391" s="1"/>
      <c r="E391" s="1"/>
    </row>
    <row r="392" spans="2:5" hidden="1">
      <c r="B392" s="1"/>
      <c r="C392" s="1"/>
      <c r="D392" s="1"/>
      <c r="E392" s="1"/>
    </row>
    <row r="393" spans="2:5" hidden="1">
      <c r="B393" s="1"/>
      <c r="C393" s="1"/>
      <c r="D393" s="1"/>
      <c r="E393" s="1"/>
    </row>
    <row r="394" spans="2:5" hidden="1">
      <c r="B394" s="1"/>
      <c r="C394" s="1"/>
      <c r="D394" s="1"/>
      <c r="E394" s="1"/>
    </row>
    <row r="395" spans="2:5" hidden="1">
      <c r="B395" s="1"/>
      <c r="C395" s="1"/>
      <c r="D395" s="1"/>
      <c r="E395" s="1"/>
    </row>
    <row r="396" spans="2:5" hidden="1">
      <c r="B396" s="1"/>
      <c r="C396" s="1"/>
      <c r="D396" s="1"/>
      <c r="E396" s="1"/>
    </row>
    <row r="397" spans="2:5" hidden="1">
      <c r="B397" s="1"/>
      <c r="C397" s="1"/>
      <c r="D397" s="1"/>
      <c r="E397" s="1"/>
    </row>
    <row r="398" spans="2:5" hidden="1">
      <c r="B398" s="1"/>
      <c r="C398" s="1"/>
      <c r="D398" s="1"/>
      <c r="E398" s="1"/>
    </row>
    <row r="399" spans="2:5" hidden="1">
      <c r="B399" s="1"/>
      <c r="C399" s="1"/>
      <c r="D399" s="1"/>
      <c r="E399" s="1"/>
    </row>
    <row r="400" spans="2:5" hidden="1">
      <c r="B400" s="1"/>
      <c r="C400" s="1"/>
      <c r="D400" s="1"/>
      <c r="E400" s="1"/>
    </row>
    <row r="401" spans="2:5" hidden="1">
      <c r="B401" s="1"/>
      <c r="C401" s="1"/>
      <c r="D401" s="1"/>
      <c r="E401" s="1"/>
    </row>
    <row r="402" spans="2:5" hidden="1">
      <c r="B402" s="1"/>
      <c r="C402" s="1"/>
      <c r="D402" s="1"/>
      <c r="E402" s="1"/>
    </row>
    <row r="403" spans="2:5" hidden="1">
      <c r="B403" s="1"/>
      <c r="C403" s="1"/>
      <c r="D403" s="1"/>
      <c r="E403" s="1"/>
    </row>
    <row r="404" spans="2:5" hidden="1">
      <c r="B404" s="1"/>
      <c r="C404" s="1"/>
      <c r="D404" s="1"/>
      <c r="E404" s="1"/>
    </row>
    <row r="405" spans="2:5" hidden="1">
      <c r="B405" s="1"/>
      <c r="C405" s="1"/>
      <c r="D405" s="1"/>
      <c r="E405" s="1"/>
    </row>
    <row r="406" spans="2:5" hidden="1">
      <c r="B406" s="1"/>
      <c r="C406" s="1"/>
      <c r="D406" s="1"/>
      <c r="E406" s="1"/>
    </row>
    <row r="407" spans="2:5" hidden="1">
      <c r="B407" s="1"/>
      <c r="C407" s="1"/>
      <c r="D407" s="1"/>
      <c r="E407" s="1"/>
    </row>
    <row r="408" spans="2:5" hidden="1">
      <c r="B408" s="1"/>
      <c r="C408" s="1"/>
      <c r="D408" s="1"/>
      <c r="E408" s="1"/>
    </row>
    <row r="409" spans="2:5" hidden="1">
      <c r="B409" s="1"/>
      <c r="C409" s="1"/>
      <c r="D409" s="1"/>
      <c r="E409" s="1"/>
    </row>
    <row r="410" spans="2:5" hidden="1">
      <c r="B410" s="1"/>
      <c r="C410" s="1"/>
      <c r="D410" s="1"/>
      <c r="E410" s="1"/>
    </row>
    <row r="411" spans="2:5" hidden="1">
      <c r="B411" s="1"/>
      <c r="C411" s="1"/>
      <c r="D411" s="1"/>
      <c r="E411" s="1"/>
    </row>
    <row r="412" spans="2:5" hidden="1">
      <c r="B412" s="1"/>
      <c r="C412" s="1"/>
      <c r="D412" s="1"/>
      <c r="E412" s="1"/>
    </row>
    <row r="413" spans="2:5" hidden="1">
      <c r="B413" s="1"/>
      <c r="C413" s="1"/>
      <c r="D413" s="1"/>
      <c r="E413" s="1"/>
    </row>
    <row r="414" spans="2:5" hidden="1">
      <c r="B414" s="1"/>
      <c r="C414" s="1"/>
      <c r="D414" s="1"/>
      <c r="E414" s="1"/>
    </row>
    <row r="415" spans="2:5" hidden="1">
      <c r="B415" s="1"/>
      <c r="C415" s="1"/>
      <c r="D415" s="1"/>
      <c r="E415" s="1"/>
    </row>
    <row r="416" spans="2:5" hidden="1">
      <c r="B416" s="1"/>
      <c r="C416" s="1"/>
      <c r="D416" s="1"/>
      <c r="E416" s="1"/>
    </row>
    <row r="417" spans="2:5" hidden="1">
      <c r="B417" s="1"/>
      <c r="C417" s="1"/>
      <c r="D417" s="1"/>
      <c r="E417" s="1"/>
    </row>
    <row r="418" spans="2:5" hidden="1">
      <c r="B418" s="1"/>
      <c r="C418" s="1"/>
      <c r="D418" s="1"/>
      <c r="E418" s="1"/>
    </row>
    <row r="419" spans="2:5" hidden="1">
      <c r="B419" s="1"/>
      <c r="C419" s="1"/>
      <c r="D419" s="1"/>
      <c r="E419" s="1"/>
    </row>
    <row r="420" spans="2:5" hidden="1">
      <c r="B420" s="1"/>
      <c r="C420" s="1"/>
      <c r="D420" s="1"/>
      <c r="E420" s="1"/>
    </row>
    <row r="421" spans="2:5" hidden="1">
      <c r="B421" s="1"/>
      <c r="C421" s="1"/>
      <c r="D421" s="1"/>
      <c r="E421" s="1"/>
    </row>
    <row r="422" spans="2:5" hidden="1">
      <c r="B422" s="1"/>
      <c r="C422" s="1"/>
      <c r="D422" s="1"/>
      <c r="E422" s="1"/>
    </row>
    <row r="423" spans="2:5" hidden="1">
      <c r="B423" s="1"/>
      <c r="C423" s="1"/>
      <c r="D423" s="1"/>
      <c r="E423" s="1"/>
    </row>
    <row r="424" spans="2:5" hidden="1">
      <c r="B424" s="1"/>
      <c r="C424" s="1"/>
      <c r="D424" s="1"/>
      <c r="E424" s="1"/>
    </row>
    <row r="425" spans="2:5" hidden="1">
      <c r="B425" s="1"/>
      <c r="C425" s="1"/>
      <c r="D425" s="1"/>
      <c r="E425" s="1"/>
    </row>
    <row r="426" spans="2:5" hidden="1">
      <c r="B426" s="1"/>
      <c r="C426" s="1"/>
      <c r="D426" s="1"/>
      <c r="E426" s="1"/>
    </row>
    <row r="427" spans="2:5" hidden="1">
      <c r="B427" s="1"/>
      <c r="C427" s="1"/>
      <c r="D427" s="1"/>
      <c r="E427" s="1"/>
    </row>
    <row r="428" spans="2:5" hidden="1">
      <c r="B428" s="1"/>
      <c r="C428" s="1"/>
      <c r="D428" s="1"/>
      <c r="E428" s="1"/>
    </row>
    <row r="429" spans="2:5" hidden="1">
      <c r="B429" s="1"/>
      <c r="C429" s="1"/>
      <c r="D429" s="1"/>
      <c r="E429" s="1"/>
    </row>
    <row r="430" spans="2:5" hidden="1">
      <c r="B430" s="1"/>
      <c r="C430" s="1"/>
      <c r="D430" s="1"/>
      <c r="E430" s="1"/>
    </row>
    <row r="431" spans="2:5" hidden="1">
      <c r="B431" s="1"/>
      <c r="C431" s="1"/>
      <c r="D431" s="1"/>
      <c r="E431" s="1"/>
    </row>
    <row r="432" spans="2:5" hidden="1">
      <c r="B432" s="1"/>
      <c r="C432" s="1"/>
      <c r="D432" s="1"/>
      <c r="E432" s="1"/>
    </row>
    <row r="433" spans="2:5" hidden="1">
      <c r="B433" s="1"/>
      <c r="C433" s="1"/>
      <c r="D433" s="1"/>
      <c r="E433" s="1"/>
    </row>
    <row r="434" spans="2:5" hidden="1">
      <c r="B434" s="1"/>
      <c r="C434" s="1"/>
      <c r="D434" s="1"/>
      <c r="E434" s="1"/>
    </row>
    <row r="435" spans="2:5" hidden="1">
      <c r="B435" s="1"/>
      <c r="C435" s="1"/>
      <c r="D435" s="1"/>
      <c r="E435" s="1"/>
    </row>
    <row r="436" spans="2:5" hidden="1">
      <c r="B436" s="1"/>
      <c r="C436" s="1"/>
      <c r="D436" s="1"/>
      <c r="E436" s="1"/>
    </row>
    <row r="437" spans="2:5" hidden="1">
      <c r="B437" s="1"/>
      <c r="C437" s="1"/>
      <c r="D437" s="1"/>
      <c r="E437" s="1"/>
    </row>
    <row r="438" spans="2:5" hidden="1">
      <c r="B438" s="1"/>
      <c r="C438" s="1"/>
      <c r="D438" s="1"/>
      <c r="E438" s="1"/>
    </row>
    <row r="439" spans="2:5" hidden="1">
      <c r="B439" s="1"/>
      <c r="C439" s="1"/>
      <c r="D439" s="1"/>
      <c r="E439" s="1"/>
    </row>
    <row r="440" spans="2:5" hidden="1">
      <c r="B440" s="1"/>
      <c r="C440" s="1"/>
      <c r="D440" s="1"/>
      <c r="E440" s="1"/>
    </row>
    <row r="441" spans="2:5" hidden="1">
      <c r="B441" s="1"/>
      <c r="C441" s="1"/>
      <c r="D441" s="1"/>
      <c r="E441" s="1"/>
    </row>
    <row r="442" spans="2:5" hidden="1">
      <c r="B442" s="1"/>
      <c r="C442" s="1"/>
      <c r="D442" s="1"/>
      <c r="E442" s="1"/>
    </row>
    <row r="443" spans="2:5" hidden="1">
      <c r="B443" s="1"/>
      <c r="C443" s="1"/>
      <c r="D443" s="1"/>
      <c r="E443" s="1"/>
    </row>
    <row r="444" spans="2:5" hidden="1">
      <c r="B444" s="1"/>
      <c r="C444" s="1"/>
      <c r="D444" s="1"/>
      <c r="E444" s="1"/>
    </row>
    <row r="445" spans="2:5" hidden="1">
      <c r="B445" s="1"/>
      <c r="C445" s="1"/>
      <c r="D445" s="1"/>
      <c r="E445" s="1"/>
    </row>
    <row r="446" spans="2:5" hidden="1">
      <c r="B446" s="1"/>
      <c r="C446" s="1"/>
      <c r="D446" s="1"/>
      <c r="E446" s="1"/>
    </row>
    <row r="447" spans="2:5" hidden="1">
      <c r="B447" s="1"/>
      <c r="C447" s="1"/>
      <c r="D447" s="1"/>
      <c r="E447" s="1"/>
    </row>
    <row r="448" spans="2:5" hidden="1">
      <c r="B448" s="1"/>
      <c r="C448" s="1"/>
      <c r="D448" s="1"/>
      <c r="E448" s="1"/>
    </row>
    <row r="449" spans="2:5" hidden="1">
      <c r="B449" s="1"/>
      <c r="C449" s="1"/>
      <c r="D449" s="1"/>
      <c r="E449" s="1"/>
    </row>
    <row r="450" spans="2:5" hidden="1">
      <c r="B450" s="1"/>
      <c r="C450" s="1"/>
      <c r="D450" s="1"/>
      <c r="E450" s="1"/>
    </row>
    <row r="451" spans="2:5" hidden="1">
      <c r="B451" s="1"/>
      <c r="C451" s="1"/>
      <c r="D451" s="1"/>
      <c r="E451" s="1"/>
    </row>
    <row r="452" spans="2:5" hidden="1">
      <c r="B452" s="1"/>
      <c r="C452" s="1"/>
      <c r="D452" s="1"/>
      <c r="E452" s="1"/>
    </row>
    <row r="453" spans="2:5" hidden="1">
      <c r="B453" s="1"/>
      <c r="C453" s="1"/>
      <c r="D453" s="1"/>
      <c r="E453" s="1"/>
    </row>
    <row r="454" spans="2:5" hidden="1">
      <c r="B454" s="1"/>
      <c r="C454" s="1"/>
      <c r="D454" s="1"/>
      <c r="E454" s="1"/>
    </row>
    <row r="455" spans="2:5" hidden="1">
      <c r="B455" s="1"/>
      <c r="C455" s="1"/>
      <c r="D455" s="1"/>
      <c r="E455" s="1"/>
    </row>
    <row r="456" spans="2:5" hidden="1">
      <c r="B456" s="1"/>
      <c r="C456" s="1"/>
      <c r="D456" s="1"/>
      <c r="E456" s="1"/>
    </row>
    <row r="457" spans="2:5" hidden="1">
      <c r="B457" s="1"/>
      <c r="C457" s="1"/>
      <c r="D457" s="1"/>
      <c r="E457" s="1"/>
    </row>
    <row r="458" spans="2:5" hidden="1">
      <c r="B458" s="1"/>
      <c r="C458" s="1"/>
      <c r="D458" s="1"/>
      <c r="E458" s="1"/>
    </row>
    <row r="459" spans="2:5" hidden="1">
      <c r="B459" s="1"/>
      <c r="C459" s="1"/>
      <c r="D459" s="1"/>
      <c r="E459" s="1"/>
    </row>
    <row r="460" spans="2:5" hidden="1">
      <c r="B460" s="1"/>
      <c r="C460" s="1"/>
      <c r="D460" s="1"/>
      <c r="E460" s="1"/>
    </row>
    <row r="461" spans="2:5" hidden="1">
      <c r="B461" s="1"/>
      <c r="C461" s="1"/>
      <c r="D461" s="1"/>
      <c r="E461" s="1"/>
    </row>
    <row r="462" spans="2:5" hidden="1">
      <c r="B462" s="1"/>
      <c r="C462" s="1"/>
      <c r="D462" s="1"/>
      <c r="E462" s="1"/>
    </row>
    <row r="463" spans="2:5" hidden="1">
      <c r="B463" s="1"/>
      <c r="C463" s="1"/>
      <c r="D463" s="1"/>
      <c r="E463" s="1"/>
    </row>
    <row r="464" spans="2:5" hidden="1">
      <c r="B464" s="1"/>
      <c r="C464" s="1"/>
      <c r="D464" s="1"/>
      <c r="E464" s="1"/>
    </row>
    <row r="465" spans="2:5" hidden="1">
      <c r="B465" s="1"/>
      <c r="C465" s="1"/>
      <c r="D465" s="1"/>
      <c r="E465" s="1"/>
    </row>
    <row r="466" spans="2:5" hidden="1">
      <c r="B466" s="1"/>
      <c r="C466" s="1"/>
      <c r="D466" s="1"/>
      <c r="E466" s="1"/>
    </row>
    <row r="467" spans="2:5" hidden="1">
      <c r="B467" s="1"/>
      <c r="C467" s="1"/>
      <c r="D467" s="1"/>
      <c r="E467" s="1"/>
    </row>
    <row r="468" spans="2:5" hidden="1">
      <c r="B468" s="1"/>
      <c r="C468" s="1"/>
      <c r="D468" s="1"/>
      <c r="E468" s="1"/>
    </row>
    <row r="469" spans="2:5" hidden="1">
      <c r="B469" s="1"/>
      <c r="C469" s="1"/>
      <c r="D469" s="1"/>
      <c r="E469" s="1"/>
    </row>
    <row r="470" spans="2:5" hidden="1">
      <c r="B470" s="1"/>
      <c r="C470" s="1"/>
      <c r="D470" s="1"/>
      <c r="E470" s="1"/>
    </row>
    <row r="471" spans="2:5" hidden="1">
      <c r="B471" s="1"/>
      <c r="C471" s="1"/>
      <c r="D471" s="1"/>
      <c r="E471" s="1"/>
    </row>
    <row r="472" spans="2:5" hidden="1">
      <c r="B472" s="1"/>
      <c r="C472" s="1"/>
      <c r="D472" s="1"/>
      <c r="E472" s="1"/>
    </row>
    <row r="473" spans="2:5" hidden="1">
      <c r="B473" s="1"/>
      <c r="C473" s="1"/>
      <c r="D473" s="1"/>
      <c r="E473" s="1"/>
    </row>
    <row r="474" spans="2:5" hidden="1">
      <c r="B474" s="1"/>
      <c r="C474" s="1"/>
      <c r="D474" s="1"/>
      <c r="E474" s="1"/>
    </row>
    <row r="475" spans="2:5" hidden="1">
      <c r="B475" s="1"/>
      <c r="C475" s="1"/>
      <c r="D475" s="1"/>
      <c r="E475" s="1"/>
    </row>
    <row r="476" spans="2:5" hidden="1">
      <c r="B476" s="1"/>
      <c r="C476" s="1"/>
      <c r="D476" s="1"/>
      <c r="E476" s="1"/>
    </row>
    <row r="477" spans="2:5" hidden="1">
      <c r="B477" s="1"/>
      <c r="C477" s="1"/>
      <c r="D477" s="1"/>
      <c r="E477" s="1"/>
    </row>
    <row r="478" spans="2:5" hidden="1">
      <c r="B478" s="1"/>
      <c r="C478" s="1"/>
      <c r="D478" s="1"/>
      <c r="E478" s="1"/>
    </row>
    <row r="479" spans="2:5" hidden="1">
      <c r="B479" s="1"/>
      <c r="C479" s="1"/>
      <c r="D479" s="1"/>
      <c r="E479" s="1"/>
    </row>
    <row r="480" spans="2:5" hidden="1">
      <c r="B480" s="1"/>
      <c r="C480" s="1"/>
      <c r="D480" s="1"/>
      <c r="E480" s="1"/>
    </row>
    <row r="481" spans="2:5" hidden="1">
      <c r="B481" s="1"/>
      <c r="C481" s="1"/>
      <c r="D481" s="1"/>
      <c r="E481" s="1"/>
    </row>
    <row r="482" spans="2:5" hidden="1">
      <c r="B482" s="1"/>
      <c r="C482" s="1"/>
      <c r="D482" s="1"/>
      <c r="E482" s="1"/>
    </row>
    <row r="483" spans="2:5" hidden="1">
      <c r="B483" s="1"/>
      <c r="C483" s="1"/>
      <c r="D483" s="1"/>
      <c r="E483" s="1"/>
    </row>
    <row r="484" spans="2:5" hidden="1">
      <c r="B484" s="1"/>
      <c r="C484" s="1"/>
      <c r="D484" s="1"/>
      <c r="E484" s="1"/>
    </row>
    <row r="485" spans="2:5" hidden="1">
      <c r="B485" s="1"/>
      <c r="C485" s="1"/>
      <c r="D485" s="1"/>
      <c r="E485" s="1"/>
    </row>
    <row r="486" spans="2:5" hidden="1">
      <c r="B486" s="1"/>
      <c r="C486" s="1"/>
      <c r="D486" s="1"/>
      <c r="E486" s="1"/>
    </row>
    <row r="487" spans="2:5" hidden="1">
      <c r="B487" s="1"/>
      <c r="C487" s="1"/>
      <c r="D487" s="1"/>
      <c r="E487" s="1"/>
    </row>
    <row r="488" spans="2:5" hidden="1">
      <c r="B488" s="1"/>
      <c r="C488" s="1"/>
      <c r="D488" s="1"/>
      <c r="E488" s="1"/>
    </row>
    <row r="489" spans="2:5" hidden="1">
      <c r="B489" s="1"/>
      <c r="C489" s="1"/>
      <c r="D489" s="1"/>
      <c r="E489" s="1"/>
    </row>
    <row r="490" spans="2:5" hidden="1">
      <c r="B490" s="1"/>
      <c r="C490" s="1"/>
      <c r="D490" s="1"/>
      <c r="E490" s="1"/>
    </row>
    <row r="491" spans="2:5" hidden="1">
      <c r="B491" s="1"/>
      <c r="C491" s="1"/>
      <c r="D491" s="1"/>
      <c r="E491" s="1"/>
    </row>
    <row r="492" spans="2:5" hidden="1">
      <c r="B492" s="1"/>
      <c r="C492" s="1"/>
      <c r="D492" s="1"/>
      <c r="E492" s="1"/>
    </row>
    <row r="493" spans="2:5" hidden="1">
      <c r="B493" s="1"/>
      <c r="C493" s="1"/>
      <c r="D493" s="1"/>
      <c r="E493" s="1"/>
    </row>
    <row r="494" spans="2:5" hidden="1">
      <c r="B494" s="1"/>
      <c r="C494" s="1"/>
      <c r="D494" s="1"/>
      <c r="E494" s="1"/>
    </row>
    <row r="495" spans="2:5" hidden="1">
      <c r="B495" s="1"/>
      <c r="C495" s="1"/>
      <c r="D495" s="1"/>
      <c r="E495" s="1"/>
    </row>
    <row r="496" spans="2:5" hidden="1">
      <c r="B496" s="1"/>
      <c r="C496" s="1"/>
      <c r="D496" s="1"/>
      <c r="E496" s="1"/>
    </row>
    <row r="497" spans="2:5" hidden="1">
      <c r="B497" s="1"/>
      <c r="C497" s="1"/>
      <c r="D497" s="1"/>
      <c r="E497" s="1"/>
    </row>
    <row r="498" spans="2:5" hidden="1">
      <c r="B498" s="1"/>
      <c r="C498" s="1"/>
      <c r="D498" s="1"/>
      <c r="E498" s="1"/>
    </row>
    <row r="499" spans="2:5" hidden="1">
      <c r="B499" s="1"/>
      <c r="C499" s="1"/>
      <c r="D499" s="1"/>
      <c r="E499" s="1"/>
    </row>
    <row r="500" spans="2:5" hidden="1">
      <c r="B500" s="1"/>
      <c r="C500" s="1"/>
      <c r="D500" s="1"/>
      <c r="E500" s="1"/>
    </row>
    <row r="501" spans="2:5" hidden="1">
      <c r="B501" s="1"/>
      <c r="C501" s="1"/>
      <c r="D501" s="1"/>
      <c r="E501" s="1"/>
    </row>
    <row r="502" spans="2:5" hidden="1">
      <c r="B502" s="1"/>
      <c r="C502" s="1"/>
      <c r="D502" s="1"/>
      <c r="E502" s="1"/>
    </row>
    <row r="503" spans="2:5" hidden="1">
      <c r="B503" s="1"/>
      <c r="C503" s="1"/>
      <c r="D503" s="1"/>
      <c r="E503" s="1"/>
    </row>
    <row r="504" spans="2:5" hidden="1">
      <c r="B504" s="1"/>
      <c r="C504" s="1"/>
      <c r="D504" s="1"/>
      <c r="E504" s="1"/>
    </row>
    <row r="505" spans="2:5" hidden="1">
      <c r="B505" s="1"/>
      <c r="C505" s="1"/>
      <c r="D505" s="1"/>
      <c r="E505" s="1"/>
    </row>
    <row r="506" spans="2:5" hidden="1">
      <c r="B506" s="1"/>
      <c r="C506" s="1"/>
      <c r="D506" s="1"/>
      <c r="E506" s="1"/>
    </row>
    <row r="507" spans="2:5" hidden="1">
      <c r="B507" s="1"/>
      <c r="C507" s="1"/>
      <c r="D507" s="1"/>
      <c r="E507" s="1"/>
    </row>
    <row r="508" spans="2:5" hidden="1">
      <c r="B508" s="1"/>
      <c r="C508" s="1"/>
      <c r="D508" s="1"/>
      <c r="E508" s="1"/>
    </row>
    <row r="509" spans="2:5" hidden="1">
      <c r="B509" s="1"/>
      <c r="C509" s="1"/>
      <c r="D509" s="1"/>
      <c r="E509" s="1"/>
    </row>
    <row r="510" spans="2:5" hidden="1">
      <c r="B510" s="1"/>
      <c r="C510" s="1"/>
      <c r="D510" s="1"/>
      <c r="E510" s="1"/>
    </row>
    <row r="511" spans="2:5" hidden="1">
      <c r="B511" s="1"/>
      <c r="C511" s="1"/>
      <c r="D511" s="1"/>
      <c r="E511" s="1"/>
    </row>
    <row r="512" spans="2:5" hidden="1">
      <c r="B512" s="1"/>
      <c r="C512" s="1"/>
      <c r="D512" s="1"/>
      <c r="E512" s="1"/>
    </row>
    <row r="513" spans="2:5" hidden="1">
      <c r="B513" s="1"/>
      <c r="C513" s="1"/>
      <c r="D513" s="1"/>
      <c r="E513" s="1"/>
    </row>
    <row r="514" spans="2:5" hidden="1">
      <c r="B514" s="1"/>
      <c r="C514" s="1"/>
      <c r="D514" s="1"/>
      <c r="E514" s="1"/>
    </row>
    <row r="515" spans="2:5" hidden="1">
      <c r="B515" s="1"/>
      <c r="C515" s="1"/>
      <c r="D515" s="1"/>
      <c r="E515" s="1"/>
    </row>
    <row r="516" spans="2:5" hidden="1">
      <c r="B516" s="1"/>
      <c r="C516" s="1"/>
      <c r="D516" s="1"/>
      <c r="E516" s="1"/>
    </row>
    <row r="517" spans="2:5" hidden="1">
      <c r="B517" s="1"/>
      <c r="C517" s="1"/>
      <c r="D517" s="1"/>
      <c r="E517" s="1"/>
    </row>
    <row r="518" spans="2:5" hidden="1">
      <c r="B518" s="1"/>
      <c r="C518" s="1"/>
      <c r="D518" s="1"/>
      <c r="E518" s="1"/>
    </row>
    <row r="519" spans="2:5" hidden="1">
      <c r="B519" s="1"/>
      <c r="C519" s="1"/>
      <c r="D519" s="1"/>
      <c r="E519" s="1"/>
    </row>
    <row r="520" spans="2:5" hidden="1">
      <c r="B520" s="1"/>
      <c r="C520" s="1"/>
      <c r="D520" s="1"/>
      <c r="E520" s="1"/>
    </row>
    <row r="521" spans="2:5" hidden="1">
      <c r="B521" s="1"/>
      <c r="C521" s="1"/>
      <c r="D521" s="1"/>
      <c r="E521" s="1"/>
    </row>
    <row r="522" spans="2:5" hidden="1">
      <c r="B522" s="1"/>
      <c r="C522" s="1"/>
      <c r="D522" s="1"/>
      <c r="E522" s="1"/>
    </row>
    <row r="523" spans="2:5" hidden="1">
      <c r="B523" s="1"/>
      <c r="C523" s="1"/>
      <c r="D523" s="1"/>
      <c r="E523" s="1"/>
    </row>
    <row r="524" spans="2:5" hidden="1">
      <c r="B524" s="1"/>
      <c r="C524" s="1"/>
      <c r="D524" s="1"/>
      <c r="E524" s="1"/>
    </row>
    <row r="525" spans="2:5" hidden="1">
      <c r="B525" s="1"/>
      <c r="C525" s="1"/>
      <c r="D525" s="1"/>
      <c r="E525" s="1"/>
    </row>
    <row r="526" spans="2:5" hidden="1">
      <c r="B526" s="1"/>
      <c r="C526" s="1"/>
      <c r="D526" s="1"/>
      <c r="E526" s="1"/>
    </row>
    <row r="527" spans="2:5" hidden="1">
      <c r="B527" s="1"/>
      <c r="C527" s="1"/>
      <c r="D527" s="1"/>
      <c r="E527" s="1"/>
    </row>
    <row r="528" spans="2:5" hidden="1">
      <c r="B528" s="1"/>
      <c r="C528" s="1"/>
      <c r="D528" s="1"/>
      <c r="E528" s="1"/>
    </row>
    <row r="529" spans="2:5" hidden="1">
      <c r="B529" s="1"/>
      <c r="C529" s="1"/>
      <c r="D529" s="1"/>
      <c r="E529" s="1"/>
    </row>
    <row r="530" spans="2:5" hidden="1">
      <c r="B530" s="1"/>
      <c r="C530" s="1"/>
      <c r="D530" s="1"/>
      <c r="E530" s="1"/>
    </row>
    <row r="531" spans="2:5" hidden="1">
      <c r="B531" s="1"/>
      <c r="C531" s="1"/>
      <c r="D531" s="1"/>
      <c r="E531" s="1"/>
    </row>
    <row r="532" spans="2:5" hidden="1">
      <c r="B532" s="1"/>
      <c r="C532" s="1"/>
      <c r="D532" s="1"/>
      <c r="E532" s="1"/>
    </row>
    <row r="533" spans="2:5" hidden="1">
      <c r="B533" s="1"/>
      <c r="C533" s="1"/>
      <c r="D533" s="1"/>
      <c r="E533" s="1"/>
    </row>
    <row r="534" spans="2:5" hidden="1">
      <c r="B534" s="1"/>
      <c r="C534" s="1"/>
      <c r="D534" s="1"/>
      <c r="E534" s="1"/>
    </row>
    <row r="535" spans="2:5" hidden="1">
      <c r="B535" s="1"/>
      <c r="C535" s="1"/>
      <c r="D535" s="1"/>
      <c r="E535" s="1"/>
    </row>
    <row r="536" spans="2:5" hidden="1">
      <c r="B536" s="1"/>
      <c r="C536" s="1"/>
      <c r="D536" s="1"/>
      <c r="E536" s="1"/>
    </row>
    <row r="537" spans="2:5" hidden="1">
      <c r="B537" s="1"/>
      <c r="C537" s="1"/>
      <c r="D537" s="1"/>
      <c r="E537" s="1"/>
    </row>
    <row r="538" spans="2:5" hidden="1">
      <c r="B538" s="1"/>
      <c r="C538" s="1"/>
      <c r="D538" s="1"/>
      <c r="E538" s="1"/>
    </row>
    <row r="539" spans="2:5" hidden="1">
      <c r="B539" s="1"/>
      <c r="C539" s="1"/>
      <c r="D539" s="1"/>
      <c r="E539" s="1"/>
    </row>
    <row r="540" spans="2:5" hidden="1">
      <c r="B540" s="1"/>
      <c r="C540" s="1"/>
      <c r="D540" s="1"/>
      <c r="E540" s="1"/>
    </row>
    <row r="541" spans="2:5" hidden="1">
      <c r="B541" s="1"/>
      <c r="C541" s="1"/>
      <c r="D541" s="1"/>
      <c r="E541" s="1"/>
    </row>
    <row r="542" spans="2:5" hidden="1">
      <c r="B542" s="1"/>
      <c r="C542" s="1"/>
      <c r="D542" s="1"/>
      <c r="E542" s="1"/>
    </row>
    <row r="543" spans="2:5" hidden="1">
      <c r="B543" s="1"/>
      <c r="C543" s="1"/>
      <c r="D543" s="1"/>
      <c r="E543" s="1"/>
    </row>
    <row r="544" spans="2:5" hidden="1">
      <c r="B544" s="1"/>
      <c r="C544" s="1"/>
      <c r="D544" s="1"/>
      <c r="E544" s="1"/>
    </row>
    <row r="545" spans="2:5" hidden="1">
      <c r="B545" s="1"/>
      <c r="C545" s="1"/>
      <c r="D545" s="1"/>
      <c r="E545" s="1"/>
    </row>
    <row r="546" spans="2:5" hidden="1">
      <c r="B546" s="1"/>
      <c r="C546" s="1"/>
      <c r="D546" s="1"/>
      <c r="E546" s="1"/>
    </row>
    <row r="547" spans="2:5" hidden="1">
      <c r="B547" s="1"/>
      <c r="C547" s="1"/>
      <c r="D547" s="1"/>
      <c r="E547" s="1"/>
    </row>
    <row r="548" spans="2:5" hidden="1">
      <c r="B548" s="1"/>
      <c r="C548" s="1"/>
      <c r="D548" s="1"/>
      <c r="E548" s="1"/>
    </row>
    <row r="549" spans="2:5" hidden="1">
      <c r="B549" s="1"/>
      <c r="C549" s="1"/>
      <c r="D549" s="1"/>
      <c r="E549" s="1"/>
    </row>
    <row r="550" spans="2:5" hidden="1">
      <c r="B550" s="1"/>
      <c r="C550" s="1"/>
      <c r="D550" s="1"/>
      <c r="E550" s="1"/>
    </row>
    <row r="551" spans="2:5" hidden="1">
      <c r="B551" s="1"/>
      <c r="C551" s="1"/>
      <c r="D551" s="1"/>
      <c r="E551" s="1"/>
    </row>
    <row r="552" spans="2:5" hidden="1">
      <c r="B552" s="1"/>
      <c r="C552" s="1"/>
      <c r="D552" s="1"/>
      <c r="E552" s="1"/>
    </row>
    <row r="553" spans="2:5" hidden="1">
      <c r="B553" s="1"/>
      <c r="C553" s="1"/>
      <c r="D553" s="1"/>
      <c r="E553" s="1"/>
    </row>
    <row r="554" spans="2:5" hidden="1">
      <c r="B554" s="1"/>
      <c r="C554" s="1"/>
      <c r="D554" s="1"/>
      <c r="E554" s="1"/>
    </row>
    <row r="555" spans="2:5" hidden="1">
      <c r="B555" s="1"/>
      <c r="C555" s="1"/>
      <c r="D555" s="1"/>
      <c r="E555" s="1"/>
    </row>
    <row r="556" spans="2:5" hidden="1">
      <c r="B556" s="1"/>
      <c r="C556" s="1"/>
      <c r="D556" s="1"/>
      <c r="E556" s="1"/>
    </row>
    <row r="557" spans="2:5" hidden="1">
      <c r="B557" s="1"/>
      <c r="C557" s="1"/>
      <c r="D557" s="1"/>
      <c r="E557" s="1"/>
    </row>
    <row r="558" spans="2:5" hidden="1">
      <c r="B558" s="1"/>
      <c r="C558" s="1"/>
      <c r="D558" s="1"/>
      <c r="E558" s="1"/>
    </row>
    <row r="559" spans="2:5" hidden="1">
      <c r="B559" s="1"/>
      <c r="C559" s="1"/>
      <c r="D559" s="1"/>
      <c r="E559" s="1"/>
    </row>
    <row r="560" spans="2:5" hidden="1">
      <c r="B560" s="1"/>
      <c r="C560" s="1"/>
      <c r="D560" s="1"/>
      <c r="E560" s="1"/>
    </row>
    <row r="561" spans="2:5" hidden="1">
      <c r="B561" s="1"/>
      <c r="C561" s="1"/>
      <c r="D561" s="1"/>
      <c r="E561" s="1"/>
    </row>
    <row r="562" spans="2:5" hidden="1">
      <c r="B562" s="1"/>
      <c r="C562" s="1"/>
      <c r="D562" s="1"/>
      <c r="E562" s="1"/>
    </row>
    <row r="563" spans="2:5" hidden="1">
      <c r="B563" s="1"/>
      <c r="C563" s="1"/>
      <c r="D563" s="1"/>
      <c r="E563" s="1"/>
    </row>
    <row r="564" spans="2:5" hidden="1">
      <c r="B564" s="1"/>
      <c r="C564" s="1"/>
      <c r="D564" s="1"/>
      <c r="E564" s="1"/>
    </row>
    <row r="565" spans="2:5" hidden="1">
      <c r="B565" s="1"/>
      <c r="C565" s="1"/>
      <c r="D565" s="1"/>
      <c r="E565" s="1"/>
    </row>
    <row r="566" spans="2:5" hidden="1">
      <c r="B566" s="1"/>
      <c r="C566" s="1"/>
      <c r="D566" s="1"/>
      <c r="E566" s="1"/>
    </row>
    <row r="567" spans="2:5" hidden="1">
      <c r="B567" s="1"/>
      <c r="C567" s="1"/>
      <c r="D567" s="1"/>
      <c r="E567" s="1"/>
    </row>
    <row r="568" spans="2:5" hidden="1">
      <c r="B568" s="1"/>
      <c r="C568" s="1"/>
      <c r="D568" s="1"/>
      <c r="E568" s="1"/>
    </row>
    <row r="569" spans="2:5" hidden="1">
      <c r="B569" s="1"/>
      <c r="C569" s="1"/>
      <c r="D569" s="1"/>
      <c r="E569" s="1"/>
    </row>
    <row r="570" spans="2:5" hidden="1">
      <c r="B570" s="1"/>
      <c r="C570" s="1"/>
      <c r="D570" s="1"/>
      <c r="E570" s="1"/>
    </row>
    <row r="571" spans="2:5" hidden="1">
      <c r="B571" s="1"/>
      <c r="C571" s="1"/>
      <c r="D571" s="1"/>
      <c r="E571" s="1"/>
    </row>
    <row r="572" spans="2:5" hidden="1">
      <c r="B572" s="1"/>
      <c r="C572" s="1"/>
      <c r="D572" s="1"/>
      <c r="E572" s="1"/>
    </row>
    <row r="573" spans="2:5" hidden="1">
      <c r="B573" s="1"/>
      <c r="C573" s="1"/>
      <c r="D573" s="1"/>
      <c r="E573" s="1"/>
    </row>
    <row r="574" spans="2:5" hidden="1">
      <c r="B574" s="1"/>
      <c r="C574" s="1"/>
      <c r="D574" s="1"/>
      <c r="E574" s="1"/>
    </row>
    <row r="575" spans="2:5" hidden="1">
      <c r="B575" s="1"/>
      <c r="C575" s="1"/>
      <c r="D575" s="1"/>
      <c r="E575" s="1"/>
    </row>
    <row r="576" spans="2:5" hidden="1">
      <c r="B576" s="1"/>
      <c r="C576" s="1"/>
      <c r="D576" s="1"/>
      <c r="E576" s="1"/>
    </row>
    <row r="577" spans="2:5" hidden="1">
      <c r="B577" s="1"/>
      <c r="C577" s="1"/>
      <c r="D577" s="1"/>
      <c r="E577" s="1"/>
    </row>
    <row r="578" spans="2:5" hidden="1">
      <c r="B578" s="1"/>
      <c r="C578" s="1"/>
      <c r="D578" s="1"/>
      <c r="E578" s="1"/>
    </row>
    <row r="579" spans="2:5" hidden="1">
      <c r="B579" s="1"/>
      <c r="C579" s="1"/>
      <c r="D579" s="1"/>
      <c r="E579" s="1"/>
    </row>
    <row r="580" spans="2:5" hidden="1">
      <c r="B580" s="1"/>
      <c r="C580" s="1"/>
      <c r="D580" s="1"/>
      <c r="E580" s="1"/>
    </row>
    <row r="581" spans="2:5" hidden="1">
      <c r="B581" s="1"/>
      <c r="C581" s="1"/>
      <c r="D581" s="1"/>
      <c r="E581" s="1"/>
    </row>
    <row r="582" spans="2:5" hidden="1">
      <c r="B582" s="1"/>
      <c r="C582" s="1"/>
      <c r="D582" s="1"/>
      <c r="E582" s="1"/>
    </row>
    <row r="583" spans="2:5" hidden="1">
      <c r="B583" s="1"/>
      <c r="C583" s="1"/>
      <c r="D583" s="1"/>
      <c r="E583" s="1"/>
    </row>
    <row r="584" spans="2:5" hidden="1">
      <c r="B584" s="1"/>
      <c r="C584" s="1"/>
      <c r="D584" s="1"/>
      <c r="E584" s="1"/>
    </row>
    <row r="585" spans="2:5" hidden="1">
      <c r="B585" s="1"/>
      <c r="C585" s="1"/>
      <c r="D585" s="1"/>
      <c r="E585" s="1"/>
    </row>
    <row r="586" spans="2:5" hidden="1">
      <c r="B586" s="1"/>
      <c r="C586" s="1"/>
      <c r="D586" s="1"/>
      <c r="E586" s="1"/>
    </row>
    <row r="587" spans="2:5" hidden="1">
      <c r="B587" s="1"/>
      <c r="C587" s="1"/>
      <c r="D587" s="1"/>
      <c r="E587" s="1"/>
    </row>
    <row r="588" spans="2:5" hidden="1">
      <c r="B588" s="1"/>
      <c r="C588" s="1"/>
      <c r="D588" s="1"/>
      <c r="E588" s="1"/>
    </row>
    <row r="589" spans="2:5" hidden="1">
      <c r="B589" s="1"/>
      <c r="C589" s="1"/>
      <c r="D589" s="1"/>
      <c r="E589" s="1"/>
    </row>
    <row r="590" spans="2:5" hidden="1">
      <c r="B590" s="1"/>
      <c r="C590" s="1"/>
      <c r="D590" s="1"/>
      <c r="E590" s="1"/>
    </row>
    <row r="591" spans="2:5" hidden="1">
      <c r="B591" s="1"/>
      <c r="C591" s="1"/>
      <c r="D591" s="1"/>
      <c r="E591" s="1"/>
    </row>
    <row r="592" spans="2:5" hidden="1">
      <c r="B592" s="1"/>
      <c r="C592" s="1"/>
      <c r="D592" s="1"/>
      <c r="E592" s="1"/>
    </row>
    <row r="593" spans="2:5" hidden="1">
      <c r="B593" s="1"/>
      <c r="C593" s="1"/>
      <c r="D593" s="1"/>
      <c r="E593" s="1"/>
    </row>
    <row r="594" spans="2:5" hidden="1">
      <c r="B594" s="1"/>
      <c r="C594" s="1"/>
      <c r="D594" s="1"/>
      <c r="E594" s="1"/>
    </row>
    <row r="595" spans="2:5" hidden="1">
      <c r="B595" s="1"/>
      <c r="C595" s="1"/>
      <c r="D595" s="1"/>
      <c r="E595" s="1"/>
    </row>
    <row r="596" spans="2:5" hidden="1">
      <c r="B596" s="1"/>
      <c r="C596" s="1"/>
      <c r="D596" s="1"/>
      <c r="E596" s="1"/>
    </row>
    <row r="597" spans="2:5" hidden="1">
      <c r="B597" s="1"/>
      <c r="C597" s="1"/>
      <c r="D597" s="1"/>
      <c r="E597" s="1"/>
    </row>
    <row r="598" spans="2:5" hidden="1">
      <c r="B598" s="1"/>
      <c r="C598" s="1"/>
      <c r="D598" s="1"/>
      <c r="E598" s="1"/>
    </row>
    <row r="599" spans="2:5" hidden="1">
      <c r="B599" s="1"/>
      <c r="C599" s="1"/>
      <c r="D599" s="1"/>
      <c r="E599" s="1"/>
    </row>
    <row r="600" spans="2:5" hidden="1">
      <c r="B600" s="1"/>
      <c r="C600" s="1"/>
      <c r="D600" s="1"/>
      <c r="E600" s="1"/>
    </row>
    <row r="601" spans="2:5" hidden="1">
      <c r="B601" s="1"/>
      <c r="C601" s="1"/>
      <c r="D601" s="1"/>
      <c r="E601" s="1"/>
    </row>
    <row r="602" spans="2:5" hidden="1">
      <c r="B602" s="1"/>
      <c r="C602" s="1"/>
      <c r="D602" s="1"/>
      <c r="E602" s="1"/>
    </row>
    <row r="603" spans="2:5" hidden="1">
      <c r="B603" s="1"/>
      <c r="C603" s="1"/>
      <c r="D603" s="1"/>
      <c r="E603" s="1"/>
    </row>
    <row r="604" spans="2:5" hidden="1">
      <c r="B604" s="1"/>
      <c r="C604" s="1"/>
      <c r="D604" s="1"/>
      <c r="E604" s="1"/>
    </row>
    <row r="605" spans="2:5" hidden="1">
      <c r="B605" s="1"/>
      <c r="C605" s="1"/>
      <c r="D605" s="1"/>
      <c r="E605" s="1"/>
    </row>
    <row r="606" spans="2:5" hidden="1">
      <c r="B606" s="1"/>
      <c r="C606" s="1"/>
      <c r="D606" s="1"/>
      <c r="E606" s="1"/>
    </row>
    <row r="607" spans="2:5" hidden="1">
      <c r="B607" s="1"/>
      <c r="C607" s="1"/>
      <c r="D607" s="1"/>
      <c r="E607" s="1"/>
    </row>
    <row r="608" spans="2:5" hidden="1">
      <c r="B608" s="1"/>
      <c r="C608" s="1"/>
      <c r="D608" s="1"/>
      <c r="E608" s="1"/>
    </row>
    <row r="609" spans="2:5" hidden="1">
      <c r="B609" s="1"/>
      <c r="C609" s="1"/>
      <c r="D609" s="1"/>
      <c r="E609" s="1"/>
    </row>
    <row r="610" spans="2:5" hidden="1">
      <c r="B610" s="1"/>
      <c r="C610" s="1"/>
      <c r="D610" s="1"/>
      <c r="E610" s="1"/>
    </row>
    <row r="611" spans="2:5" hidden="1">
      <c r="B611" s="1"/>
      <c r="C611" s="1"/>
      <c r="D611" s="1"/>
      <c r="E611" s="1"/>
    </row>
    <row r="612" spans="2:5" hidden="1">
      <c r="B612" s="1"/>
      <c r="C612" s="1"/>
      <c r="D612" s="1"/>
      <c r="E612" s="1"/>
    </row>
    <row r="613" spans="2:5" hidden="1">
      <c r="B613" s="1"/>
      <c r="C613" s="1"/>
      <c r="D613" s="1"/>
      <c r="E613" s="1"/>
    </row>
    <row r="614" spans="2:5" hidden="1">
      <c r="B614" s="1"/>
      <c r="C614" s="1"/>
      <c r="D614" s="1"/>
      <c r="E614" s="1"/>
    </row>
    <row r="615" spans="2:5" hidden="1">
      <c r="B615" s="1"/>
      <c r="C615" s="1"/>
      <c r="D615" s="1"/>
      <c r="E615" s="1"/>
    </row>
    <row r="616" spans="2:5" hidden="1">
      <c r="B616" s="1"/>
      <c r="C616" s="1"/>
      <c r="D616" s="1"/>
      <c r="E616" s="1"/>
    </row>
    <row r="617" spans="2:5" hidden="1">
      <c r="B617" s="1"/>
      <c r="C617" s="1"/>
      <c r="D617" s="1"/>
      <c r="E617" s="1"/>
    </row>
    <row r="618" spans="2:5" hidden="1">
      <c r="B618" s="1"/>
      <c r="C618" s="1"/>
      <c r="D618" s="1"/>
      <c r="E618" s="1"/>
    </row>
    <row r="619" spans="2:5" hidden="1">
      <c r="B619" s="1"/>
      <c r="C619" s="1"/>
      <c r="D619" s="1"/>
      <c r="E619" s="1"/>
    </row>
    <row r="620" spans="2:5" hidden="1">
      <c r="B620" s="1"/>
      <c r="C620" s="1"/>
      <c r="D620" s="1"/>
      <c r="E620" s="1"/>
    </row>
    <row r="621" spans="2:5" hidden="1">
      <c r="B621" s="1"/>
      <c r="C621" s="1"/>
      <c r="D621" s="1"/>
      <c r="E621" s="1"/>
    </row>
    <row r="622" spans="2:5" hidden="1">
      <c r="B622" s="1"/>
      <c r="C622" s="1"/>
      <c r="D622" s="1"/>
      <c r="E622" s="1"/>
    </row>
    <row r="623" spans="2:5" hidden="1">
      <c r="B623" s="1"/>
      <c r="C623" s="1"/>
      <c r="D623" s="1"/>
      <c r="E623" s="1"/>
    </row>
    <row r="624" spans="2:5" hidden="1">
      <c r="B624" s="1"/>
      <c r="C624" s="1"/>
      <c r="D624" s="1"/>
      <c r="E624" s="1"/>
    </row>
    <row r="625" spans="2:5" hidden="1">
      <c r="B625" s="1"/>
      <c r="C625" s="1"/>
      <c r="D625" s="1"/>
      <c r="E625" s="1"/>
    </row>
    <row r="626" spans="2:5" hidden="1">
      <c r="B626" s="1"/>
      <c r="C626" s="1"/>
      <c r="D626" s="1"/>
      <c r="E626" s="1"/>
    </row>
    <row r="627" spans="2:5" hidden="1">
      <c r="B627" s="1"/>
      <c r="C627" s="1"/>
      <c r="D627" s="1"/>
      <c r="E627" s="1"/>
    </row>
    <row r="628" spans="2:5" hidden="1">
      <c r="B628" s="1"/>
      <c r="C628" s="1"/>
      <c r="D628" s="1"/>
      <c r="E628" s="1"/>
    </row>
    <row r="629" spans="2:5" hidden="1">
      <c r="B629" s="1"/>
      <c r="C629" s="1"/>
      <c r="D629" s="1"/>
      <c r="E629" s="1"/>
    </row>
    <row r="630" spans="2:5" hidden="1">
      <c r="B630" s="1"/>
      <c r="C630" s="1"/>
      <c r="D630" s="1"/>
      <c r="E630" s="1"/>
    </row>
    <row r="631" spans="2:5" hidden="1">
      <c r="B631" s="1"/>
      <c r="C631" s="1"/>
      <c r="D631" s="1"/>
      <c r="E631" s="1"/>
    </row>
    <row r="632" spans="2:5" hidden="1">
      <c r="B632" s="1"/>
      <c r="C632" s="1"/>
      <c r="D632" s="1"/>
      <c r="E632" s="1"/>
    </row>
    <row r="633" spans="2:5" hidden="1">
      <c r="B633" s="1"/>
      <c r="C633" s="1"/>
      <c r="D633" s="1"/>
      <c r="E633" s="1"/>
    </row>
    <row r="634" spans="2:5" hidden="1">
      <c r="B634" s="1"/>
      <c r="C634" s="1"/>
      <c r="D634" s="1"/>
      <c r="E634" s="1"/>
    </row>
    <row r="635" spans="2:5" hidden="1">
      <c r="B635" s="1"/>
      <c r="C635" s="1"/>
      <c r="D635" s="1"/>
      <c r="E635" s="1"/>
    </row>
    <row r="636" spans="2:5" hidden="1">
      <c r="B636" s="1"/>
      <c r="C636" s="1"/>
      <c r="D636" s="1"/>
      <c r="E636" s="1"/>
    </row>
    <row r="637" spans="2:5" hidden="1">
      <c r="B637" s="1"/>
      <c r="C637" s="1"/>
      <c r="D637" s="1"/>
      <c r="E637" s="1"/>
    </row>
    <row r="638" spans="2:5" hidden="1">
      <c r="B638" s="1"/>
      <c r="C638" s="1"/>
      <c r="D638" s="1"/>
      <c r="E638" s="1"/>
    </row>
    <row r="639" spans="2:5" hidden="1">
      <c r="B639" s="1"/>
      <c r="C639" s="1"/>
      <c r="D639" s="1"/>
      <c r="E639" s="1"/>
    </row>
    <row r="640" spans="2:5" hidden="1">
      <c r="B640" s="1"/>
      <c r="C640" s="1"/>
      <c r="D640" s="1"/>
      <c r="E640" s="1"/>
    </row>
    <row r="641" spans="2:5" hidden="1">
      <c r="B641" s="1"/>
      <c r="C641" s="1"/>
      <c r="D641" s="1"/>
      <c r="E641" s="1"/>
    </row>
    <row r="642" spans="2:5" hidden="1">
      <c r="B642" s="1"/>
      <c r="C642" s="1"/>
      <c r="D642" s="1"/>
      <c r="E642" s="1"/>
    </row>
    <row r="643" spans="2:5" hidden="1">
      <c r="B643" s="1"/>
      <c r="C643" s="1"/>
      <c r="D643" s="1"/>
      <c r="E643" s="1"/>
    </row>
    <row r="644" spans="2:5" hidden="1">
      <c r="B644" s="1"/>
      <c r="C644" s="1"/>
      <c r="D644" s="1"/>
      <c r="E644" s="1"/>
    </row>
    <row r="645" spans="2:5" hidden="1">
      <c r="B645" s="1"/>
      <c r="C645" s="1"/>
      <c r="D645" s="1"/>
      <c r="E645" s="1"/>
    </row>
    <row r="646" spans="2:5" hidden="1">
      <c r="B646" s="1"/>
      <c r="C646" s="1"/>
      <c r="D646" s="1"/>
      <c r="E646" s="1"/>
    </row>
    <row r="647" spans="2:5" hidden="1">
      <c r="B647" s="1"/>
      <c r="C647" s="1"/>
      <c r="D647" s="1"/>
      <c r="E647" s="1"/>
    </row>
    <row r="648" spans="2:5" hidden="1">
      <c r="B648" s="1"/>
      <c r="C648" s="1"/>
      <c r="D648" s="1"/>
      <c r="E648" s="1"/>
    </row>
    <row r="649" spans="2:5" hidden="1">
      <c r="B649" s="1"/>
      <c r="C649" s="1"/>
      <c r="D649" s="1"/>
      <c r="E649" s="1"/>
    </row>
    <row r="650" spans="2:5" hidden="1">
      <c r="B650" s="1"/>
      <c r="C650" s="1"/>
      <c r="D650" s="1"/>
      <c r="E650" s="1"/>
    </row>
    <row r="651" spans="2:5" hidden="1">
      <c r="B651" s="1"/>
      <c r="C651" s="1"/>
      <c r="D651" s="1"/>
      <c r="E651" s="1"/>
    </row>
    <row r="652" spans="2:5" hidden="1">
      <c r="B652" s="1"/>
      <c r="C652" s="1"/>
      <c r="D652" s="1"/>
      <c r="E652" s="1"/>
    </row>
    <row r="653" spans="2:5" hidden="1">
      <c r="B653" s="1"/>
      <c r="C653" s="1"/>
      <c r="D653" s="1"/>
      <c r="E653" s="1"/>
    </row>
    <row r="654" spans="2:5" hidden="1">
      <c r="B654" s="1"/>
      <c r="C654" s="1"/>
      <c r="D654" s="1"/>
      <c r="E654" s="1"/>
    </row>
    <row r="655" spans="2:5" hidden="1">
      <c r="B655" s="1"/>
      <c r="C655" s="1"/>
      <c r="D655" s="1"/>
      <c r="E655" s="1"/>
    </row>
    <row r="656" spans="2:5" hidden="1">
      <c r="B656" s="1"/>
      <c r="C656" s="1"/>
      <c r="D656" s="1"/>
      <c r="E656" s="1"/>
    </row>
    <row r="657" spans="2:5" hidden="1">
      <c r="B657" s="1"/>
      <c r="C657" s="1"/>
      <c r="D657" s="1"/>
      <c r="E657" s="1"/>
    </row>
    <row r="658" spans="2:5" hidden="1">
      <c r="B658" s="1"/>
      <c r="C658" s="1"/>
      <c r="D658" s="1"/>
      <c r="E658" s="1"/>
    </row>
    <row r="659" spans="2:5" hidden="1">
      <c r="B659" s="1"/>
      <c r="C659" s="1"/>
      <c r="D659" s="1"/>
      <c r="E659" s="1"/>
    </row>
    <row r="660" spans="2:5" hidden="1">
      <c r="B660" s="1"/>
      <c r="C660" s="1"/>
      <c r="D660" s="1"/>
      <c r="E660" s="1"/>
    </row>
    <row r="661" spans="2:5" hidden="1">
      <c r="B661" s="1"/>
      <c r="C661" s="1"/>
      <c r="D661" s="1"/>
      <c r="E661" s="1"/>
    </row>
    <row r="662" spans="2:5" hidden="1">
      <c r="B662" s="1"/>
      <c r="C662" s="1"/>
      <c r="D662" s="1"/>
      <c r="E662" s="1"/>
    </row>
    <row r="663" spans="2:5" hidden="1">
      <c r="B663" s="1"/>
      <c r="C663" s="1"/>
      <c r="D663" s="1"/>
      <c r="E663" s="1"/>
    </row>
    <row r="664" spans="2:5" hidden="1">
      <c r="B664" s="1"/>
      <c r="C664" s="1"/>
      <c r="D664" s="1"/>
      <c r="E664" s="1"/>
    </row>
    <row r="665" spans="2:5" hidden="1">
      <c r="B665" s="1"/>
      <c r="C665" s="1"/>
      <c r="D665" s="1"/>
      <c r="E665" s="1"/>
    </row>
    <row r="666" spans="2:5" hidden="1">
      <c r="B666" s="1"/>
      <c r="C666" s="1"/>
      <c r="D666" s="1"/>
      <c r="E666" s="1"/>
    </row>
    <row r="667" spans="2:5" hidden="1">
      <c r="B667" s="1"/>
      <c r="C667" s="1"/>
      <c r="D667" s="1"/>
      <c r="E667" s="1"/>
    </row>
    <row r="668" spans="2:5" hidden="1">
      <c r="B668" s="1"/>
      <c r="C668" s="1"/>
      <c r="D668" s="1"/>
      <c r="E668" s="1"/>
    </row>
    <row r="669" spans="2:5" hidden="1">
      <c r="B669" s="1"/>
      <c r="C669" s="1"/>
      <c r="D669" s="1"/>
      <c r="E669" s="1"/>
    </row>
    <row r="670" spans="2:5" hidden="1">
      <c r="B670" s="1"/>
      <c r="C670" s="1"/>
      <c r="D670" s="1"/>
      <c r="E670" s="1"/>
    </row>
    <row r="671" spans="2:5" hidden="1">
      <c r="B671" s="1"/>
      <c r="C671" s="1"/>
      <c r="D671" s="1"/>
      <c r="E671" s="1"/>
    </row>
    <row r="672" spans="2:5" hidden="1">
      <c r="B672" s="1"/>
      <c r="C672" s="1"/>
      <c r="D672" s="1"/>
      <c r="E672" s="1"/>
    </row>
    <row r="673" spans="2:5" hidden="1">
      <c r="B673" s="1"/>
      <c r="C673" s="1"/>
      <c r="D673" s="1"/>
      <c r="E673" s="1"/>
    </row>
    <row r="674" spans="2:5" hidden="1">
      <c r="B674" s="1"/>
      <c r="C674" s="1"/>
      <c r="D674" s="1"/>
      <c r="E674" s="1"/>
    </row>
    <row r="675" spans="2:5" hidden="1">
      <c r="B675" s="1"/>
      <c r="C675" s="1"/>
      <c r="D675" s="1"/>
      <c r="E675" s="1"/>
    </row>
    <row r="676" spans="2:5" hidden="1">
      <c r="B676" s="1"/>
      <c r="C676" s="1"/>
      <c r="D676" s="1"/>
      <c r="E676" s="1"/>
    </row>
    <row r="677" spans="2:5" hidden="1">
      <c r="B677" s="1"/>
      <c r="C677" s="1"/>
      <c r="D677" s="1"/>
      <c r="E677" s="1"/>
    </row>
    <row r="678" spans="2:5" hidden="1">
      <c r="B678" s="1"/>
      <c r="C678" s="1"/>
      <c r="D678" s="1"/>
      <c r="E678" s="1"/>
    </row>
    <row r="679" spans="2:5" hidden="1">
      <c r="B679" s="1"/>
      <c r="C679" s="1"/>
      <c r="D679" s="1"/>
      <c r="E679" s="1"/>
    </row>
    <row r="680" spans="2:5" hidden="1">
      <c r="B680" s="1"/>
      <c r="C680" s="1"/>
      <c r="D680" s="1"/>
      <c r="E680" s="1"/>
    </row>
    <row r="681" spans="2:5" hidden="1">
      <c r="B681" s="1"/>
      <c r="C681" s="1"/>
      <c r="D681" s="1"/>
      <c r="E681" s="1"/>
    </row>
    <row r="682" spans="2:5" hidden="1">
      <c r="B682" s="1"/>
      <c r="C682" s="1"/>
      <c r="D682" s="1"/>
      <c r="E682" s="1"/>
    </row>
    <row r="683" spans="2:5" hidden="1">
      <c r="B683" s="1"/>
      <c r="C683" s="1"/>
      <c r="D683" s="1"/>
      <c r="E683" s="1"/>
    </row>
    <row r="684" spans="2:5" hidden="1">
      <c r="B684" s="1"/>
      <c r="C684" s="1"/>
      <c r="D684" s="1"/>
      <c r="E684" s="1"/>
    </row>
    <row r="685" spans="2:5" hidden="1">
      <c r="B685" s="1"/>
      <c r="C685" s="1"/>
      <c r="D685" s="1"/>
      <c r="E685" s="1"/>
    </row>
    <row r="686" spans="2:5" hidden="1">
      <c r="B686" s="1"/>
      <c r="C686" s="1"/>
      <c r="D686" s="1"/>
      <c r="E686" s="1"/>
    </row>
    <row r="687" spans="2:5" hidden="1">
      <c r="B687" s="1"/>
      <c r="C687" s="1"/>
      <c r="D687" s="1"/>
      <c r="E687" s="1"/>
    </row>
    <row r="688" spans="2:5" hidden="1">
      <c r="B688" s="1"/>
      <c r="C688" s="1"/>
      <c r="D688" s="1"/>
      <c r="E688" s="1"/>
    </row>
    <row r="689" spans="2:5" hidden="1">
      <c r="B689" s="1"/>
      <c r="C689" s="1"/>
      <c r="D689" s="1"/>
      <c r="E689" s="1"/>
    </row>
    <row r="690" spans="2:5" hidden="1">
      <c r="B690" s="1"/>
      <c r="C690" s="1"/>
      <c r="D690" s="1"/>
      <c r="E690" s="1"/>
    </row>
    <row r="691" spans="2:5" hidden="1">
      <c r="B691" s="1"/>
      <c r="C691" s="1"/>
      <c r="D691" s="1"/>
      <c r="E691" s="1"/>
    </row>
    <row r="692" spans="2:5" hidden="1">
      <c r="B692" s="1"/>
      <c r="C692" s="1"/>
      <c r="D692" s="1"/>
      <c r="E692" s="1"/>
    </row>
    <row r="693" spans="2:5" hidden="1">
      <c r="B693" s="1"/>
      <c r="C693" s="1"/>
      <c r="D693" s="1"/>
      <c r="E693" s="1"/>
    </row>
    <row r="694" spans="2:5" hidden="1">
      <c r="B694" s="1"/>
      <c r="C694" s="1"/>
      <c r="D694" s="1"/>
      <c r="E694" s="1"/>
    </row>
    <row r="695" spans="2:5" hidden="1">
      <c r="B695" s="1"/>
      <c r="C695" s="1"/>
      <c r="D695" s="1"/>
      <c r="E695" s="1"/>
    </row>
    <row r="696" spans="2:5" hidden="1">
      <c r="B696" s="1"/>
      <c r="C696" s="1"/>
      <c r="D696" s="1"/>
      <c r="E696" s="1"/>
    </row>
    <row r="697" spans="2:5" hidden="1">
      <c r="B697" s="1"/>
      <c r="C697" s="1"/>
      <c r="D697" s="1"/>
      <c r="E697" s="1"/>
    </row>
    <row r="698" spans="2:5" hidden="1">
      <c r="B698" s="1"/>
      <c r="C698" s="1"/>
      <c r="D698" s="1"/>
      <c r="E698" s="1"/>
    </row>
    <row r="699" spans="2:5" hidden="1">
      <c r="B699" s="1"/>
      <c r="C699" s="1"/>
      <c r="D699" s="1"/>
      <c r="E699" s="1"/>
    </row>
    <row r="700" spans="2:5" hidden="1">
      <c r="B700" s="1"/>
      <c r="C700" s="1"/>
      <c r="D700" s="1"/>
      <c r="E700" s="1"/>
    </row>
    <row r="701" spans="2:5" hidden="1">
      <c r="B701" s="1"/>
      <c r="C701" s="1"/>
      <c r="D701" s="1"/>
      <c r="E701" s="1"/>
    </row>
    <row r="702" spans="2:5" hidden="1">
      <c r="B702" s="1"/>
      <c r="C702" s="1"/>
      <c r="D702" s="1"/>
      <c r="E702" s="1"/>
    </row>
    <row r="703" spans="2:5" hidden="1">
      <c r="B703" s="1"/>
      <c r="C703" s="1"/>
      <c r="D703" s="1"/>
      <c r="E703" s="1"/>
    </row>
    <row r="704" spans="2:5" hidden="1">
      <c r="B704" s="1"/>
      <c r="C704" s="1"/>
      <c r="D704" s="1"/>
      <c r="E704" s="1"/>
    </row>
    <row r="705" spans="2:5" hidden="1">
      <c r="B705" s="1"/>
      <c r="C705" s="1"/>
      <c r="D705" s="1"/>
      <c r="E705" s="1"/>
    </row>
    <row r="706" spans="2:5" hidden="1">
      <c r="B706" s="1"/>
      <c r="C706" s="1"/>
      <c r="D706" s="1"/>
      <c r="E706" s="1"/>
    </row>
    <row r="707" spans="2:5" hidden="1">
      <c r="B707" s="1"/>
      <c r="C707" s="1"/>
      <c r="D707" s="1"/>
      <c r="E707" s="1"/>
    </row>
    <row r="708" spans="2:5" hidden="1">
      <c r="B708" s="1"/>
      <c r="C708" s="1"/>
      <c r="D708" s="1"/>
      <c r="E708" s="1"/>
    </row>
    <row r="709" spans="2:5" hidden="1">
      <c r="B709" s="1"/>
      <c r="C709" s="1"/>
      <c r="D709" s="1"/>
      <c r="E709" s="1"/>
    </row>
    <row r="710" spans="2:5" hidden="1">
      <c r="B710" s="1"/>
      <c r="C710" s="1"/>
      <c r="D710" s="1"/>
      <c r="E710" s="1"/>
    </row>
    <row r="711" spans="2:5" hidden="1">
      <c r="B711" s="1"/>
      <c r="C711" s="1"/>
      <c r="D711" s="1"/>
      <c r="E711" s="1"/>
    </row>
    <row r="712" spans="2:5" hidden="1">
      <c r="B712" s="1"/>
      <c r="C712" s="1"/>
      <c r="D712" s="1"/>
      <c r="E712" s="1"/>
    </row>
    <row r="713" spans="2:5" hidden="1">
      <c r="B713" s="1"/>
      <c r="C713" s="1"/>
      <c r="D713" s="1"/>
      <c r="E713" s="1"/>
    </row>
    <row r="714" spans="2:5" hidden="1">
      <c r="B714" s="1"/>
      <c r="C714" s="1"/>
      <c r="D714" s="1"/>
      <c r="E714" s="1"/>
    </row>
    <row r="715" spans="2:5" hidden="1">
      <c r="B715" s="1"/>
      <c r="C715" s="1"/>
      <c r="D715" s="1"/>
      <c r="E715" s="1"/>
    </row>
    <row r="716" spans="2:5" hidden="1">
      <c r="B716" s="1"/>
      <c r="C716" s="1"/>
      <c r="D716" s="1"/>
      <c r="E716" s="1"/>
    </row>
    <row r="717" spans="2:5" hidden="1">
      <c r="B717" s="1"/>
      <c r="C717" s="1"/>
      <c r="D717" s="1"/>
      <c r="E717" s="1"/>
    </row>
    <row r="718" spans="2:5" hidden="1">
      <c r="B718" s="1"/>
      <c r="C718" s="1"/>
      <c r="D718" s="1"/>
      <c r="E718" s="1"/>
    </row>
    <row r="719" spans="2:5" hidden="1">
      <c r="B719" s="1"/>
      <c r="C719" s="1"/>
      <c r="D719" s="1"/>
      <c r="E719" s="1"/>
    </row>
    <row r="720" spans="2:5" hidden="1">
      <c r="B720" s="1"/>
      <c r="C720" s="1"/>
      <c r="D720" s="1"/>
      <c r="E720" s="1"/>
    </row>
    <row r="721" spans="2:5" hidden="1">
      <c r="B721" s="1"/>
      <c r="C721" s="1"/>
      <c r="D721" s="1"/>
      <c r="E721" s="1"/>
    </row>
    <row r="722" spans="2:5" hidden="1">
      <c r="B722" s="1"/>
      <c r="C722" s="1"/>
      <c r="D722" s="1"/>
      <c r="E722" s="1"/>
    </row>
    <row r="723" spans="2:5" hidden="1">
      <c r="B723" s="1"/>
      <c r="C723" s="1"/>
      <c r="D723" s="1"/>
      <c r="E723" s="1"/>
    </row>
    <row r="724" spans="2:5" hidden="1">
      <c r="B724" s="1"/>
      <c r="C724" s="1"/>
      <c r="D724" s="1"/>
      <c r="E724" s="1"/>
    </row>
    <row r="725" spans="2:5" hidden="1">
      <c r="B725" s="1"/>
      <c r="C725" s="1"/>
      <c r="D725" s="1"/>
      <c r="E725" s="1"/>
    </row>
    <row r="726" spans="2:5" hidden="1">
      <c r="B726" s="1"/>
      <c r="C726" s="1"/>
      <c r="D726" s="1"/>
      <c r="E726" s="1"/>
    </row>
    <row r="727" spans="2:5" hidden="1">
      <c r="B727" s="1"/>
      <c r="C727" s="1"/>
      <c r="D727" s="1"/>
      <c r="E727" s="1"/>
    </row>
    <row r="728" spans="2:5" hidden="1">
      <c r="B728" s="1"/>
      <c r="C728" s="1"/>
      <c r="D728" s="1"/>
      <c r="E728" s="1"/>
    </row>
    <row r="729" spans="2:5" hidden="1">
      <c r="B729" s="1"/>
      <c r="C729" s="1"/>
      <c r="D729" s="1"/>
      <c r="E729" s="1"/>
    </row>
    <row r="730" spans="2:5" hidden="1">
      <c r="B730" s="1"/>
      <c r="C730" s="1"/>
      <c r="D730" s="1"/>
      <c r="E730" s="1"/>
    </row>
    <row r="731" spans="2:5" hidden="1">
      <c r="B731" s="1"/>
      <c r="C731" s="1"/>
      <c r="D731" s="1"/>
      <c r="E731" s="1"/>
    </row>
    <row r="732" spans="2:5" hidden="1">
      <c r="B732" s="1"/>
      <c r="C732" s="1"/>
      <c r="D732" s="1"/>
      <c r="E732" s="1"/>
    </row>
    <row r="733" spans="2:5" hidden="1">
      <c r="B733" s="1"/>
      <c r="C733" s="1"/>
      <c r="D733" s="1"/>
      <c r="E733" s="1"/>
    </row>
    <row r="734" spans="2:5" hidden="1">
      <c r="B734" s="1"/>
      <c r="C734" s="1"/>
      <c r="D734" s="1"/>
      <c r="E734" s="1"/>
    </row>
    <row r="735" spans="2:5" hidden="1">
      <c r="B735" s="1"/>
      <c r="C735" s="1"/>
      <c r="D735" s="1"/>
      <c r="E735" s="1"/>
    </row>
    <row r="736" spans="2:5" hidden="1">
      <c r="B736" s="1"/>
      <c r="C736" s="1"/>
      <c r="D736" s="1"/>
      <c r="E736" s="1"/>
    </row>
    <row r="737" spans="2:5" hidden="1">
      <c r="B737" s="1"/>
      <c r="C737" s="1"/>
      <c r="D737" s="1"/>
      <c r="E737" s="1"/>
    </row>
    <row r="738" spans="2:5" hidden="1">
      <c r="B738" s="1"/>
      <c r="C738" s="1"/>
      <c r="D738" s="1"/>
      <c r="E738" s="1"/>
    </row>
    <row r="739" spans="2:5" hidden="1">
      <c r="B739" s="1"/>
      <c r="C739" s="1"/>
      <c r="D739" s="1"/>
      <c r="E739" s="1"/>
    </row>
    <row r="740" spans="2:5" hidden="1">
      <c r="B740" s="1"/>
      <c r="C740" s="1"/>
      <c r="D740" s="1"/>
      <c r="E740" s="1"/>
    </row>
    <row r="741" spans="2:5" hidden="1">
      <c r="B741" s="1"/>
      <c r="C741" s="1"/>
      <c r="D741" s="1"/>
      <c r="E741" s="1"/>
    </row>
    <row r="742" spans="2:5" hidden="1">
      <c r="B742" s="1"/>
      <c r="C742" s="1"/>
      <c r="D742" s="1"/>
      <c r="E742" s="1"/>
    </row>
    <row r="743" spans="2:5" hidden="1">
      <c r="B743" s="1"/>
      <c r="C743" s="1"/>
      <c r="D743" s="1"/>
      <c r="E743" s="1"/>
    </row>
    <row r="744" spans="2:5" hidden="1">
      <c r="B744" s="1"/>
      <c r="C744" s="1"/>
      <c r="D744" s="1"/>
      <c r="E744" s="1"/>
    </row>
    <row r="745" spans="2:5" hidden="1">
      <c r="B745" s="1"/>
      <c r="C745" s="1"/>
      <c r="D745" s="1"/>
      <c r="E745" s="1"/>
    </row>
    <row r="746" spans="2:5" hidden="1">
      <c r="B746" s="1"/>
      <c r="C746" s="1"/>
      <c r="D746" s="1"/>
      <c r="E746" s="1"/>
    </row>
    <row r="747" spans="2:5" hidden="1">
      <c r="B747" s="1"/>
      <c r="C747" s="1"/>
      <c r="D747" s="1"/>
      <c r="E747" s="1"/>
    </row>
    <row r="748" spans="2:5" hidden="1">
      <c r="B748" s="1"/>
      <c r="C748" s="1"/>
      <c r="D748" s="1"/>
      <c r="E748" s="1"/>
    </row>
    <row r="749" spans="2:5" hidden="1">
      <c r="B749" s="1"/>
      <c r="C749" s="1"/>
      <c r="D749" s="1"/>
      <c r="E749" s="1"/>
    </row>
    <row r="750" spans="2:5" hidden="1">
      <c r="B750" s="1"/>
      <c r="C750" s="1"/>
      <c r="D750" s="1"/>
      <c r="E750" s="1"/>
    </row>
    <row r="751" spans="2:5" hidden="1">
      <c r="B751" s="1"/>
      <c r="C751" s="1"/>
      <c r="D751" s="1"/>
      <c r="E751" s="1"/>
    </row>
    <row r="752" spans="2:5" hidden="1">
      <c r="B752" s="1"/>
      <c r="C752" s="1"/>
      <c r="D752" s="1"/>
      <c r="E752" s="1"/>
    </row>
    <row r="753" spans="2:5" hidden="1">
      <c r="B753" s="1"/>
      <c r="C753" s="1"/>
      <c r="D753" s="1"/>
      <c r="E753" s="1"/>
    </row>
    <row r="754" spans="2:5" hidden="1">
      <c r="B754" s="1"/>
      <c r="C754" s="1"/>
      <c r="D754" s="1"/>
      <c r="E754" s="1"/>
    </row>
    <row r="755" spans="2:5" hidden="1">
      <c r="B755" s="1"/>
      <c r="C755" s="1"/>
      <c r="D755" s="1"/>
      <c r="E755" s="1"/>
    </row>
    <row r="756" spans="2:5" hidden="1">
      <c r="B756" s="1"/>
      <c r="C756" s="1"/>
      <c r="D756" s="1"/>
      <c r="E756" s="1"/>
    </row>
    <row r="757" spans="2:5" hidden="1">
      <c r="B757" s="1"/>
      <c r="C757" s="1"/>
      <c r="D757" s="1"/>
      <c r="E757" s="1"/>
    </row>
    <row r="758" spans="2:5" hidden="1">
      <c r="B758" s="1"/>
      <c r="C758" s="1"/>
      <c r="D758" s="1"/>
      <c r="E758" s="1"/>
    </row>
    <row r="759" spans="2:5" hidden="1">
      <c r="B759" s="1"/>
      <c r="C759" s="1"/>
      <c r="D759" s="1"/>
      <c r="E759" s="1"/>
    </row>
    <row r="760" spans="2:5" hidden="1">
      <c r="B760" s="1"/>
      <c r="C760" s="1"/>
      <c r="D760" s="1"/>
      <c r="E760" s="1"/>
    </row>
    <row r="761" spans="2:5" hidden="1">
      <c r="B761" s="1"/>
      <c r="C761" s="1"/>
      <c r="D761" s="1"/>
      <c r="E761" s="1"/>
    </row>
    <row r="762" spans="2:5" hidden="1">
      <c r="B762" s="1"/>
      <c r="C762" s="1"/>
      <c r="D762" s="1"/>
      <c r="E762" s="1"/>
    </row>
    <row r="763" spans="2:5" hidden="1">
      <c r="B763" s="1"/>
      <c r="C763" s="1"/>
      <c r="D763" s="1"/>
      <c r="E763" s="1"/>
    </row>
    <row r="764" spans="2:5" hidden="1">
      <c r="B764" s="1"/>
      <c r="C764" s="1"/>
      <c r="D764" s="1"/>
      <c r="E764" s="1"/>
    </row>
    <row r="765" spans="2:5" hidden="1">
      <c r="B765" s="1"/>
      <c r="C765" s="1"/>
      <c r="D765" s="1"/>
      <c r="E765" s="1"/>
    </row>
    <row r="766" spans="2:5" hidden="1">
      <c r="B766" s="1"/>
      <c r="C766" s="1"/>
      <c r="D766" s="1"/>
      <c r="E766" s="1"/>
    </row>
    <row r="767" spans="2:5" hidden="1">
      <c r="B767" s="1"/>
      <c r="C767" s="1"/>
      <c r="D767" s="1"/>
      <c r="E767" s="1"/>
    </row>
    <row r="768" spans="2:5" hidden="1">
      <c r="B768" s="1"/>
      <c r="C768" s="1"/>
      <c r="D768" s="1"/>
      <c r="E768" s="1"/>
    </row>
    <row r="769" spans="2:5" hidden="1">
      <c r="B769" s="1"/>
      <c r="C769" s="1"/>
      <c r="D769" s="1"/>
      <c r="E769" s="1"/>
    </row>
    <row r="770" spans="2:5" hidden="1">
      <c r="B770" s="1"/>
      <c r="C770" s="1"/>
      <c r="D770" s="1"/>
      <c r="E770" s="1"/>
    </row>
    <row r="771" spans="2:5" hidden="1">
      <c r="B771" s="1"/>
      <c r="C771" s="1"/>
      <c r="D771" s="1"/>
      <c r="E771" s="1"/>
    </row>
    <row r="772" spans="2:5" hidden="1">
      <c r="B772" s="1"/>
      <c r="C772" s="1"/>
      <c r="D772" s="1"/>
      <c r="E772" s="1"/>
    </row>
    <row r="773" spans="2:5" hidden="1">
      <c r="B773" s="1"/>
      <c r="C773" s="1"/>
      <c r="D773" s="1"/>
      <c r="E773" s="1"/>
    </row>
    <row r="774" spans="2:5" hidden="1">
      <c r="B774" s="1"/>
      <c r="C774" s="1"/>
      <c r="D774" s="1"/>
      <c r="E774" s="1"/>
    </row>
    <row r="775" spans="2:5" hidden="1">
      <c r="B775" s="1"/>
      <c r="C775" s="1"/>
      <c r="D775" s="1"/>
      <c r="E775" s="1"/>
    </row>
    <row r="776" spans="2:5" hidden="1">
      <c r="B776" s="1"/>
      <c r="C776" s="1"/>
      <c r="D776" s="1"/>
      <c r="E776" s="1"/>
    </row>
    <row r="777" spans="2:5" hidden="1">
      <c r="B777" s="1"/>
      <c r="C777" s="1"/>
      <c r="D777" s="1"/>
      <c r="E777" s="1"/>
    </row>
    <row r="778" spans="2:5" hidden="1">
      <c r="B778" s="1"/>
      <c r="C778" s="1"/>
      <c r="D778" s="1"/>
      <c r="E778" s="1"/>
    </row>
    <row r="779" spans="2:5" hidden="1">
      <c r="B779" s="1"/>
      <c r="C779" s="1"/>
      <c r="D779" s="1"/>
      <c r="E779" s="1"/>
    </row>
    <row r="780" spans="2:5" hidden="1">
      <c r="B780" s="1"/>
      <c r="C780" s="1"/>
      <c r="D780" s="1"/>
      <c r="E780" s="1"/>
    </row>
    <row r="781" spans="2:5" hidden="1">
      <c r="B781" s="1"/>
      <c r="C781" s="1"/>
      <c r="D781" s="1"/>
      <c r="E781" s="1"/>
    </row>
    <row r="782" spans="2:5" hidden="1">
      <c r="B782" s="1"/>
      <c r="C782" s="1"/>
      <c r="D782" s="1"/>
      <c r="E782" s="1"/>
    </row>
    <row r="783" spans="2:5" hidden="1">
      <c r="B783" s="1"/>
      <c r="C783" s="1"/>
      <c r="D783" s="1"/>
      <c r="E783" s="1"/>
    </row>
    <row r="784" spans="2:5" hidden="1">
      <c r="B784" s="1"/>
      <c r="C784" s="1"/>
      <c r="D784" s="1"/>
      <c r="E784" s="1"/>
    </row>
    <row r="785" spans="1:5" hidden="1">
      <c r="B785" s="1"/>
      <c r="C785" s="1"/>
      <c r="D785" s="1"/>
      <c r="E785" s="1"/>
    </row>
    <row r="786" spans="1:5" hidden="1">
      <c r="B786" s="1"/>
      <c r="C786" s="1"/>
      <c r="D786" s="1"/>
      <c r="E786" s="1"/>
    </row>
    <row r="787" spans="1:5" hidden="1">
      <c r="B787" s="1"/>
      <c r="C787" s="1"/>
      <c r="D787" s="1"/>
      <c r="E787" s="1"/>
    </row>
    <row r="788" spans="1:5" hidden="1">
      <c r="B788" s="1"/>
      <c r="C788" s="1"/>
      <c r="D788" s="1"/>
      <c r="E788" s="1"/>
    </row>
    <row r="789" spans="1:5" hidden="1">
      <c r="B789" s="1"/>
      <c r="C789" s="1"/>
      <c r="D789" s="1"/>
      <c r="E789" s="1"/>
    </row>
    <row r="790" spans="1:5" hidden="1">
      <c r="B790" s="1"/>
      <c r="C790" s="1"/>
      <c r="D790" s="1"/>
      <c r="E790" s="1"/>
    </row>
    <row r="791" spans="1:5" hidden="1">
      <c r="B791" s="1"/>
      <c r="C791" s="1"/>
      <c r="D791" s="1"/>
      <c r="E791" s="1"/>
    </row>
    <row r="792" spans="1:5" hidden="1">
      <c r="B792" s="1"/>
      <c r="C792" s="1"/>
      <c r="D792" s="1"/>
      <c r="E792" s="1"/>
    </row>
    <row r="793" spans="1:5" hidden="1">
      <c r="B793" s="1"/>
      <c r="C793" s="1"/>
      <c r="D793" s="1"/>
      <c r="E793" s="1"/>
    </row>
    <row r="794" spans="1:5" hidden="1">
      <c r="A794" s="31"/>
      <c r="B794" s="1"/>
      <c r="C794" s="1"/>
      <c r="D794" s="1"/>
      <c r="E794" s="1"/>
    </row>
    <row r="795" spans="1:5" hidden="1">
      <c r="A795" s="31"/>
      <c r="B795" s="1"/>
      <c r="C795" s="1"/>
      <c r="D795" s="1"/>
      <c r="E795" s="1"/>
    </row>
    <row r="796" spans="1:5" hidden="1">
      <c r="A796" s="3"/>
      <c r="B796" s="1"/>
      <c r="C796" s="1"/>
      <c r="D796" s="1"/>
      <c r="E796" s="1"/>
    </row>
    <row r="797" spans="1:5" hidden="1">
      <c r="B797" s="1"/>
      <c r="C797" s="1"/>
      <c r="D797" s="1"/>
      <c r="E797" s="1"/>
    </row>
    <row r="798" spans="1:5" hidden="1">
      <c r="B798" s="1"/>
      <c r="C798" s="1"/>
      <c r="D798" s="1"/>
      <c r="E798" s="1"/>
    </row>
    <row r="799" spans="1:5" hidden="1">
      <c r="B799" s="1"/>
      <c r="C799" s="1"/>
      <c r="D799" s="1"/>
      <c r="E799" s="1"/>
    </row>
    <row r="800" spans="1:5" hidden="1">
      <c r="B800" s="1"/>
      <c r="C800" s="1"/>
      <c r="D800" s="1"/>
      <c r="E800" s="1"/>
    </row>
    <row r="801" spans="2:5" hidden="1">
      <c r="B801" s="1"/>
      <c r="C801" s="1"/>
      <c r="D801" s="1"/>
      <c r="E801" s="1"/>
    </row>
    <row r="802" spans="2:5" hidden="1">
      <c r="B802" s="1"/>
      <c r="C802" s="1"/>
      <c r="D802" s="1"/>
      <c r="E802" s="1"/>
    </row>
    <row r="803" spans="2:5" hidden="1">
      <c r="B803" s="1"/>
      <c r="C803" s="1"/>
      <c r="D803" s="1"/>
      <c r="E803" s="1"/>
    </row>
    <row r="804" spans="2:5" hidden="1">
      <c r="B804" s="1"/>
      <c r="C804" s="1"/>
      <c r="D804" s="1"/>
      <c r="E804" s="1"/>
    </row>
    <row r="805" spans="2:5" hidden="1">
      <c r="B805" s="1"/>
      <c r="C805" s="1"/>
      <c r="D805" s="1"/>
      <c r="E805" s="1"/>
    </row>
    <row r="806" spans="2:5" hidden="1">
      <c r="B806" s="1"/>
      <c r="C806" s="1"/>
      <c r="D806" s="1"/>
      <c r="E806" s="1"/>
    </row>
    <row r="807" spans="2:5" hidden="1">
      <c r="B807" s="1"/>
      <c r="C807" s="1"/>
      <c r="D807" s="1"/>
      <c r="E807" s="1"/>
    </row>
    <row r="808" spans="2:5" hidden="1">
      <c r="B808" s="1"/>
      <c r="C808" s="1"/>
      <c r="D808" s="1"/>
      <c r="E808" s="1"/>
    </row>
    <row r="809" spans="2:5" hidden="1">
      <c r="B809" s="1"/>
      <c r="C809" s="1"/>
      <c r="D809" s="1"/>
      <c r="E809" s="1"/>
    </row>
    <row r="810" spans="2:5" hidden="1">
      <c r="B810" s="1"/>
      <c r="C810" s="1"/>
      <c r="D810" s="1"/>
      <c r="E810" s="1"/>
    </row>
    <row r="811" spans="2:5" hidden="1">
      <c r="B811" s="1"/>
      <c r="C811" s="1"/>
      <c r="D811" s="1"/>
      <c r="E811" s="1"/>
    </row>
    <row r="812" spans="2:5" hidden="1">
      <c r="B812" s="1"/>
      <c r="C812" s="1"/>
      <c r="D812" s="1"/>
      <c r="E812" s="1"/>
    </row>
    <row r="813" spans="2:5" hidden="1">
      <c r="B813" s="1"/>
      <c r="C813" s="1"/>
      <c r="D813" s="1"/>
      <c r="E813" s="1"/>
    </row>
    <row r="814" spans="2:5" hidden="1">
      <c r="B814" s="1"/>
      <c r="C814" s="1"/>
      <c r="D814" s="1"/>
      <c r="E814" s="1"/>
    </row>
    <row r="815" spans="2:5" hidden="1">
      <c r="B815" s="1"/>
      <c r="C815" s="1"/>
      <c r="D815" s="1"/>
      <c r="E815" s="1"/>
    </row>
    <row r="816" spans="2:5" hidden="1">
      <c r="B816" s="1"/>
      <c r="C816" s="1"/>
      <c r="D816" s="1"/>
      <c r="E816" s="1"/>
    </row>
    <row r="817" spans="2:5" hidden="1">
      <c r="B817" s="1"/>
      <c r="C817" s="1"/>
      <c r="D817" s="1"/>
      <c r="E817" s="1"/>
    </row>
    <row r="818" spans="2:5" hidden="1">
      <c r="B818" s="1"/>
      <c r="C818" s="1"/>
      <c r="D818" s="1"/>
      <c r="E818" s="1"/>
    </row>
    <row r="819" spans="2:5" hidden="1">
      <c r="B819" s="1"/>
      <c r="C819" s="1"/>
      <c r="D819" s="1"/>
      <c r="E819" s="1"/>
    </row>
    <row r="820" spans="2:5" hidden="1">
      <c r="B820" s="1"/>
      <c r="C820" s="1"/>
      <c r="D820" s="1"/>
      <c r="E820" s="1"/>
    </row>
    <row r="821" spans="2:5" hidden="1">
      <c r="B821" s="1"/>
      <c r="C821" s="1"/>
      <c r="D821" s="1"/>
      <c r="E821" s="1"/>
    </row>
    <row r="822" spans="2:5" hidden="1">
      <c r="B822" s="1"/>
      <c r="C822" s="1"/>
      <c r="D822" s="1"/>
      <c r="E822" s="1"/>
    </row>
    <row r="823" spans="2:5" hidden="1">
      <c r="B823" s="1"/>
      <c r="C823" s="1"/>
      <c r="D823" s="1"/>
      <c r="E823" s="1"/>
    </row>
    <row r="824" spans="2:5" hidden="1">
      <c r="B824" s="1"/>
      <c r="C824" s="1"/>
      <c r="D824" s="1"/>
      <c r="E824" s="1"/>
    </row>
    <row r="825" spans="2:5" hidden="1">
      <c r="B825" s="1"/>
      <c r="C825" s="1"/>
      <c r="D825" s="1"/>
      <c r="E825" s="1"/>
    </row>
    <row r="826" spans="2:5" hidden="1">
      <c r="B826" s="1"/>
      <c r="C826" s="1"/>
      <c r="D826" s="1"/>
      <c r="E826" s="1"/>
    </row>
    <row r="827" spans="2:5" hidden="1">
      <c r="B827" s="1"/>
      <c r="C827" s="1"/>
      <c r="D827" s="1"/>
      <c r="E827" s="1"/>
    </row>
    <row r="828" spans="2:5" hidden="1">
      <c r="B828" s="1"/>
      <c r="C828" s="1"/>
      <c r="D828" s="1"/>
      <c r="E828" s="1"/>
    </row>
    <row r="10000" spans="52:52" hidden="1">
      <c r="AZ10000"/>
    </row>
  </sheetData>
  <sheetProtection sheet="1" objects="1" scenarios="1"/>
  <mergeCells count="1">
    <mergeCell ref="A5:T5"/>
  </mergeCells>
  <phoneticPr fontId="4" type="noConversion"/>
  <conditionalFormatting sqref="A10:A312">
    <cfRule type="containsText" dxfId="8" priority="1" operator="containsText" text="הפרשה ">
      <formula>NOT(ISERROR(SEARCH("הפרשה ",A10)))</formula>
    </cfRule>
    <cfRule type="cellIs" dxfId="7" priority="2" operator="equal">
      <formula>"NR3"</formula>
    </cfRule>
  </conditionalFormatting>
  <dataValidations count="3">
    <dataValidation allowBlank="1" showInputMessage="1" showErrorMessage="1" sqref="G2 A32 P7 A34 A318 A320" xr:uid="{00000000-0002-0000-0400-000001000000}"/>
    <dataValidation type="list" allowBlank="1" showInputMessage="1" showErrorMessage="1" sqref="F554:F826" xr:uid="{00000000-0002-0000-0400-000000000000}">
      <formula1>#REF!</formula1>
    </dataValidation>
    <dataValidation type="list" allowBlank="1" showInputMessage="1" showErrorMessage="1" sqref="H10:H33 H35:H826 F10:F33 F35:F553 K10:K826 D10:D33 D35:D820" xr:uid="{00000000-0002-0000-0400-000002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7109375" style="2" bestFit="1" customWidth="1"/>
    <col min="2" max="2" width="16.42578125" style="2" bestFit="1" customWidth="1"/>
    <col min="3" max="3" width="12.7109375" style="2" customWidth="1"/>
    <col min="4" max="4" width="11.85546875" style="2" customWidth="1"/>
    <col min="5" max="5" width="13.85546875" style="2" customWidth="1"/>
    <col min="6" max="6" width="44.7109375" style="2" bestFit="1" customWidth="1"/>
    <col min="7" max="7" width="12.28515625" style="1" bestFit="1" customWidth="1"/>
    <col min="8" max="8" width="14.28515625" style="1" customWidth="1"/>
    <col min="9" max="9" width="13.140625" style="1" bestFit="1" customWidth="1"/>
    <col min="10" max="10" width="32.28515625" style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136</v>
      </c>
      <c r="B1" s="36" t="s" vm="1">
        <v>203</v>
      </c>
    </row>
    <row r="2" spans="1:14">
      <c r="A2" s="36" t="s">
        <v>135</v>
      </c>
      <c r="B2" s="36" t="s">
        <v>2441</v>
      </c>
    </row>
    <row r="3" spans="1:14">
      <c r="A3" s="36" t="s">
        <v>137</v>
      </c>
      <c r="B3" s="55" t="s">
        <v>2442</v>
      </c>
    </row>
    <row r="4" spans="1:14">
      <c r="A4" s="36" t="s">
        <v>138</v>
      </c>
      <c r="B4" s="55">
        <v>14244</v>
      </c>
    </row>
    <row r="5" spans="1:14" ht="18.75">
      <c r="A5" s="140" t="s">
        <v>83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</row>
    <row r="6" spans="1:14" s="3" customFormat="1">
      <c r="A6" s="37" t="s">
        <v>106</v>
      </c>
      <c r="B6" s="38" t="s">
        <v>41</v>
      </c>
      <c r="C6" s="38" t="s">
        <v>110</v>
      </c>
      <c r="D6" s="38" t="s">
        <v>167</v>
      </c>
      <c r="E6" s="38" t="s">
        <v>108</v>
      </c>
      <c r="F6" s="38" t="s">
        <v>61</v>
      </c>
      <c r="G6" s="38" t="s">
        <v>94</v>
      </c>
      <c r="H6" s="39" t="s">
        <v>180</v>
      </c>
      <c r="I6" s="39" t="s">
        <v>179</v>
      </c>
      <c r="J6" s="38" t="s">
        <v>194</v>
      </c>
      <c r="K6" s="39" t="s">
        <v>57</v>
      </c>
      <c r="L6" s="39" t="s">
        <v>55</v>
      </c>
      <c r="M6" s="39" t="s">
        <v>139</v>
      </c>
      <c r="N6" s="41" t="s">
        <v>141</v>
      </c>
    </row>
    <row r="7" spans="1:14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09" t="s">
        <v>2459</v>
      </c>
      <c r="F7" s="109" t="s">
        <v>2459</v>
      </c>
      <c r="G7" s="109" t="s">
        <v>2459</v>
      </c>
      <c r="H7" s="12" t="s">
        <v>187</v>
      </c>
      <c r="I7" s="109" t="s">
        <v>2459</v>
      </c>
      <c r="J7" s="12" t="s">
        <v>183</v>
      </c>
      <c r="K7" s="12" t="s">
        <v>183</v>
      </c>
      <c r="L7" s="12" t="s">
        <v>19</v>
      </c>
      <c r="M7" s="12" t="s">
        <v>19</v>
      </c>
      <c r="N7" s="13" t="s">
        <v>19</v>
      </c>
    </row>
    <row r="8" spans="1:14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60" t="s">
        <v>31</v>
      </c>
      <c r="B9" s="111" t="s">
        <v>2459</v>
      </c>
      <c r="C9" s="111" t="s">
        <v>2459</v>
      </c>
      <c r="D9" s="111" t="s">
        <v>2459</v>
      </c>
      <c r="E9" s="111" t="s">
        <v>2459</v>
      </c>
      <c r="F9" s="111" t="s">
        <v>2459</v>
      </c>
      <c r="G9" s="111" t="s">
        <v>2459</v>
      </c>
      <c r="H9" s="111" t="s">
        <v>2459</v>
      </c>
      <c r="I9" s="111" t="s">
        <v>2459</v>
      </c>
      <c r="J9" s="62">
        <v>0.11988609000000001</v>
      </c>
      <c r="K9" s="62">
        <f>K10+K185</f>
        <v>199.23451908300001</v>
      </c>
      <c r="L9" s="111" t="s">
        <v>2459</v>
      </c>
      <c r="M9" s="63">
        <f>IFERROR(K9/$K$9,0)</f>
        <v>1</v>
      </c>
      <c r="N9" s="63">
        <f>K9/'סכום נכסי הקרן'!$C$41</f>
        <v>0.17056875713806566</v>
      </c>
    </row>
    <row r="10" spans="1:14">
      <c r="A10" s="64" t="s">
        <v>174</v>
      </c>
      <c r="B10" s="112" t="s">
        <v>2459</v>
      </c>
      <c r="C10" s="112" t="s">
        <v>2459</v>
      </c>
      <c r="D10" s="112" t="s">
        <v>2459</v>
      </c>
      <c r="E10" s="112" t="s">
        <v>2459</v>
      </c>
      <c r="F10" s="112" t="s">
        <v>2459</v>
      </c>
      <c r="G10" s="112" t="s">
        <v>2459</v>
      </c>
      <c r="H10" s="112" t="s">
        <v>2459</v>
      </c>
      <c r="I10" s="112" t="s">
        <v>2459</v>
      </c>
      <c r="J10" s="67">
        <v>0.10009048500000001</v>
      </c>
      <c r="K10" s="67">
        <f>K11+K47+K115</f>
        <v>147.47448929900003</v>
      </c>
      <c r="L10" s="112" t="s">
        <v>2459</v>
      </c>
      <c r="M10" s="68">
        <f t="shared" ref="M10:M73" si="0">IFERROR(K10/$K$9,0)</f>
        <v>0.74020551246725952</v>
      </c>
      <c r="N10" s="68">
        <f>K10/'סכום נכסי הקרן'!$C$41</f>
        <v>0.12625593428828544</v>
      </c>
    </row>
    <row r="11" spans="1:14">
      <c r="A11" s="69" t="s">
        <v>989</v>
      </c>
      <c r="B11" s="112" t="s">
        <v>2459</v>
      </c>
      <c r="C11" s="112" t="s">
        <v>2459</v>
      </c>
      <c r="D11" s="112" t="s">
        <v>2459</v>
      </c>
      <c r="E11" s="112" t="s">
        <v>2459</v>
      </c>
      <c r="F11" s="112" t="s">
        <v>2459</v>
      </c>
      <c r="G11" s="112" t="s">
        <v>2459</v>
      </c>
      <c r="H11" s="112" t="s">
        <v>2459</v>
      </c>
      <c r="I11" s="112" t="s">
        <v>2459</v>
      </c>
      <c r="J11" s="67">
        <v>1.3832351E-2</v>
      </c>
      <c r="K11" s="67">
        <v>91.52092663400002</v>
      </c>
      <c r="L11" s="112" t="s">
        <v>2459</v>
      </c>
      <c r="M11" s="68">
        <f t="shared" si="0"/>
        <v>0.45936280045865396</v>
      </c>
      <c r="N11" s="68">
        <f>K11/'סכום נכסי הקרן'!$C$41</f>
        <v>7.8352941949693874E-2</v>
      </c>
    </row>
    <row r="12" spans="1:14">
      <c r="A12" s="70" t="s">
        <v>990</v>
      </c>
      <c r="B12" s="54" t="s">
        <v>991</v>
      </c>
      <c r="C12" s="71" t="s">
        <v>111</v>
      </c>
      <c r="D12" s="71" t="s">
        <v>29</v>
      </c>
      <c r="E12" s="54" t="s">
        <v>599</v>
      </c>
      <c r="F12" s="71" t="s">
        <v>294</v>
      </c>
      <c r="G12" s="71" t="s">
        <v>123</v>
      </c>
      <c r="H12" s="73">
        <v>69.725054999999998</v>
      </c>
      <c r="I12" s="79">
        <v>2400</v>
      </c>
      <c r="J12" s="113" t="s">
        <v>2459</v>
      </c>
      <c r="K12" s="73">
        <v>1.6734013110000001</v>
      </c>
      <c r="L12" s="74">
        <v>3.1066543655280894E-7</v>
      </c>
      <c r="M12" s="74">
        <f t="shared" si="0"/>
        <v>8.399153513668333E-3</v>
      </c>
      <c r="N12" s="74">
        <f>K12/'סכום נכסי הקרן'!$C$41</f>
        <v>1.4326331758382248E-3</v>
      </c>
    </row>
    <row r="13" spans="1:14">
      <c r="A13" s="70" t="s">
        <v>992</v>
      </c>
      <c r="B13" s="54" t="s">
        <v>993</v>
      </c>
      <c r="C13" s="71" t="s">
        <v>111</v>
      </c>
      <c r="D13" s="71" t="s">
        <v>29</v>
      </c>
      <c r="E13" s="54" t="s">
        <v>994</v>
      </c>
      <c r="F13" s="71" t="s">
        <v>631</v>
      </c>
      <c r="G13" s="71" t="s">
        <v>123</v>
      </c>
      <c r="H13" s="73">
        <v>8.7830320000000004</v>
      </c>
      <c r="I13" s="79">
        <v>27680</v>
      </c>
      <c r="J13" s="113" t="s">
        <v>2459</v>
      </c>
      <c r="K13" s="73">
        <v>2.4311432900000001</v>
      </c>
      <c r="L13" s="74">
        <v>1.5657167781798313E-7</v>
      </c>
      <c r="M13" s="74">
        <f t="shared" si="0"/>
        <v>1.2202420048441501E-2</v>
      </c>
      <c r="N13" s="74">
        <f>K13/'סכום נכסי הקרן'!$C$41</f>
        <v>2.081351621739282E-3</v>
      </c>
    </row>
    <row r="14" spans="1:14">
      <c r="A14" s="70" t="s">
        <v>995</v>
      </c>
      <c r="B14" s="54" t="s">
        <v>996</v>
      </c>
      <c r="C14" s="71" t="s">
        <v>111</v>
      </c>
      <c r="D14" s="71" t="s">
        <v>29</v>
      </c>
      <c r="E14" s="54" t="s">
        <v>794</v>
      </c>
      <c r="F14" s="71" t="s">
        <v>430</v>
      </c>
      <c r="G14" s="71" t="s">
        <v>123</v>
      </c>
      <c r="H14" s="73">
        <v>319.214969</v>
      </c>
      <c r="I14" s="79">
        <v>1818</v>
      </c>
      <c r="J14" s="113" t="s">
        <v>2459</v>
      </c>
      <c r="K14" s="73">
        <v>5.8033281409999997</v>
      </c>
      <c r="L14" s="74">
        <v>2.4756283913869016E-7</v>
      </c>
      <c r="M14" s="74">
        <f t="shared" si="0"/>
        <v>2.9128125827344031E-2</v>
      </c>
      <c r="N14" s="74">
        <f>K14/'סכום נכסי הקרן'!$C$41</f>
        <v>4.9683482201312622E-3</v>
      </c>
    </row>
    <row r="15" spans="1:14">
      <c r="A15" s="70" t="s">
        <v>997</v>
      </c>
      <c r="B15" s="54" t="s">
        <v>998</v>
      </c>
      <c r="C15" s="71" t="s">
        <v>111</v>
      </c>
      <c r="D15" s="71" t="s">
        <v>29</v>
      </c>
      <c r="E15" s="54" t="s">
        <v>778</v>
      </c>
      <c r="F15" s="71" t="s">
        <v>637</v>
      </c>
      <c r="G15" s="71" t="s">
        <v>123</v>
      </c>
      <c r="H15" s="73">
        <v>7.6253310000000001</v>
      </c>
      <c r="I15" s="79">
        <v>77500</v>
      </c>
      <c r="J15" s="73">
        <v>1.3832351E-2</v>
      </c>
      <c r="K15" s="73">
        <v>5.9234640280000006</v>
      </c>
      <c r="L15" s="74">
        <v>1.7153364669201882E-7</v>
      </c>
      <c r="M15" s="74">
        <f t="shared" si="0"/>
        <v>2.9731113138744384E-2</v>
      </c>
      <c r="N15" s="74">
        <f>K15/'סכום נכסי הקרן'!$C$41</f>
        <v>5.071199016406844E-3</v>
      </c>
    </row>
    <row r="16" spans="1:14">
      <c r="A16" s="70" t="s">
        <v>999</v>
      </c>
      <c r="B16" s="54" t="s">
        <v>1000</v>
      </c>
      <c r="C16" s="71" t="s">
        <v>111</v>
      </c>
      <c r="D16" s="71" t="s">
        <v>29</v>
      </c>
      <c r="E16" s="54" t="s">
        <v>1001</v>
      </c>
      <c r="F16" s="71" t="s">
        <v>517</v>
      </c>
      <c r="G16" s="71" t="s">
        <v>123</v>
      </c>
      <c r="H16" s="73">
        <v>1.8571549999999999</v>
      </c>
      <c r="I16" s="79">
        <v>152920</v>
      </c>
      <c r="J16" s="113" t="s">
        <v>2459</v>
      </c>
      <c r="K16" s="73">
        <v>2.8399618079999995</v>
      </c>
      <c r="L16" s="74">
        <v>4.8370881232440315E-7</v>
      </c>
      <c r="M16" s="74">
        <f t="shared" si="0"/>
        <v>1.4254366266805839E-2</v>
      </c>
      <c r="N16" s="74">
        <f>K16/'סכום נכסי הקרן'!$C$41</f>
        <v>2.4313495379198408E-3</v>
      </c>
    </row>
    <row r="17" spans="1:14">
      <c r="A17" s="70" t="s">
        <v>1002</v>
      </c>
      <c r="B17" s="54" t="s">
        <v>1003</v>
      </c>
      <c r="C17" s="71" t="s">
        <v>111</v>
      </c>
      <c r="D17" s="71" t="s">
        <v>29</v>
      </c>
      <c r="E17" s="54" t="s">
        <v>323</v>
      </c>
      <c r="F17" s="71" t="s">
        <v>311</v>
      </c>
      <c r="G17" s="71" t="s">
        <v>123</v>
      </c>
      <c r="H17" s="73">
        <v>68.838899999999995</v>
      </c>
      <c r="I17" s="79">
        <v>2000</v>
      </c>
      <c r="J17" s="113" t="s">
        <v>2459</v>
      </c>
      <c r="K17" s="73">
        <v>1.3767780009999999</v>
      </c>
      <c r="L17" s="74">
        <v>1.4636365540837964E-7</v>
      </c>
      <c r="M17" s="74">
        <f t="shared" si="0"/>
        <v>6.910338666897586E-3</v>
      </c>
      <c r="N17" s="74">
        <f>K17/'סכום נכסי הקרן'!$C$41</f>
        <v>1.1786878778158388E-3</v>
      </c>
    </row>
    <row r="18" spans="1:14">
      <c r="A18" s="70" t="s">
        <v>1004</v>
      </c>
      <c r="B18" s="54" t="s">
        <v>1005</v>
      </c>
      <c r="C18" s="71" t="s">
        <v>111</v>
      </c>
      <c r="D18" s="71" t="s">
        <v>29</v>
      </c>
      <c r="E18" s="54" t="s">
        <v>733</v>
      </c>
      <c r="F18" s="71" t="s">
        <v>631</v>
      </c>
      <c r="G18" s="71" t="s">
        <v>123</v>
      </c>
      <c r="H18" s="73">
        <v>29.137747000000001</v>
      </c>
      <c r="I18" s="79">
        <v>7120</v>
      </c>
      <c r="J18" s="113" t="s">
        <v>2459</v>
      </c>
      <c r="K18" s="73">
        <v>2.0746075830000001</v>
      </c>
      <c r="L18" s="74">
        <v>2.4722864447950903E-7</v>
      </c>
      <c r="M18" s="74">
        <f t="shared" si="0"/>
        <v>1.0412892266604313E-2</v>
      </c>
      <c r="N18" s="74">
        <f>K18/'סכום נכסי הקרן'!$C$41</f>
        <v>1.7761140921272731E-3</v>
      </c>
    </row>
    <row r="19" spans="1:14">
      <c r="A19" s="70" t="s">
        <v>1006</v>
      </c>
      <c r="B19" s="54" t="s">
        <v>1007</v>
      </c>
      <c r="C19" s="71" t="s">
        <v>111</v>
      </c>
      <c r="D19" s="71" t="s">
        <v>29</v>
      </c>
      <c r="E19" s="54" t="s">
        <v>1008</v>
      </c>
      <c r="F19" s="71" t="s">
        <v>117</v>
      </c>
      <c r="G19" s="71" t="s">
        <v>123</v>
      </c>
      <c r="H19" s="73">
        <v>29.243689</v>
      </c>
      <c r="I19" s="79">
        <v>4850</v>
      </c>
      <c r="J19" s="113" t="s">
        <v>2459</v>
      </c>
      <c r="K19" s="73">
        <v>1.4183189170000001</v>
      </c>
      <c r="L19" s="74">
        <v>1.6513516906821631E-7</v>
      </c>
      <c r="M19" s="74">
        <f t="shared" si="0"/>
        <v>7.1188412707194389E-3</v>
      </c>
      <c r="N19" s="74">
        <f>K19/'סכום נכסי הקרן'!$C$41</f>
        <v>1.2142519078097828E-3</v>
      </c>
    </row>
    <row r="20" spans="1:14">
      <c r="A20" s="70" t="s">
        <v>1009</v>
      </c>
      <c r="B20" s="54" t="s">
        <v>1010</v>
      </c>
      <c r="C20" s="71" t="s">
        <v>111</v>
      </c>
      <c r="D20" s="71" t="s">
        <v>29</v>
      </c>
      <c r="E20" s="54" t="s">
        <v>736</v>
      </c>
      <c r="F20" s="71" t="s">
        <v>631</v>
      </c>
      <c r="G20" s="71" t="s">
        <v>123</v>
      </c>
      <c r="H20" s="73">
        <v>161.811567</v>
      </c>
      <c r="I20" s="79">
        <v>1336</v>
      </c>
      <c r="J20" s="113" t="s">
        <v>2459</v>
      </c>
      <c r="K20" s="73">
        <v>2.1618025379999999</v>
      </c>
      <c r="L20" s="74">
        <v>2.9533605891872676E-7</v>
      </c>
      <c r="M20" s="74">
        <f t="shared" si="0"/>
        <v>1.0850542104600885E-2</v>
      </c>
      <c r="N20" s="74">
        <f>K20/'סכום נכסי הקרן'!$C$41</f>
        <v>1.8507634810560241E-3</v>
      </c>
    </row>
    <row r="21" spans="1:14">
      <c r="A21" s="70" t="s">
        <v>1011</v>
      </c>
      <c r="B21" s="54" t="s">
        <v>1012</v>
      </c>
      <c r="C21" s="71" t="s">
        <v>111</v>
      </c>
      <c r="D21" s="71" t="s">
        <v>29</v>
      </c>
      <c r="E21" s="54" t="s">
        <v>331</v>
      </c>
      <c r="F21" s="71" t="s">
        <v>311</v>
      </c>
      <c r="G21" s="71" t="s">
        <v>123</v>
      </c>
      <c r="H21" s="73">
        <v>21.112181</v>
      </c>
      <c r="I21" s="79">
        <v>6200</v>
      </c>
      <c r="J21" s="113" t="s">
        <v>2459</v>
      </c>
      <c r="K21" s="73">
        <v>1.308955249</v>
      </c>
      <c r="L21" s="74">
        <v>1.7059319898776202E-7</v>
      </c>
      <c r="M21" s="74">
        <f t="shared" si="0"/>
        <v>6.5699219945650903E-3</v>
      </c>
      <c r="N21" s="74">
        <f>K21/'סכום נכסי הקרן'!$C$41</f>
        <v>1.1206234291070089E-3</v>
      </c>
    </row>
    <row r="22" spans="1:14">
      <c r="A22" s="70" t="s">
        <v>1013</v>
      </c>
      <c r="B22" s="54" t="s">
        <v>1014</v>
      </c>
      <c r="C22" s="71" t="s">
        <v>111</v>
      </c>
      <c r="D22" s="71" t="s">
        <v>29</v>
      </c>
      <c r="E22" s="54" t="s">
        <v>579</v>
      </c>
      <c r="F22" s="71" t="s">
        <v>580</v>
      </c>
      <c r="G22" s="71" t="s">
        <v>123</v>
      </c>
      <c r="H22" s="73">
        <v>4.3211029999999999</v>
      </c>
      <c r="I22" s="79">
        <v>5701</v>
      </c>
      <c r="J22" s="113" t="s">
        <v>2459</v>
      </c>
      <c r="K22" s="73">
        <v>0.24634610000000001</v>
      </c>
      <c r="L22" s="74">
        <v>4.268144165958874E-8</v>
      </c>
      <c r="M22" s="74">
        <f t="shared" si="0"/>
        <v>1.2364629439408218E-3</v>
      </c>
      <c r="N22" s="74">
        <f>K22/'סכום נכסי הקרן'!$C$41</f>
        <v>2.1090194759525971E-4</v>
      </c>
    </row>
    <row r="23" spans="1:14">
      <c r="A23" s="70" t="s">
        <v>1015</v>
      </c>
      <c r="B23" s="54" t="s">
        <v>1016</v>
      </c>
      <c r="C23" s="71" t="s">
        <v>111</v>
      </c>
      <c r="D23" s="71" t="s">
        <v>29</v>
      </c>
      <c r="E23" s="54" t="s">
        <v>434</v>
      </c>
      <c r="F23" s="71" t="s">
        <v>146</v>
      </c>
      <c r="G23" s="71" t="s">
        <v>123</v>
      </c>
      <c r="H23" s="73">
        <v>624.52114800000004</v>
      </c>
      <c r="I23" s="79">
        <v>495</v>
      </c>
      <c r="J23" s="113" t="s">
        <v>2459</v>
      </c>
      <c r="K23" s="73">
        <v>3.0913796809999998</v>
      </c>
      <c r="L23" s="74">
        <v>2.2571756857285466E-7</v>
      </c>
      <c r="M23" s="74">
        <f t="shared" si="0"/>
        <v>1.551628550729278E-2</v>
      </c>
      <c r="N23" s="74">
        <f>K23/'סכום נכסי הקרן'!$C$41</f>
        <v>2.6465935343783103E-3</v>
      </c>
    </row>
    <row r="24" spans="1:14">
      <c r="A24" s="70" t="s">
        <v>1017</v>
      </c>
      <c r="B24" s="54" t="s">
        <v>1018</v>
      </c>
      <c r="C24" s="71" t="s">
        <v>111</v>
      </c>
      <c r="D24" s="71" t="s">
        <v>29</v>
      </c>
      <c r="E24" s="54" t="s">
        <v>339</v>
      </c>
      <c r="F24" s="71" t="s">
        <v>311</v>
      </c>
      <c r="G24" s="71" t="s">
        <v>123</v>
      </c>
      <c r="H24" s="73">
        <v>9.8878070000000005</v>
      </c>
      <c r="I24" s="79">
        <v>37170</v>
      </c>
      <c r="J24" s="113" t="s">
        <v>2459</v>
      </c>
      <c r="K24" s="73">
        <v>3.6752979510000001</v>
      </c>
      <c r="L24" s="74">
        <v>4.0474489971766364E-7</v>
      </c>
      <c r="M24" s="74">
        <f t="shared" si="0"/>
        <v>1.8447094248105124E-2</v>
      </c>
      <c r="N24" s="74">
        <f>K24/'סכום נכסי הקרן'!$C$41</f>
        <v>3.1464979387080512E-3</v>
      </c>
    </row>
    <row r="25" spans="1:14">
      <c r="A25" s="70" t="s">
        <v>1019</v>
      </c>
      <c r="B25" s="54" t="s">
        <v>1020</v>
      </c>
      <c r="C25" s="71" t="s">
        <v>111</v>
      </c>
      <c r="D25" s="71" t="s">
        <v>29</v>
      </c>
      <c r="E25" s="54" t="s">
        <v>1021</v>
      </c>
      <c r="F25" s="71" t="s">
        <v>282</v>
      </c>
      <c r="G25" s="71" t="s">
        <v>123</v>
      </c>
      <c r="H25" s="73">
        <v>7.8455399999999997</v>
      </c>
      <c r="I25" s="79">
        <v>14990</v>
      </c>
      <c r="J25" s="113" t="s">
        <v>2459</v>
      </c>
      <c r="K25" s="73">
        <v>1.1760463729999999</v>
      </c>
      <c r="L25" s="74">
        <v>7.81973175730818E-8</v>
      </c>
      <c r="M25" s="74">
        <f t="shared" si="0"/>
        <v>5.9028243620276736E-3</v>
      </c>
      <c r="N25" s="74">
        <f>K25/'סכום נכסי הקרן'!$C$41</f>
        <v>1.0068374150353557E-3</v>
      </c>
    </row>
    <row r="26" spans="1:14">
      <c r="A26" s="70" t="s">
        <v>1022</v>
      </c>
      <c r="B26" s="54" t="s">
        <v>1023</v>
      </c>
      <c r="C26" s="71" t="s">
        <v>111</v>
      </c>
      <c r="D26" s="71" t="s">
        <v>29</v>
      </c>
      <c r="E26" s="54" t="s">
        <v>1024</v>
      </c>
      <c r="F26" s="71" t="s">
        <v>282</v>
      </c>
      <c r="G26" s="71" t="s">
        <v>123</v>
      </c>
      <c r="H26" s="73">
        <v>211.395374</v>
      </c>
      <c r="I26" s="79">
        <v>1835</v>
      </c>
      <c r="J26" s="113" t="s">
        <v>2459</v>
      </c>
      <c r="K26" s="73">
        <v>3.8791051170000004</v>
      </c>
      <c r="L26" s="74">
        <v>1.7089203243029732E-7</v>
      </c>
      <c r="M26" s="74">
        <f t="shared" si="0"/>
        <v>1.9470045325749936E-2</v>
      </c>
      <c r="N26" s="74">
        <f>K26/'סכום נכסי הקרן'!$C$41</f>
        <v>3.320981432634971E-3</v>
      </c>
    </row>
    <row r="27" spans="1:14">
      <c r="A27" s="70" t="s">
        <v>1025</v>
      </c>
      <c r="B27" s="54" t="s">
        <v>1026</v>
      </c>
      <c r="C27" s="71" t="s">
        <v>111</v>
      </c>
      <c r="D27" s="71" t="s">
        <v>29</v>
      </c>
      <c r="E27" s="54" t="s">
        <v>1027</v>
      </c>
      <c r="F27" s="71" t="s">
        <v>117</v>
      </c>
      <c r="G27" s="71" t="s">
        <v>123</v>
      </c>
      <c r="H27" s="73">
        <v>0.81177900000000003</v>
      </c>
      <c r="I27" s="79">
        <v>46450</v>
      </c>
      <c r="J27" s="113" t="s">
        <v>2459</v>
      </c>
      <c r="K27" s="73">
        <v>0.37707133399999998</v>
      </c>
      <c r="L27" s="74">
        <v>4.3861663930239675E-8</v>
      </c>
      <c r="M27" s="74">
        <f t="shared" si="0"/>
        <v>1.8926004175155717E-3</v>
      </c>
      <c r="N27" s="74">
        <f>K27/'סכום נכסי הקרן'!$C$41</f>
        <v>3.2281850097461525E-4</v>
      </c>
    </row>
    <row r="28" spans="1:14">
      <c r="A28" s="70" t="s">
        <v>1028</v>
      </c>
      <c r="B28" s="54" t="s">
        <v>1029</v>
      </c>
      <c r="C28" s="71" t="s">
        <v>111</v>
      </c>
      <c r="D28" s="71" t="s">
        <v>29</v>
      </c>
      <c r="E28" s="54" t="s">
        <v>353</v>
      </c>
      <c r="F28" s="71" t="s">
        <v>354</v>
      </c>
      <c r="G28" s="71" t="s">
        <v>123</v>
      </c>
      <c r="H28" s="73">
        <v>45.657884000000003</v>
      </c>
      <c r="I28" s="79">
        <v>3807</v>
      </c>
      <c r="J28" s="113" t="s">
        <v>2459</v>
      </c>
      <c r="K28" s="73">
        <v>1.7381956380000001</v>
      </c>
      <c r="L28" s="74">
        <v>1.8039870087002274E-7</v>
      </c>
      <c r="M28" s="74">
        <f t="shared" si="0"/>
        <v>8.7243698832925494E-3</v>
      </c>
      <c r="N28" s="74">
        <f>K28/'סכום נכסי הקרן'!$C$41</f>
        <v>1.4881049278059812E-3</v>
      </c>
    </row>
    <row r="29" spans="1:14">
      <c r="A29" s="70" t="s">
        <v>1030</v>
      </c>
      <c r="B29" s="54" t="s">
        <v>1031</v>
      </c>
      <c r="C29" s="71" t="s">
        <v>111</v>
      </c>
      <c r="D29" s="71" t="s">
        <v>29</v>
      </c>
      <c r="E29" s="54" t="s">
        <v>644</v>
      </c>
      <c r="F29" s="71" t="s">
        <v>354</v>
      </c>
      <c r="G29" s="71" t="s">
        <v>123</v>
      </c>
      <c r="H29" s="73">
        <v>37.753216999999999</v>
      </c>
      <c r="I29" s="79">
        <v>2893</v>
      </c>
      <c r="J29" s="113" t="s">
        <v>2459</v>
      </c>
      <c r="K29" s="73">
        <v>1.0922005619999999</v>
      </c>
      <c r="L29" s="74">
        <v>1.8088100448849465E-7</v>
      </c>
      <c r="M29" s="74">
        <f t="shared" si="0"/>
        <v>5.4819845829275956E-3</v>
      </c>
      <c r="N29" s="74">
        <f>K29/'סכום נכסי הקרן'!$C$41</f>
        <v>9.3505529695999724E-4</v>
      </c>
    </row>
    <row r="30" spans="1:14">
      <c r="A30" s="70" t="s">
        <v>1032</v>
      </c>
      <c r="B30" s="54" t="s">
        <v>1033</v>
      </c>
      <c r="C30" s="71" t="s">
        <v>111</v>
      </c>
      <c r="D30" s="71" t="s">
        <v>29</v>
      </c>
      <c r="E30" s="54" t="s">
        <v>1034</v>
      </c>
      <c r="F30" s="71" t="s">
        <v>517</v>
      </c>
      <c r="G30" s="71" t="s">
        <v>123</v>
      </c>
      <c r="H30" s="73">
        <v>0.85999599999999998</v>
      </c>
      <c r="I30" s="79">
        <v>91410</v>
      </c>
      <c r="J30" s="113" t="s">
        <v>2459</v>
      </c>
      <c r="K30" s="73">
        <v>0.786122137</v>
      </c>
      <c r="L30" s="74">
        <v>1.123338724513481E-7</v>
      </c>
      <c r="M30" s="74">
        <f t="shared" si="0"/>
        <v>3.9457125232023969E-3</v>
      </c>
      <c r="N30" s="74">
        <f>K30/'סכום נכסי הקרן'!$C$41</f>
        <v>6.7301528110673393E-4</v>
      </c>
    </row>
    <row r="31" spans="1:14">
      <c r="A31" s="70" t="s">
        <v>1035</v>
      </c>
      <c r="B31" s="54" t="s">
        <v>1036</v>
      </c>
      <c r="C31" s="71" t="s">
        <v>111</v>
      </c>
      <c r="D31" s="71" t="s">
        <v>29</v>
      </c>
      <c r="E31" s="54" t="s">
        <v>1037</v>
      </c>
      <c r="F31" s="71" t="s">
        <v>1038</v>
      </c>
      <c r="G31" s="71" t="s">
        <v>123</v>
      </c>
      <c r="H31" s="73">
        <v>16.139779999999998</v>
      </c>
      <c r="I31" s="79">
        <v>11090</v>
      </c>
      <c r="J31" s="113" t="s">
        <v>2459</v>
      </c>
      <c r="K31" s="73">
        <v>1.789901623</v>
      </c>
      <c r="L31" s="74">
        <v>1.4609853392377256E-7</v>
      </c>
      <c r="M31" s="74">
        <f t="shared" si="0"/>
        <v>8.9838931086752925E-3</v>
      </c>
      <c r="N31" s="74">
        <f>K31/'סכום נכסי הקרן'!$C$41</f>
        <v>1.5323714818079779E-3</v>
      </c>
    </row>
    <row r="32" spans="1:14">
      <c r="A32" s="70" t="s">
        <v>1039</v>
      </c>
      <c r="B32" s="54" t="s">
        <v>1040</v>
      </c>
      <c r="C32" s="71" t="s">
        <v>111</v>
      </c>
      <c r="D32" s="71" t="s">
        <v>29</v>
      </c>
      <c r="E32" s="54" t="s">
        <v>801</v>
      </c>
      <c r="F32" s="71" t="s">
        <v>1041</v>
      </c>
      <c r="G32" s="71" t="s">
        <v>123</v>
      </c>
      <c r="H32" s="73">
        <v>49.122545000000002</v>
      </c>
      <c r="I32" s="79">
        <v>3815</v>
      </c>
      <c r="J32" s="113" t="s">
        <v>2459</v>
      </c>
      <c r="K32" s="73">
        <v>1.8740250840000001</v>
      </c>
      <c r="L32" s="74">
        <v>4.3825278534359344E-8</v>
      </c>
      <c r="M32" s="74">
        <f t="shared" si="0"/>
        <v>9.406126471584432E-3</v>
      </c>
      <c r="N32" s="74">
        <f>K32/'סכום נכסי הקרן'!$C$41</f>
        <v>1.6043913017416156E-3</v>
      </c>
    </row>
    <row r="33" spans="1:14">
      <c r="A33" s="70" t="s">
        <v>1042</v>
      </c>
      <c r="B33" s="54" t="s">
        <v>1043</v>
      </c>
      <c r="C33" s="71" t="s">
        <v>111</v>
      </c>
      <c r="D33" s="71" t="s">
        <v>29</v>
      </c>
      <c r="E33" s="54" t="s">
        <v>362</v>
      </c>
      <c r="F33" s="71" t="s">
        <v>282</v>
      </c>
      <c r="G33" s="71" t="s">
        <v>123</v>
      </c>
      <c r="H33" s="73">
        <v>294.85339900000002</v>
      </c>
      <c r="I33" s="79">
        <v>2950</v>
      </c>
      <c r="J33" s="113" t="s">
        <v>2459</v>
      </c>
      <c r="K33" s="73">
        <v>8.6981752570000008</v>
      </c>
      <c r="L33" s="74">
        <v>1.9361868880679159E-7</v>
      </c>
      <c r="M33" s="74">
        <f t="shared" si="0"/>
        <v>4.3657973011074394E-2</v>
      </c>
      <c r="N33" s="74">
        <f>K33/'סכום נכסי הקרן'!$C$41</f>
        <v>7.4466861956661735E-3</v>
      </c>
    </row>
    <row r="34" spans="1:14">
      <c r="A34" s="70" t="s">
        <v>1044</v>
      </c>
      <c r="B34" s="54" t="s">
        <v>1045</v>
      </c>
      <c r="C34" s="71" t="s">
        <v>111</v>
      </c>
      <c r="D34" s="71" t="s">
        <v>29</v>
      </c>
      <c r="E34" s="54" t="s">
        <v>371</v>
      </c>
      <c r="F34" s="71" t="s">
        <v>311</v>
      </c>
      <c r="G34" s="71" t="s">
        <v>123</v>
      </c>
      <c r="H34" s="73">
        <v>325.00367399999999</v>
      </c>
      <c r="I34" s="79">
        <v>1070</v>
      </c>
      <c r="J34" s="113" t="s">
        <v>2459</v>
      </c>
      <c r="K34" s="73">
        <v>3.4775393129999999</v>
      </c>
      <c r="L34" s="74">
        <v>4.3024761822145207E-7</v>
      </c>
      <c r="M34" s="74">
        <f t="shared" si="0"/>
        <v>1.7454502006006681E-2</v>
      </c>
      <c r="N34" s="74">
        <f>K34/'סכום נכסי הקרן'!$C$41</f>
        <v>2.9771927136284333E-3</v>
      </c>
    </row>
    <row r="35" spans="1:14">
      <c r="A35" s="70" t="s">
        <v>1046</v>
      </c>
      <c r="B35" s="54" t="s">
        <v>1047</v>
      </c>
      <c r="C35" s="71" t="s">
        <v>111</v>
      </c>
      <c r="D35" s="71" t="s">
        <v>29</v>
      </c>
      <c r="E35" s="54" t="s">
        <v>798</v>
      </c>
      <c r="F35" s="71" t="s">
        <v>282</v>
      </c>
      <c r="G35" s="71" t="s">
        <v>123</v>
      </c>
      <c r="H35" s="73">
        <v>48.532663999999997</v>
      </c>
      <c r="I35" s="79">
        <v>14260</v>
      </c>
      <c r="J35" s="113" t="s">
        <v>2459</v>
      </c>
      <c r="K35" s="73">
        <v>6.9207578919999992</v>
      </c>
      <c r="L35" s="74">
        <v>1.8818874613890596E-7</v>
      </c>
      <c r="M35" s="74">
        <f t="shared" si="0"/>
        <v>3.4736741021854999E-2</v>
      </c>
      <c r="N35" s="74">
        <f>K35/'סכום נכסי הקרן'!$C$41</f>
        <v>5.9250027431246681E-3</v>
      </c>
    </row>
    <row r="36" spans="1:14">
      <c r="A36" s="70" t="s">
        <v>1048</v>
      </c>
      <c r="B36" s="54" t="s">
        <v>1049</v>
      </c>
      <c r="C36" s="71" t="s">
        <v>111</v>
      </c>
      <c r="D36" s="71" t="s">
        <v>29</v>
      </c>
      <c r="E36" s="54" t="s">
        <v>382</v>
      </c>
      <c r="F36" s="71" t="s">
        <v>311</v>
      </c>
      <c r="G36" s="71" t="s">
        <v>123</v>
      </c>
      <c r="H36" s="73">
        <v>13.734838999999999</v>
      </c>
      <c r="I36" s="79">
        <v>28100</v>
      </c>
      <c r="J36" s="113" t="s">
        <v>2459</v>
      </c>
      <c r="K36" s="73">
        <v>3.8594897750000001</v>
      </c>
      <c r="L36" s="74">
        <v>2.8913297550875E-7</v>
      </c>
      <c r="M36" s="74">
        <f t="shared" si="0"/>
        <v>1.9371591794252067E-2</v>
      </c>
      <c r="N36" s="74">
        <f>K36/'סכום נכסי הקרן'!$C$41</f>
        <v>3.3041883361315267E-3</v>
      </c>
    </row>
    <row r="37" spans="1:14">
      <c r="A37" s="70" t="s">
        <v>1050</v>
      </c>
      <c r="B37" s="54" t="s">
        <v>1051</v>
      </c>
      <c r="C37" s="71" t="s">
        <v>111</v>
      </c>
      <c r="D37" s="71" t="s">
        <v>29</v>
      </c>
      <c r="E37" s="54" t="s">
        <v>1052</v>
      </c>
      <c r="F37" s="71" t="s">
        <v>1038</v>
      </c>
      <c r="G37" s="71" t="s">
        <v>123</v>
      </c>
      <c r="H37" s="73">
        <v>2.2760880000000001</v>
      </c>
      <c r="I37" s="79">
        <v>50140</v>
      </c>
      <c r="J37" s="113" t="s">
        <v>2459</v>
      </c>
      <c r="K37" s="73">
        <v>1.1412307129999999</v>
      </c>
      <c r="L37" s="74">
        <v>7.8660345835709161E-8</v>
      </c>
      <c r="M37" s="74">
        <f t="shared" si="0"/>
        <v>5.728077234068909E-3</v>
      </c>
      <c r="N37" s="74">
        <f>K37/'סכום נכסי הקרן'!$C$41</f>
        <v>9.7703101460598261E-4</v>
      </c>
    </row>
    <row r="38" spans="1:14">
      <c r="A38" s="70" t="s">
        <v>1053</v>
      </c>
      <c r="B38" s="54" t="s">
        <v>1054</v>
      </c>
      <c r="C38" s="71" t="s">
        <v>111</v>
      </c>
      <c r="D38" s="71" t="s">
        <v>29</v>
      </c>
      <c r="E38" s="54" t="s">
        <v>1055</v>
      </c>
      <c r="F38" s="71" t="s">
        <v>117</v>
      </c>
      <c r="G38" s="71" t="s">
        <v>123</v>
      </c>
      <c r="H38" s="73">
        <v>130.954036</v>
      </c>
      <c r="I38" s="79">
        <v>1040</v>
      </c>
      <c r="J38" s="113" t="s">
        <v>2459</v>
      </c>
      <c r="K38" s="73">
        <v>1.361921977</v>
      </c>
      <c r="L38" s="74">
        <v>1.1156278499840312E-7</v>
      </c>
      <c r="M38" s="74">
        <f t="shared" si="0"/>
        <v>6.8357731545136049E-3</v>
      </c>
      <c r="N38" s="74">
        <f>K38/'סכום נכסי הקרן'!$C$41</f>
        <v>1.1659693310431402E-3</v>
      </c>
    </row>
    <row r="39" spans="1:14">
      <c r="A39" s="70" t="s">
        <v>1056</v>
      </c>
      <c r="B39" s="54" t="s">
        <v>1057</v>
      </c>
      <c r="C39" s="71" t="s">
        <v>111</v>
      </c>
      <c r="D39" s="71" t="s">
        <v>29</v>
      </c>
      <c r="E39" s="54" t="s">
        <v>1058</v>
      </c>
      <c r="F39" s="71" t="s">
        <v>147</v>
      </c>
      <c r="G39" s="71" t="s">
        <v>123</v>
      </c>
      <c r="H39" s="73">
        <v>1.90648</v>
      </c>
      <c r="I39" s="79">
        <v>72500</v>
      </c>
      <c r="J39" s="113" t="s">
        <v>2459</v>
      </c>
      <c r="K39" s="73">
        <v>1.3821979010000003</v>
      </c>
      <c r="L39" s="74">
        <v>3.0103690577490212E-8</v>
      </c>
      <c r="M39" s="74">
        <f t="shared" si="0"/>
        <v>6.9375422861546604E-3</v>
      </c>
      <c r="N39" s="74">
        <f>K39/'סכום נכסי הקרן'!$C$41</f>
        <v>1.1833279653421752E-3</v>
      </c>
    </row>
    <row r="40" spans="1:14">
      <c r="A40" s="70" t="s">
        <v>1059</v>
      </c>
      <c r="B40" s="54" t="s">
        <v>1060</v>
      </c>
      <c r="C40" s="71" t="s">
        <v>111</v>
      </c>
      <c r="D40" s="71" t="s">
        <v>29</v>
      </c>
      <c r="E40" s="54" t="s">
        <v>310</v>
      </c>
      <c r="F40" s="71" t="s">
        <v>311</v>
      </c>
      <c r="G40" s="71" t="s">
        <v>123</v>
      </c>
      <c r="H40" s="73">
        <v>13.331327999999999</v>
      </c>
      <c r="I40" s="79">
        <v>23780</v>
      </c>
      <c r="J40" s="113" t="s">
        <v>2459</v>
      </c>
      <c r="K40" s="73">
        <v>3.1701898460000004</v>
      </c>
      <c r="L40" s="74">
        <v>1.0992846208827109E-7</v>
      </c>
      <c r="M40" s="74">
        <f t="shared" si="0"/>
        <v>1.5911850318866265E-2</v>
      </c>
      <c r="N40" s="74">
        <f>K40/'סכום נכסי הקרן'!$C$41</f>
        <v>2.7140645326559523E-3</v>
      </c>
    </row>
    <row r="41" spans="1:14">
      <c r="A41" s="70" t="s">
        <v>1061</v>
      </c>
      <c r="B41" s="54" t="s">
        <v>1062</v>
      </c>
      <c r="C41" s="71" t="s">
        <v>111</v>
      </c>
      <c r="D41" s="71" t="s">
        <v>29</v>
      </c>
      <c r="E41" s="54" t="s">
        <v>399</v>
      </c>
      <c r="F41" s="71" t="s">
        <v>282</v>
      </c>
      <c r="G41" s="71" t="s">
        <v>123</v>
      </c>
      <c r="H41" s="73">
        <v>252.04701499999999</v>
      </c>
      <c r="I41" s="79">
        <v>3290</v>
      </c>
      <c r="J41" s="113" t="s">
        <v>2459</v>
      </c>
      <c r="K41" s="73">
        <v>8.2923467889999998</v>
      </c>
      <c r="L41" s="74">
        <v>1.8847916976306226E-7</v>
      </c>
      <c r="M41" s="74">
        <f t="shared" si="0"/>
        <v>4.1621034483213491E-2</v>
      </c>
      <c r="N41" s="74">
        <f>K41/'סכום נכסי הקרן'!$C$41</f>
        <v>7.0992481226022988E-3</v>
      </c>
    </row>
    <row r="42" spans="1:14">
      <c r="A42" s="70" t="s">
        <v>1063</v>
      </c>
      <c r="B42" s="54" t="s">
        <v>1064</v>
      </c>
      <c r="C42" s="71" t="s">
        <v>111</v>
      </c>
      <c r="D42" s="71" t="s">
        <v>29</v>
      </c>
      <c r="E42" s="54" t="s">
        <v>1065</v>
      </c>
      <c r="F42" s="71" t="s">
        <v>1038</v>
      </c>
      <c r="G42" s="71" t="s">
        <v>123</v>
      </c>
      <c r="H42" s="73">
        <v>2.7812610000000002</v>
      </c>
      <c r="I42" s="79">
        <v>25190</v>
      </c>
      <c r="J42" s="113" t="s">
        <v>2459</v>
      </c>
      <c r="K42" s="73">
        <v>0.70059974899999999</v>
      </c>
      <c r="L42" s="74">
        <v>6.2834210312821522E-8</v>
      </c>
      <c r="M42" s="74">
        <f t="shared" si="0"/>
        <v>3.5164576511369197E-3</v>
      </c>
      <c r="N42" s="74">
        <f>K42/'סכום נכסי הקרן'!$C$41</f>
        <v>5.9979781108306606E-4</v>
      </c>
    </row>
    <row r="43" spans="1:14">
      <c r="A43" s="70" t="s">
        <v>1066</v>
      </c>
      <c r="B43" s="54" t="s">
        <v>1067</v>
      </c>
      <c r="C43" s="71" t="s">
        <v>111</v>
      </c>
      <c r="D43" s="71" t="s">
        <v>29</v>
      </c>
      <c r="E43" s="54" t="s">
        <v>1068</v>
      </c>
      <c r="F43" s="71" t="s">
        <v>1069</v>
      </c>
      <c r="G43" s="71" t="s">
        <v>123</v>
      </c>
      <c r="H43" s="73">
        <v>24.862060999999997</v>
      </c>
      <c r="I43" s="79">
        <v>6850</v>
      </c>
      <c r="J43" s="113" t="s">
        <v>2459</v>
      </c>
      <c r="K43" s="73">
        <v>1.703051176</v>
      </c>
      <c r="L43" s="74">
        <v>2.1334063368053742E-7</v>
      </c>
      <c r="M43" s="74">
        <f t="shared" si="0"/>
        <v>8.5479724288666983E-3</v>
      </c>
      <c r="N43" s="74">
        <f>K43/'סכום נכסי הקרן'!$C$41</f>
        <v>1.4580170332422449E-3</v>
      </c>
    </row>
    <row r="44" spans="1:14">
      <c r="A44" s="70" t="s">
        <v>1070</v>
      </c>
      <c r="B44" s="54" t="s">
        <v>1071</v>
      </c>
      <c r="C44" s="71" t="s">
        <v>111</v>
      </c>
      <c r="D44" s="71" t="s">
        <v>29</v>
      </c>
      <c r="E44" s="54" t="s">
        <v>1072</v>
      </c>
      <c r="F44" s="71" t="s">
        <v>580</v>
      </c>
      <c r="G44" s="71" t="s">
        <v>123</v>
      </c>
      <c r="H44" s="73">
        <v>154.638396</v>
      </c>
      <c r="I44" s="79">
        <v>1027</v>
      </c>
      <c r="J44" s="113" t="s">
        <v>2459</v>
      </c>
      <c r="K44" s="73">
        <v>1.588136327</v>
      </c>
      <c r="L44" s="74">
        <v>2.8273679617304828E-7</v>
      </c>
      <c r="M44" s="74">
        <f t="shared" si="0"/>
        <v>7.9711906064751318E-3</v>
      </c>
      <c r="N44" s="74">
        <f>K44/'סכום נכסי הקרן'!$C$41</f>
        <v>1.3596360746570869E-3</v>
      </c>
    </row>
    <row r="45" spans="1:14">
      <c r="A45" s="70" t="s">
        <v>1073</v>
      </c>
      <c r="B45" s="54" t="s">
        <v>1074</v>
      </c>
      <c r="C45" s="71" t="s">
        <v>111</v>
      </c>
      <c r="D45" s="71" t="s">
        <v>29</v>
      </c>
      <c r="E45" s="54" t="s">
        <v>721</v>
      </c>
      <c r="F45" s="71" t="s">
        <v>722</v>
      </c>
      <c r="G45" s="71" t="s">
        <v>123</v>
      </c>
      <c r="H45" s="73">
        <v>105.193973</v>
      </c>
      <c r="I45" s="79">
        <v>2365</v>
      </c>
      <c r="J45" s="113" t="s">
        <v>2459</v>
      </c>
      <c r="K45" s="73">
        <v>2.487837453</v>
      </c>
      <c r="L45" s="74">
        <v>2.9442246783507042E-7</v>
      </c>
      <c r="M45" s="74">
        <f t="shared" si="0"/>
        <v>1.248697998946448E-2</v>
      </c>
      <c r="N45" s="74">
        <f>K45/'סכום נכסי הקרן'!$C$41</f>
        <v>2.1298886572108525E-3</v>
      </c>
    </row>
    <row r="46" spans="1:14">
      <c r="A46" s="114" t="s">
        <v>2459</v>
      </c>
      <c r="B46" s="113" t="s">
        <v>2459</v>
      </c>
      <c r="C46" s="113" t="s">
        <v>2459</v>
      </c>
      <c r="D46" s="113" t="s">
        <v>2459</v>
      </c>
      <c r="E46" s="113" t="s">
        <v>2459</v>
      </c>
      <c r="F46" s="113" t="s">
        <v>2459</v>
      </c>
      <c r="G46" s="113" t="s">
        <v>2459</v>
      </c>
      <c r="H46" s="113" t="s">
        <v>2459</v>
      </c>
      <c r="I46" s="113" t="s">
        <v>2459</v>
      </c>
      <c r="J46" s="113" t="s">
        <v>2459</v>
      </c>
      <c r="K46" s="113" t="s">
        <v>2459</v>
      </c>
      <c r="L46" s="113" t="s">
        <v>2459</v>
      </c>
      <c r="M46" s="113" t="s">
        <v>2459</v>
      </c>
      <c r="N46" s="113" t="s">
        <v>2459</v>
      </c>
    </row>
    <row r="47" spans="1:14">
      <c r="A47" s="69" t="s">
        <v>1075</v>
      </c>
      <c r="B47" s="112" t="s">
        <v>2459</v>
      </c>
      <c r="C47" s="112" t="s">
        <v>2459</v>
      </c>
      <c r="D47" s="112" t="s">
        <v>2459</v>
      </c>
      <c r="E47" s="112" t="s">
        <v>2459</v>
      </c>
      <c r="F47" s="112" t="s">
        <v>2459</v>
      </c>
      <c r="G47" s="112" t="s">
        <v>2459</v>
      </c>
      <c r="H47" s="112" t="s">
        <v>2459</v>
      </c>
      <c r="I47" s="112" t="s">
        <v>2459</v>
      </c>
      <c r="J47" s="67">
        <v>7.262861100000001E-2</v>
      </c>
      <c r="K47" s="67">
        <v>46.876734826000003</v>
      </c>
      <c r="L47" s="112" t="s">
        <v>2459</v>
      </c>
      <c r="M47" s="68">
        <f t="shared" si="0"/>
        <v>0.23528420196337269</v>
      </c>
      <c r="N47" s="68">
        <f>K47/'סכום נכסי הקרן'!$C$41</f>
        <v>4.0132133903114112E-2</v>
      </c>
    </row>
    <row r="48" spans="1:14">
      <c r="A48" s="70" t="s">
        <v>1076</v>
      </c>
      <c r="B48" s="54" t="s">
        <v>1077</v>
      </c>
      <c r="C48" s="71" t="s">
        <v>111</v>
      </c>
      <c r="D48" s="71" t="s">
        <v>29</v>
      </c>
      <c r="E48" s="54" t="s">
        <v>1078</v>
      </c>
      <c r="F48" s="71" t="s">
        <v>580</v>
      </c>
      <c r="G48" s="71" t="s">
        <v>123</v>
      </c>
      <c r="H48" s="73">
        <v>28.013741</v>
      </c>
      <c r="I48" s="79">
        <v>1040</v>
      </c>
      <c r="J48" s="113" t="s">
        <v>2459</v>
      </c>
      <c r="K48" s="73">
        <v>0.29134290399999996</v>
      </c>
      <c r="L48" s="74">
        <v>1.02355730850388E-7</v>
      </c>
      <c r="M48" s="74">
        <f t="shared" si="0"/>
        <v>1.4623113772700609E-3</v>
      </c>
      <c r="N48" s="74">
        <f>K48/'סכום נכסי הקרן'!$C$41</f>
        <v>2.4942463416980731E-4</v>
      </c>
    </row>
    <row r="49" spans="1:14">
      <c r="A49" s="70" t="s">
        <v>1079</v>
      </c>
      <c r="B49" s="54" t="s">
        <v>1080</v>
      </c>
      <c r="C49" s="71" t="s">
        <v>111</v>
      </c>
      <c r="D49" s="71" t="s">
        <v>29</v>
      </c>
      <c r="E49" s="54" t="s">
        <v>725</v>
      </c>
      <c r="F49" s="71" t="s">
        <v>580</v>
      </c>
      <c r="G49" s="71" t="s">
        <v>123</v>
      </c>
      <c r="H49" s="73">
        <v>56.961653999999996</v>
      </c>
      <c r="I49" s="79">
        <v>1488</v>
      </c>
      <c r="J49" s="113" t="s">
        <v>2459</v>
      </c>
      <c r="K49" s="73">
        <v>0.84758940800000016</v>
      </c>
      <c r="L49" s="74">
        <v>2.6998360778800083E-7</v>
      </c>
      <c r="M49" s="74">
        <f t="shared" si="0"/>
        <v>4.254229698252736E-3</v>
      </c>
      <c r="N49" s="74">
        <f>K49/'סכום נכסי הקרן'!$C$41</f>
        <v>7.256386722108173E-4</v>
      </c>
    </row>
    <row r="50" spans="1:14">
      <c r="A50" s="70" t="s">
        <v>1081</v>
      </c>
      <c r="B50" s="54" t="s">
        <v>1082</v>
      </c>
      <c r="C50" s="71" t="s">
        <v>111</v>
      </c>
      <c r="D50" s="71" t="s">
        <v>29</v>
      </c>
      <c r="E50" s="54" t="s">
        <v>1083</v>
      </c>
      <c r="F50" s="71" t="s">
        <v>354</v>
      </c>
      <c r="G50" s="71" t="s">
        <v>123</v>
      </c>
      <c r="H50" s="73">
        <v>2.2764009999999999</v>
      </c>
      <c r="I50" s="79">
        <v>9747</v>
      </c>
      <c r="J50" s="113" t="s">
        <v>2459</v>
      </c>
      <c r="K50" s="73">
        <v>0.22188081199999998</v>
      </c>
      <c r="L50" s="74">
        <v>1.550142392541996E-7</v>
      </c>
      <c r="M50" s="74">
        <f t="shared" si="0"/>
        <v>1.1136665123153968E-3</v>
      </c>
      <c r="N50" s="74">
        <f>K50/'סכום נכסי הקרן'!$C$41</f>
        <v>1.8995671287192154E-4</v>
      </c>
    </row>
    <row r="51" spans="1:14">
      <c r="A51" s="70" t="s">
        <v>1084</v>
      </c>
      <c r="B51" s="54" t="s">
        <v>1085</v>
      </c>
      <c r="C51" s="71" t="s">
        <v>111</v>
      </c>
      <c r="D51" s="71" t="s">
        <v>29</v>
      </c>
      <c r="E51" s="54" t="s">
        <v>1086</v>
      </c>
      <c r="F51" s="71" t="s">
        <v>722</v>
      </c>
      <c r="G51" s="71" t="s">
        <v>123</v>
      </c>
      <c r="H51" s="73">
        <v>59.587899</v>
      </c>
      <c r="I51" s="79">
        <v>1064</v>
      </c>
      <c r="J51" s="113" t="s">
        <v>2459</v>
      </c>
      <c r="K51" s="73">
        <v>0.63401525000000003</v>
      </c>
      <c r="L51" s="74">
        <v>4.7632206194948701E-7</v>
      </c>
      <c r="M51" s="74">
        <f t="shared" si="0"/>
        <v>3.1822560313249371E-3</v>
      </c>
      <c r="N51" s="74">
        <f>K51/'סכום נכסי הקרן'!$C$41</f>
        <v>5.4279345615820785E-4</v>
      </c>
    </row>
    <row r="52" spans="1:14">
      <c r="A52" s="70" t="s">
        <v>1087</v>
      </c>
      <c r="B52" s="54" t="s">
        <v>1088</v>
      </c>
      <c r="C52" s="71" t="s">
        <v>111</v>
      </c>
      <c r="D52" s="71" t="s">
        <v>29</v>
      </c>
      <c r="E52" s="54" t="s">
        <v>1089</v>
      </c>
      <c r="F52" s="71" t="s">
        <v>596</v>
      </c>
      <c r="G52" s="71" t="s">
        <v>123</v>
      </c>
      <c r="H52" s="73">
        <v>1.372687</v>
      </c>
      <c r="I52" s="79">
        <v>6944</v>
      </c>
      <c r="J52" s="113" t="s">
        <v>2459</v>
      </c>
      <c r="K52" s="73">
        <v>9.5319369000000001E-2</v>
      </c>
      <c r="L52" s="74">
        <v>7.9446649741192575E-8</v>
      </c>
      <c r="M52" s="74">
        <f t="shared" si="0"/>
        <v>4.7842798245363534E-4</v>
      </c>
      <c r="N52" s="74">
        <f>K52/'סכום נכסי הקרן'!$C$41</f>
        <v>8.1604866347188867E-5</v>
      </c>
    </row>
    <row r="53" spans="1:14">
      <c r="A53" s="70" t="s">
        <v>1090</v>
      </c>
      <c r="B53" s="54" t="s">
        <v>1091</v>
      </c>
      <c r="C53" s="71" t="s">
        <v>111</v>
      </c>
      <c r="D53" s="71" t="s">
        <v>29</v>
      </c>
      <c r="E53" s="54" t="s">
        <v>1092</v>
      </c>
      <c r="F53" s="71" t="s">
        <v>311</v>
      </c>
      <c r="G53" s="71" t="s">
        <v>123</v>
      </c>
      <c r="H53" s="73">
        <v>18.642395</v>
      </c>
      <c r="I53" s="79">
        <v>3024</v>
      </c>
      <c r="J53" s="113" t="s">
        <v>2459</v>
      </c>
      <c r="K53" s="73">
        <v>0.56374601399999991</v>
      </c>
      <c r="L53" s="74">
        <v>1.0372879246842321E-7</v>
      </c>
      <c r="M53" s="74">
        <f t="shared" si="0"/>
        <v>2.8295599406905308E-3</v>
      </c>
      <c r="N53" s="74">
        <f>K53/'סכום נכסי הקרן'!$C$41</f>
        <v>4.8263452233124262E-4</v>
      </c>
    </row>
    <row r="54" spans="1:14">
      <c r="A54" s="70" t="s">
        <v>1093</v>
      </c>
      <c r="B54" s="54" t="s">
        <v>1094</v>
      </c>
      <c r="C54" s="71" t="s">
        <v>111</v>
      </c>
      <c r="D54" s="71" t="s">
        <v>29</v>
      </c>
      <c r="E54" s="54" t="s">
        <v>1095</v>
      </c>
      <c r="F54" s="71" t="s">
        <v>120</v>
      </c>
      <c r="G54" s="71" t="s">
        <v>123</v>
      </c>
      <c r="H54" s="73">
        <v>8.9525830000000006</v>
      </c>
      <c r="I54" s="79">
        <v>509.6</v>
      </c>
      <c r="J54" s="113" t="s">
        <v>2459</v>
      </c>
      <c r="K54" s="73">
        <v>4.5622362E-2</v>
      </c>
      <c r="L54" s="74">
        <v>4.531537971759606E-8</v>
      </c>
      <c r="M54" s="74">
        <f t="shared" si="0"/>
        <v>2.2898824064214481E-4</v>
      </c>
      <c r="N54" s="74">
        <f>K54/'סכום נכסי הקרן'!$C$41</f>
        <v>3.9058239605562934E-5</v>
      </c>
    </row>
    <row r="55" spans="1:14">
      <c r="A55" s="70" t="s">
        <v>1096</v>
      </c>
      <c r="B55" s="54" t="s">
        <v>1097</v>
      </c>
      <c r="C55" s="71" t="s">
        <v>111</v>
      </c>
      <c r="D55" s="71" t="s">
        <v>29</v>
      </c>
      <c r="E55" s="54" t="s">
        <v>1098</v>
      </c>
      <c r="F55" s="71" t="s">
        <v>567</v>
      </c>
      <c r="G55" s="71" t="s">
        <v>123</v>
      </c>
      <c r="H55" s="73">
        <v>4.5178430000000001</v>
      </c>
      <c r="I55" s="79">
        <v>4150</v>
      </c>
      <c r="J55" s="113" t="s">
        <v>2459</v>
      </c>
      <c r="K55" s="73">
        <v>0.187490501</v>
      </c>
      <c r="L55" s="74">
        <v>7.957610705475511E-8</v>
      </c>
      <c r="M55" s="74">
        <f t="shared" si="0"/>
        <v>9.4105430054463853E-4</v>
      </c>
      <c r="N55" s="74">
        <f>K55/'סכום נכסי הקרן'!$C$41</f>
        <v>1.605144624433307E-4</v>
      </c>
    </row>
    <row r="56" spans="1:14">
      <c r="A56" s="70" t="s">
        <v>1099</v>
      </c>
      <c r="B56" s="54" t="s">
        <v>1100</v>
      </c>
      <c r="C56" s="71" t="s">
        <v>111</v>
      </c>
      <c r="D56" s="71" t="s">
        <v>29</v>
      </c>
      <c r="E56" s="54" t="s">
        <v>1101</v>
      </c>
      <c r="F56" s="71" t="s">
        <v>1102</v>
      </c>
      <c r="G56" s="71" t="s">
        <v>123</v>
      </c>
      <c r="H56" s="73">
        <v>8.4877509999999994</v>
      </c>
      <c r="I56" s="79">
        <v>7405</v>
      </c>
      <c r="J56" s="113" t="s">
        <v>2459</v>
      </c>
      <c r="K56" s="73">
        <v>0.62851797399999998</v>
      </c>
      <c r="L56" s="74">
        <v>3.654950415577642E-7</v>
      </c>
      <c r="M56" s="74">
        <f t="shared" si="0"/>
        <v>3.1546640456323878E-3</v>
      </c>
      <c r="N56" s="74">
        <f>K56/'סכום נכסי הקרן'!$C$41</f>
        <v>5.3808712545165842E-4</v>
      </c>
    </row>
    <row r="57" spans="1:14">
      <c r="A57" s="70" t="s">
        <v>1103</v>
      </c>
      <c r="B57" s="54" t="s">
        <v>1104</v>
      </c>
      <c r="C57" s="71" t="s">
        <v>111</v>
      </c>
      <c r="D57" s="71" t="s">
        <v>29</v>
      </c>
      <c r="E57" s="54" t="s">
        <v>1105</v>
      </c>
      <c r="F57" s="71" t="s">
        <v>580</v>
      </c>
      <c r="G57" s="71" t="s">
        <v>123</v>
      </c>
      <c r="H57" s="73">
        <v>5.4846500000000002</v>
      </c>
      <c r="I57" s="79">
        <v>19150</v>
      </c>
      <c r="J57" s="113" t="s">
        <v>2459</v>
      </c>
      <c r="K57" s="73">
        <v>1.050310399</v>
      </c>
      <c r="L57" s="74">
        <v>4.3379083193182668E-7</v>
      </c>
      <c r="M57" s="74">
        <f t="shared" si="0"/>
        <v>5.2717290348789731E-3</v>
      </c>
      <c r="N57" s="74">
        <f>K57/'סכום נכסי הקרן'!$C$41</f>
        <v>8.9919226944796084E-4</v>
      </c>
    </row>
    <row r="58" spans="1:14">
      <c r="A58" s="70" t="s">
        <v>1106</v>
      </c>
      <c r="B58" s="54" t="s">
        <v>1107</v>
      </c>
      <c r="C58" s="71" t="s">
        <v>111</v>
      </c>
      <c r="D58" s="71" t="s">
        <v>29</v>
      </c>
      <c r="E58" s="54" t="s">
        <v>1108</v>
      </c>
      <c r="F58" s="71" t="s">
        <v>517</v>
      </c>
      <c r="G58" s="71" t="s">
        <v>123</v>
      </c>
      <c r="H58" s="73">
        <v>4.2573210000000001</v>
      </c>
      <c r="I58" s="79">
        <v>11060</v>
      </c>
      <c r="J58" s="113" t="s">
        <v>2459</v>
      </c>
      <c r="K58" s="73">
        <v>0.47085971599999998</v>
      </c>
      <c r="L58" s="74">
        <v>1.1718137855520061E-7</v>
      </c>
      <c r="M58" s="74">
        <f t="shared" si="0"/>
        <v>2.3633440538677057E-3</v>
      </c>
      <c r="N58" s="74">
        <f>K58/'סכום נכסי הקרן'!$C$41</f>
        <v>4.0311265795785222E-4</v>
      </c>
    </row>
    <row r="59" spans="1:14">
      <c r="A59" s="70" t="s">
        <v>1109</v>
      </c>
      <c r="B59" s="54" t="s">
        <v>1110</v>
      </c>
      <c r="C59" s="71" t="s">
        <v>111</v>
      </c>
      <c r="D59" s="71" t="s">
        <v>29</v>
      </c>
      <c r="E59" s="54" t="s">
        <v>757</v>
      </c>
      <c r="F59" s="71" t="s">
        <v>580</v>
      </c>
      <c r="G59" s="71" t="s">
        <v>123</v>
      </c>
      <c r="H59" s="73">
        <v>2.7564250000000006</v>
      </c>
      <c r="I59" s="79">
        <v>3946</v>
      </c>
      <c r="J59" s="113" t="s">
        <v>2459</v>
      </c>
      <c r="K59" s="73">
        <v>0.108768526</v>
      </c>
      <c r="L59" s="74">
        <v>4.5114129578277884E-8</v>
      </c>
      <c r="M59" s="74">
        <f t="shared" si="0"/>
        <v>5.4593213314951523E-4</v>
      </c>
      <c r="N59" s="74">
        <f>K59/'סכום נכסי הקרן'!$C$41</f>
        <v>9.3118965433045803E-5</v>
      </c>
    </row>
    <row r="60" spans="1:14">
      <c r="A60" s="70" t="s">
        <v>1111</v>
      </c>
      <c r="B60" s="54" t="s">
        <v>1112</v>
      </c>
      <c r="C60" s="71" t="s">
        <v>111</v>
      </c>
      <c r="D60" s="71" t="s">
        <v>29</v>
      </c>
      <c r="E60" s="54" t="s">
        <v>1113</v>
      </c>
      <c r="F60" s="71" t="s">
        <v>1114</v>
      </c>
      <c r="G60" s="71" t="s">
        <v>123</v>
      </c>
      <c r="H60" s="73">
        <v>9.8298930000000002</v>
      </c>
      <c r="I60" s="79">
        <v>5575</v>
      </c>
      <c r="J60" s="113" t="s">
        <v>2459</v>
      </c>
      <c r="K60" s="73">
        <v>0.54801651200000001</v>
      </c>
      <c r="L60" s="74">
        <v>3.9747689594903959E-7</v>
      </c>
      <c r="M60" s="74">
        <f t="shared" si="0"/>
        <v>2.75061025831422E-3</v>
      </c>
      <c r="N60" s="74">
        <f>K60/'סכום נכסי הקרן'!$C$41</f>
        <v>4.6916817313187023E-4</v>
      </c>
    </row>
    <row r="61" spans="1:14">
      <c r="A61" s="70" t="s">
        <v>1115</v>
      </c>
      <c r="B61" s="54" t="s">
        <v>1116</v>
      </c>
      <c r="C61" s="71" t="s">
        <v>111</v>
      </c>
      <c r="D61" s="71" t="s">
        <v>29</v>
      </c>
      <c r="E61" s="54" t="s">
        <v>1117</v>
      </c>
      <c r="F61" s="71" t="s">
        <v>294</v>
      </c>
      <c r="G61" s="71" t="s">
        <v>123</v>
      </c>
      <c r="H61" s="73">
        <v>4.4092370000000001</v>
      </c>
      <c r="I61" s="79">
        <v>8280</v>
      </c>
      <c r="J61" s="113" t="s">
        <v>2459</v>
      </c>
      <c r="K61" s="73">
        <v>0.36508484199999997</v>
      </c>
      <c r="L61" s="74">
        <v>3.5291363813433097E-7</v>
      </c>
      <c r="M61" s="74">
        <f t="shared" si="0"/>
        <v>1.8324376904180326E-3</v>
      </c>
      <c r="N61" s="74">
        <f>K61/'סכום נכסי הקרן'!$C$41</f>
        <v>3.1255661938755136E-4</v>
      </c>
    </row>
    <row r="62" spans="1:14">
      <c r="A62" s="70" t="s">
        <v>1118</v>
      </c>
      <c r="B62" s="54" t="s">
        <v>1119</v>
      </c>
      <c r="C62" s="71" t="s">
        <v>111</v>
      </c>
      <c r="D62" s="71" t="s">
        <v>29</v>
      </c>
      <c r="E62" s="54" t="s">
        <v>1120</v>
      </c>
      <c r="F62" s="71" t="s">
        <v>294</v>
      </c>
      <c r="G62" s="71" t="s">
        <v>123</v>
      </c>
      <c r="H62" s="73">
        <v>411.86260900000002</v>
      </c>
      <c r="I62" s="79">
        <v>124</v>
      </c>
      <c r="J62" s="113" t="s">
        <v>2459</v>
      </c>
      <c r="K62" s="73">
        <v>0.510709635</v>
      </c>
      <c r="L62" s="74">
        <v>1.3091063847578734E-7</v>
      </c>
      <c r="M62" s="74">
        <f t="shared" si="0"/>
        <v>2.5633591877080356E-3</v>
      </c>
      <c r="N62" s="74">
        <f>K62/'סכום נכסי הקרן'!$C$41</f>
        <v>4.3722899074580116E-4</v>
      </c>
    </row>
    <row r="63" spans="1:14">
      <c r="A63" s="70" t="s">
        <v>1121</v>
      </c>
      <c r="B63" s="54" t="s">
        <v>1122</v>
      </c>
      <c r="C63" s="71" t="s">
        <v>111</v>
      </c>
      <c r="D63" s="71" t="s">
        <v>29</v>
      </c>
      <c r="E63" s="54" t="s">
        <v>586</v>
      </c>
      <c r="F63" s="71" t="s">
        <v>567</v>
      </c>
      <c r="G63" s="71" t="s">
        <v>123</v>
      </c>
      <c r="H63" s="73">
        <v>79.178098000000006</v>
      </c>
      <c r="I63" s="79">
        <v>1210</v>
      </c>
      <c r="J63" s="113" t="s">
        <v>2459</v>
      </c>
      <c r="K63" s="73">
        <v>0.95805498099999997</v>
      </c>
      <c r="L63" s="74">
        <v>4.2534343896551073E-7</v>
      </c>
      <c r="M63" s="74">
        <f t="shared" si="0"/>
        <v>4.8086796676075974E-3</v>
      </c>
      <c r="N63" s="74">
        <f>K63/'סכום נכסי הקרן'!$C$41</f>
        <v>8.2021051437891461E-4</v>
      </c>
    </row>
    <row r="64" spans="1:14">
      <c r="A64" s="70" t="s">
        <v>1123</v>
      </c>
      <c r="B64" s="54" t="s">
        <v>1124</v>
      </c>
      <c r="C64" s="71" t="s">
        <v>111</v>
      </c>
      <c r="D64" s="71" t="s">
        <v>29</v>
      </c>
      <c r="E64" s="54" t="s">
        <v>1125</v>
      </c>
      <c r="F64" s="71" t="s">
        <v>631</v>
      </c>
      <c r="G64" s="71" t="s">
        <v>123</v>
      </c>
      <c r="H64" s="73">
        <v>40.183929999999997</v>
      </c>
      <c r="I64" s="79">
        <v>865.1</v>
      </c>
      <c r="J64" s="113" t="s">
        <v>2459</v>
      </c>
      <c r="K64" s="73">
        <v>0.34763118200000004</v>
      </c>
      <c r="L64" s="74">
        <v>2.2610444383614404E-7</v>
      </c>
      <c r="M64" s="74">
        <f t="shared" si="0"/>
        <v>1.7448340960191681E-3</v>
      </c>
      <c r="N64" s="74">
        <f>K64/'סכום נכסי הקרן'!$C$41</f>
        <v>2.9761418317010986E-4</v>
      </c>
    </row>
    <row r="65" spans="1:14">
      <c r="A65" s="70" t="s">
        <v>1126</v>
      </c>
      <c r="B65" s="54" t="s">
        <v>1127</v>
      </c>
      <c r="C65" s="71" t="s">
        <v>111</v>
      </c>
      <c r="D65" s="71" t="s">
        <v>29</v>
      </c>
      <c r="E65" s="54" t="s">
        <v>1128</v>
      </c>
      <c r="F65" s="71" t="s">
        <v>144</v>
      </c>
      <c r="G65" s="71" t="s">
        <v>123</v>
      </c>
      <c r="H65" s="73">
        <v>4.0347999999999997</v>
      </c>
      <c r="I65" s="79">
        <v>16440</v>
      </c>
      <c r="J65" s="113" t="s">
        <v>2459</v>
      </c>
      <c r="K65" s="73">
        <v>0.66332110099999997</v>
      </c>
      <c r="L65" s="74">
        <v>1.5685850070984418E-7</v>
      </c>
      <c r="M65" s="74">
        <f t="shared" si="0"/>
        <v>3.3293482678253363E-3</v>
      </c>
      <c r="N65" s="74">
        <f>K65/'סכום נכסי הקרן'!$C$41</f>
        <v>5.6788279612273937E-4</v>
      </c>
    </row>
    <row r="66" spans="1:14">
      <c r="A66" s="70" t="s">
        <v>1129</v>
      </c>
      <c r="B66" s="54" t="s">
        <v>1130</v>
      </c>
      <c r="C66" s="71" t="s">
        <v>111</v>
      </c>
      <c r="D66" s="71" t="s">
        <v>29</v>
      </c>
      <c r="E66" s="54" t="s">
        <v>700</v>
      </c>
      <c r="F66" s="71" t="s">
        <v>580</v>
      </c>
      <c r="G66" s="71" t="s">
        <v>123</v>
      </c>
      <c r="H66" s="73">
        <v>4.2674010000000004</v>
      </c>
      <c r="I66" s="79">
        <v>26000</v>
      </c>
      <c r="J66" s="113" t="s">
        <v>2459</v>
      </c>
      <c r="K66" s="73">
        <v>1.1095242699999999</v>
      </c>
      <c r="L66" s="74">
        <v>2.2810724961701951E-7</v>
      </c>
      <c r="M66" s="74">
        <f t="shared" si="0"/>
        <v>5.5689359208771355E-3</v>
      </c>
      <c r="N66" s="74">
        <f>K66/'סכום נכסי הקרן'!$C$41</f>
        <v>9.4988647860554218E-4</v>
      </c>
    </row>
    <row r="67" spans="1:14">
      <c r="A67" s="70" t="s">
        <v>1131</v>
      </c>
      <c r="B67" s="54" t="s">
        <v>1132</v>
      </c>
      <c r="C67" s="71" t="s">
        <v>111</v>
      </c>
      <c r="D67" s="71" t="s">
        <v>29</v>
      </c>
      <c r="E67" s="54" t="s">
        <v>1133</v>
      </c>
      <c r="F67" s="71" t="s">
        <v>119</v>
      </c>
      <c r="G67" s="71" t="s">
        <v>123</v>
      </c>
      <c r="H67" s="73">
        <v>2.4818030000000002</v>
      </c>
      <c r="I67" s="79">
        <v>30260</v>
      </c>
      <c r="J67" s="113" t="s">
        <v>2459</v>
      </c>
      <c r="K67" s="73">
        <v>0.75099348599999993</v>
      </c>
      <c r="L67" s="74">
        <v>4.2479707568526646E-7</v>
      </c>
      <c r="M67" s="74">
        <f t="shared" si="0"/>
        <v>3.7693944275145421E-3</v>
      </c>
      <c r="N67" s="74">
        <f>K67/'סכום נכסי הקרן'!$C$41</f>
        <v>6.4294092266430601E-4</v>
      </c>
    </row>
    <row r="68" spans="1:14">
      <c r="A68" s="70" t="s">
        <v>1134</v>
      </c>
      <c r="B68" s="54" t="s">
        <v>1135</v>
      </c>
      <c r="C68" s="71" t="s">
        <v>111</v>
      </c>
      <c r="D68" s="71" t="s">
        <v>29</v>
      </c>
      <c r="E68" s="54" t="s">
        <v>1136</v>
      </c>
      <c r="F68" s="71" t="s">
        <v>580</v>
      </c>
      <c r="G68" s="71" t="s">
        <v>123</v>
      </c>
      <c r="H68" s="73">
        <v>3.3255919999999999</v>
      </c>
      <c r="I68" s="79">
        <v>10140</v>
      </c>
      <c r="J68" s="73">
        <v>4.2511039999999995E-3</v>
      </c>
      <c r="K68" s="73">
        <v>0.34146614900000005</v>
      </c>
      <c r="L68" s="74">
        <v>1.062776066861993E-7</v>
      </c>
      <c r="M68" s="74">
        <f t="shared" si="0"/>
        <v>1.7138904973477368E-3</v>
      </c>
      <c r="N68" s="74">
        <f>K68/'סכום נכסי הקרן'!$C$41</f>
        <v>2.923361720033447E-4</v>
      </c>
    </row>
    <row r="69" spans="1:14">
      <c r="A69" s="70" t="s">
        <v>1137</v>
      </c>
      <c r="B69" s="54" t="s">
        <v>1138</v>
      </c>
      <c r="C69" s="71" t="s">
        <v>111</v>
      </c>
      <c r="D69" s="71" t="s">
        <v>29</v>
      </c>
      <c r="E69" s="54" t="s">
        <v>589</v>
      </c>
      <c r="F69" s="71" t="s">
        <v>311</v>
      </c>
      <c r="G69" s="71" t="s">
        <v>123</v>
      </c>
      <c r="H69" s="73">
        <v>4.8361039999999997</v>
      </c>
      <c r="I69" s="79">
        <v>3447</v>
      </c>
      <c r="J69" s="113" t="s">
        <v>2459</v>
      </c>
      <c r="K69" s="73">
        <v>0.16670049599999998</v>
      </c>
      <c r="L69" s="74">
        <v>1.3120285744779683E-7</v>
      </c>
      <c r="M69" s="74">
        <f t="shared" si="0"/>
        <v>8.3670488812510174E-4</v>
      </c>
      <c r="N69" s="74">
        <f>K69/'סכום נכסי הקרן'!$C$41</f>
        <v>1.4271571285884288E-4</v>
      </c>
    </row>
    <row r="70" spans="1:14">
      <c r="A70" s="70" t="s">
        <v>1139</v>
      </c>
      <c r="B70" s="54" t="s">
        <v>1140</v>
      </c>
      <c r="C70" s="71" t="s">
        <v>111</v>
      </c>
      <c r="D70" s="71" t="s">
        <v>29</v>
      </c>
      <c r="E70" s="54" t="s">
        <v>1141</v>
      </c>
      <c r="F70" s="71" t="s">
        <v>1142</v>
      </c>
      <c r="G70" s="71" t="s">
        <v>123</v>
      </c>
      <c r="H70" s="73">
        <v>37.575310000000002</v>
      </c>
      <c r="I70" s="79">
        <v>4651</v>
      </c>
      <c r="J70" s="113" t="s">
        <v>2459</v>
      </c>
      <c r="K70" s="73">
        <v>1.747627649</v>
      </c>
      <c r="L70" s="74">
        <v>5.2538383464255252E-7</v>
      </c>
      <c r="M70" s="74">
        <f t="shared" si="0"/>
        <v>8.7717111324064675E-3</v>
      </c>
      <c r="N70" s="74">
        <f>K70/'סכום נכסי הקרן'!$C$41</f>
        <v>1.4961798658287056E-3</v>
      </c>
    </row>
    <row r="71" spans="1:14">
      <c r="A71" s="70" t="s">
        <v>1143</v>
      </c>
      <c r="B71" s="54" t="s">
        <v>1144</v>
      </c>
      <c r="C71" s="71" t="s">
        <v>111</v>
      </c>
      <c r="D71" s="71" t="s">
        <v>29</v>
      </c>
      <c r="E71" s="54" t="s">
        <v>1145</v>
      </c>
      <c r="F71" s="71" t="s">
        <v>145</v>
      </c>
      <c r="G71" s="71" t="s">
        <v>123</v>
      </c>
      <c r="H71" s="73">
        <v>17.779464000000001</v>
      </c>
      <c r="I71" s="79">
        <v>1990</v>
      </c>
      <c r="J71" s="113" t="s">
        <v>2459</v>
      </c>
      <c r="K71" s="73">
        <v>0.353811335</v>
      </c>
      <c r="L71" s="74">
        <v>1.2247736046580274E-7</v>
      </c>
      <c r="M71" s="74">
        <f t="shared" si="0"/>
        <v>1.7758535851541074E-3</v>
      </c>
      <c r="N71" s="74">
        <f>K71/'סכום נכסי הקרן'!$C$41</f>
        <v>3.0290513887891419E-4</v>
      </c>
    </row>
    <row r="72" spans="1:14">
      <c r="A72" s="70" t="s">
        <v>1146</v>
      </c>
      <c r="B72" s="54" t="s">
        <v>1147</v>
      </c>
      <c r="C72" s="71" t="s">
        <v>111</v>
      </c>
      <c r="D72" s="71" t="s">
        <v>29</v>
      </c>
      <c r="E72" s="54" t="s">
        <v>1148</v>
      </c>
      <c r="F72" s="71" t="s">
        <v>1142</v>
      </c>
      <c r="G72" s="71" t="s">
        <v>123</v>
      </c>
      <c r="H72" s="73">
        <v>8.9886140000000001</v>
      </c>
      <c r="I72" s="79">
        <v>19210</v>
      </c>
      <c r="J72" s="113" t="s">
        <v>2459</v>
      </c>
      <c r="K72" s="73">
        <v>1.7267126610000001</v>
      </c>
      <c r="L72" s="74">
        <v>3.9195659538570223E-7</v>
      </c>
      <c r="M72" s="74">
        <f t="shared" si="0"/>
        <v>8.6667344039948278E-3</v>
      </c>
      <c r="N72" s="74">
        <f>K72/'סכום נכסי הקרן'!$C$41</f>
        <v>1.4782741157351119E-3</v>
      </c>
    </row>
    <row r="73" spans="1:14">
      <c r="A73" s="70" t="s">
        <v>1149</v>
      </c>
      <c r="B73" s="54" t="s">
        <v>1150</v>
      </c>
      <c r="C73" s="71" t="s">
        <v>111</v>
      </c>
      <c r="D73" s="71" t="s">
        <v>29</v>
      </c>
      <c r="E73" s="54" t="s">
        <v>1151</v>
      </c>
      <c r="F73" s="71" t="s">
        <v>1102</v>
      </c>
      <c r="G73" s="71" t="s">
        <v>123</v>
      </c>
      <c r="H73" s="73">
        <v>4.5863050000000003</v>
      </c>
      <c r="I73" s="79">
        <v>15690</v>
      </c>
      <c r="J73" s="113" t="s">
        <v>2459</v>
      </c>
      <c r="K73" s="73">
        <v>0.71959119699999996</v>
      </c>
      <c r="L73" s="74">
        <v>3.1656193530307448E-7</v>
      </c>
      <c r="M73" s="74">
        <f t="shared" si="0"/>
        <v>3.6117797272882325E-3</v>
      </c>
      <c r="N73" s="74">
        <f>K73/'סכום נכסי הקרן'!$C$41</f>
        <v>6.1605677914001555E-4</v>
      </c>
    </row>
    <row r="74" spans="1:14">
      <c r="A74" s="70" t="s">
        <v>1152</v>
      </c>
      <c r="B74" s="54" t="s">
        <v>1153</v>
      </c>
      <c r="C74" s="71" t="s">
        <v>111</v>
      </c>
      <c r="D74" s="71" t="s">
        <v>29</v>
      </c>
      <c r="E74" s="54" t="s">
        <v>1154</v>
      </c>
      <c r="F74" s="71" t="s">
        <v>120</v>
      </c>
      <c r="G74" s="71" t="s">
        <v>123</v>
      </c>
      <c r="H74" s="73">
        <v>17.715475999999999</v>
      </c>
      <c r="I74" s="79">
        <v>1320</v>
      </c>
      <c r="J74" s="113" t="s">
        <v>2459</v>
      </c>
      <c r="K74" s="73">
        <v>0.23384428199999999</v>
      </c>
      <c r="L74" s="74">
        <v>8.8427019580176055E-8</v>
      </c>
      <c r="M74" s="74">
        <f t="shared" ref="M74:M137" si="1">IFERROR(K74/$K$9,0)</f>
        <v>1.1737136871476661E-3</v>
      </c>
      <c r="N74" s="74">
        <f>K74/'סכום נכסי הקרן'!$C$41</f>
        <v>2.0019888485271384E-4</v>
      </c>
    </row>
    <row r="75" spans="1:14">
      <c r="A75" s="70" t="s">
        <v>1155</v>
      </c>
      <c r="B75" s="54" t="s">
        <v>1156</v>
      </c>
      <c r="C75" s="71" t="s">
        <v>111</v>
      </c>
      <c r="D75" s="71" t="s">
        <v>29</v>
      </c>
      <c r="E75" s="54" t="s">
        <v>1157</v>
      </c>
      <c r="F75" s="71" t="s">
        <v>580</v>
      </c>
      <c r="G75" s="71" t="s">
        <v>123</v>
      </c>
      <c r="H75" s="73">
        <v>67.174107000000006</v>
      </c>
      <c r="I75" s="79">
        <v>1082</v>
      </c>
      <c r="J75" s="113" t="s">
        <v>2459</v>
      </c>
      <c r="K75" s="73">
        <v>0.72682384</v>
      </c>
      <c r="L75" s="74">
        <v>2.0824942573159277E-7</v>
      </c>
      <c r="M75" s="74">
        <f t="shared" si="1"/>
        <v>3.648081885334384E-3</v>
      </c>
      <c r="N75" s="74">
        <f>K75/'סכום נכסי הקרן'!$C$41</f>
        <v>6.222487931193773E-4</v>
      </c>
    </row>
    <row r="76" spans="1:14">
      <c r="A76" s="70" t="s">
        <v>1158</v>
      </c>
      <c r="B76" s="54" t="s">
        <v>1159</v>
      </c>
      <c r="C76" s="71" t="s">
        <v>111</v>
      </c>
      <c r="D76" s="71" t="s">
        <v>29</v>
      </c>
      <c r="E76" s="54" t="s">
        <v>1160</v>
      </c>
      <c r="F76" s="71" t="s">
        <v>117</v>
      </c>
      <c r="G76" s="71" t="s">
        <v>123</v>
      </c>
      <c r="H76" s="73">
        <v>1361.0025290000003</v>
      </c>
      <c r="I76" s="79">
        <v>150.69999999999999</v>
      </c>
      <c r="J76" s="113" t="s">
        <v>2459</v>
      </c>
      <c r="K76" s="73">
        <v>2.051030811</v>
      </c>
      <c r="L76" s="74">
        <v>5.2539089194055891E-7</v>
      </c>
      <c r="M76" s="74">
        <f t="shared" si="1"/>
        <v>1.029455548385946E-2</v>
      </c>
      <c r="N76" s="74">
        <f>K76/'סכום נכסי הקרן'!$C$41</f>
        <v>1.7559295341707663E-3</v>
      </c>
    </row>
    <row r="77" spans="1:14">
      <c r="A77" s="70" t="s">
        <v>1161</v>
      </c>
      <c r="B77" s="54" t="s">
        <v>1162</v>
      </c>
      <c r="C77" s="71" t="s">
        <v>111</v>
      </c>
      <c r="D77" s="71" t="s">
        <v>29</v>
      </c>
      <c r="E77" s="54" t="s">
        <v>357</v>
      </c>
      <c r="F77" s="71" t="s">
        <v>311</v>
      </c>
      <c r="G77" s="71" t="s">
        <v>123</v>
      </c>
      <c r="H77" s="73">
        <v>0.976495</v>
      </c>
      <c r="I77" s="79">
        <v>76070</v>
      </c>
      <c r="J77" s="113" t="s">
        <v>2459</v>
      </c>
      <c r="K77" s="73">
        <v>0.74281984799999989</v>
      </c>
      <c r="L77" s="74">
        <v>1.8632911633942031E-7</v>
      </c>
      <c r="M77" s="74">
        <f t="shared" si="1"/>
        <v>3.7283692174373919E-3</v>
      </c>
      <c r="N77" s="74">
        <f>K77/'סכום נכסי הקרן'!$C$41</f>
        <v>6.3594330357011851E-4</v>
      </c>
    </row>
    <row r="78" spans="1:14">
      <c r="A78" s="70" t="s">
        <v>1163</v>
      </c>
      <c r="B78" s="54" t="s">
        <v>1164</v>
      </c>
      <c r="C78" s="71" t="s">
        <v>111</v>
      </c>
      <c r="D78" s="71" t="s">
        <v>29</v>
      </c>
      <c r="E78" s="54" t="s">
        <v>665</v>
      </c>
      <c r="F78" s="71" t="s">
        <v>354</v>
      </c>
      <c r="G78" s="71" t="s">
        <v>123</v>
      </c>
      <c r="H78" s="73">
        <v>12.355642</v>
      </c>
      <c r="I78" s="79">
        <v>5850</v>
      </c>
      <c r="J78" s="113" t="s">
        <v>2459</v>
      </c>
      <c r="K78" s="73">
        <v>0.72280502800000002</v>
      </c>
      <c r="L78" s="74">
        <v>1.5633847318758619E-7</v>
      </c>
      <c r="M78" s="74">
        <f t="shared" si="1"/>
        <v>3.6279106217476471E-3</v>
      </c>
      <c r="N78" s="74">
        <f>K78/'סכום נכסי הקרן'!$C$41</f>
        <v>6.1880820575948322E-4</v>
      </c>
    </row>
    <row r="79" spans="1:14">
      <c r="A79" s="70" t="s">
        <v>1165</v>
      </c>
      <c r="B79" s="54" t="s">
        <v>1166</v>
      </c>
      <c r="C79" s="71" t="s">
        <v>111</v>
      </c>
      <c r="D79" s="71" t="s">
        <v>29</v>
      </c>
      <c r="E79" s="54" t="s">
        <v>1167</v>
      </c>
      <c r="F79" s="71" t="s">
        <v>311</v>
      </c>
      <c r="G79" s="71" t="s">
        <v>123</v>
      </c>
      <c r="H79" s="73">
        <v>33.139985000000003</v>
      </c>
      <c r="I79" s="79">
        <v>884</v>
      </c>
      <c r="J79" s="113" t="s">
        <v>2459</v>
      </c>
      <c r="K79" s="73">
        <v>0.292957468</v>
      </c>
      <c r="L79" s="74">
        <v>2.2035091197824844E-7</v>
      </c>
      <c r="M79" s="74">
        <f t="shared" si="1"/>
        <v>1.4704152139316557E-3</v>
      </c>
      <c r="N79" s="74">
        <f>K79/'סכום נכסי הקרן'!$C$41</f>
        <v>2.5080689551722543E-4</v>
      </c>
    </row>
    <row r="80" spans="1:14">
      <c r="A80" s="70" t="s">
        <v>1168</v>
      </c>
      <c r="B80" s="54" t="s">
        <v>1169</v>
      </c>
      <c r="C80" s="71" t="s">
        <v>111</v>
      </c>
      <c r="D80" s="71" t="s">
        <v>29</v>
      </c>
      <c r="E80" s="54" t="s">
        <v>478</v>
      </c>
      <c r="F80" s="71" t="s">
        <v>311</v>
      </c>
      <c r="G80" s="71" t="s">
        <v>123</v>
      </c>
      <c r="H80" s="73">
        <v>12.881644</v>
      </c>
      <c r="I80" s="79">
        <v>8550</v>
      </c>
      <c r="J80" s="113" t="s">
        <v>2459</v>
      </c>
      <c r="K80" s="73">
        <v>1.1013805829999999</v>
      </c>
      <c r="L80" s="74">
        <v>3.5194746641366113E-7</v>
      </c>
      <c r="M80" s="74">
        <f t="shared" si="1"/>
        <v>5.5280610411751526E-3</v>
      </c>
      <c r="N80" s="74">
        <f>K80/'סכום נכסי הקרן'!$C$41</f>
        <v>9.4291450117660704E-4</v>
      </c>
    </row>
    <row r="81" spans="1:14">
      <c r="A81" s="70" t="s">
        <v>1170</v>
      </c>
      <c r="B81" s="54" t="s">
        <v>1171</v>
      </c>
      <c r="C81" s="71" t="s">
        <v>111</v>
      </c>
      <c r="D81" s="71" t="s">
        <v>29</v>
      </c>
      <c r="E81" s="54" t="s">
        <v>1172</v>
      </c>
      <c r="F81" s="71" t="s">
        <v>1142</v>
      </c>
      <c r="G81" s="71" t="s">
        <v>123</v>
      </c>
      <c r="H81" s="73">
        <v>25.259124999999997</v>
      </c>
      <c r="I81" s="79">
        <v>6799</v>
      </c>
      <c r="J81" s="113" t="s">
        <v>2459</v>
      </c>
      <c r="K81" s="73">
        <v>1.7173679089999998</v>
      </c>
      <c r="L81" s="74">
        <v>3.9764325397677489E-7</v>
      </c>
      <c r="M81" s="74">
        <f t="shared" si="1"/>
        <v>8.6198311261742443E-3</v>
      </c>
      <c r="N81" s="74">
        <f>K81/'סכום נכסי הקרן'!$C$41</f>
        <v>1.4702738819315536E-3</v>
      </c>
    </row>
    <row r="82" spans="1:14">
      <c r="A82" s="70" t="s">
        <v>1173</v>
      </c>
      <c r="B82" s="54" t="s">
        <v>1174</v>
      </c>
      <c r="C82" s="71" t="s">
        <v>111</v>
      </c>
      <c r="D82" s="71" t="s">
        <v>29</v>
      </c>
      <c r="E82" s="54" t="s">
        <v>1175</v>
      </c>
      <c r="F82" s="71" t="s">
        <v>1176</v>
      </c>
      <c r="G82" s="71" t="s">
        <v>123</v>
      </c>
      <c r="H82" s="73">
        <v>24.381916</v>
      </c>
      <c r="I82" s="79">
        <v>4109</v>
      </c>
      <c r="J82" s="113" t="s">
        <v>2459</v>
      </c>
      <c r="K82" s="73">
        <v>1.0018529380000001</v>
      </c>
      <c r="L82" s="74">
        <v>2.2223834341425865E-7</v>
      </c>
      <c r="M82" s="74">
        <f t="shared" si="1"/>
        <v>5.0285108354272369E-3</v>
      </c>
      <c r="N82" s="74">
        <f>K82/'סכום נכסי הקרן'!$C$41</f>
        <v>8.5770684345411999E-4</v>
      </c>
    </row>
    <row r="83" spans="1:14">
      <c r="A83" s="70" t="s">
        <v>1177</v>
      </c>
      <c r="B83" s="54" t="s">
        <v>1178</v>
      </c>
      <c r="C83" s="71" t="s">
        <v>111</v>
      </c>
      <c r="D83" s="71" t="s">
        <v>29</v>
      </c>
      <c r="E83" s="54" t="s">
        <v>541</v>
      </c>
      <c r="F83" s="71" t="s">
        <v>542</v>
      </c>
      <c r="G83" s="71" t="s">
        <v>123</v>
      </c>
      <c r="H83" s="73">
        <v>0.92057299999999997</v>
      </c>
      <c r="I83" s="79">
        <v>41750</v>
      </c>
      <c r="J83" s="113" t="s">
        <v>2459</v>
      </c>
      <c r="K83" s="73">
        <v>0.38433912799999997</v>
      </c>
      <c r="L83" s="74">
        <v>3.1133634375029591E-7</v>
      </c>
      <c r="M83" s="74">
        <f t="shared" si="1"/>
        <v>1.9290790058317474E-3</v>
      </c>
      <c r="N83" s="74">
        <f>K83/'סכום נכסי הקרן'!$C$41</f>
        <v>3.2904060844585648E-4</v>
      </c>
    </row>
    <row r="84" spans="1:14">
      <c r="A84" s="70" t="s">
        <v>1179</v>
      </c>
      <c r="B84" s="54" t="s">
        <v>1180</v>
      </c>
      <c r="C84" s="71" t="s">
        <v>111</v>
      </c>
      <c r="D84" s="71" t="s">
        <v>29</v>
      </c>
      <c r="E84" s="54" t="s">
        <v>1181</v>
      </c>
      <c r="F84" s="71" t="s">
        <v>354</v>
      </c>
      <c r="G84" s="71" t="s">
        <v>123</v>
      </c>
      <c r="H84" s="73">
        <v>11.319735000000001</v>
      </c>
      <c r="I84" s="79">
        <v>9332</v>
      </c>
      <c r="J84" s="113" t="s">
        <v>2459</v>
      </c>
      <c r="K84" s="73">
        <v>1.0563577040000001</v>
      </c>
      <c r="L84" s="74">
        <v>1.8292153209742062E-7</v>
      </c>
      <c r="M84" s="74">
        <f t="shared" si="1"/>
        <v>5.3020817319308373E-3</v>
      </c>
      <c r="N84" s="74">
        <f>K84/'סכום נכסי הקרן'!$C$41</f>
        <v>9.0436949125988556E-4</v>
      </c>
    </row>
    <row r="85" spans="1:14">
      <c r="A85" s="70" t="s">
        <v>1182</v>
      </c>
      <c r="B85" s="54" t="s">
        <v>1183</v>
      </c>
      <c r="C85" s="71" t="s">
        <v>111</v>
      </c>
      <c r="D85" s="71" t="s">
        <v>29</v>
      </c>
      <c r="E85" s="54" t="s">
        <v>551</v>
      </c>
      <c r="F85" s="71" t="s">
        <v>311</v>
      </c>
      <c r="G85" s="71" t="s">
        <v>123</v>
      </c>
      <c r="H85" s="73">
        <v>417.41125200000005</v>
      </c>
      <c r="I85" s="79">
        <v>169</v>
      </c>
      <c r="J85" s="113" t="s">
        <v>2459</v>
      </c>
      <c r="K85" s="73">
        <v>0.70542501700000004</v>
      </c>
      <c r="L85" s="74">
        <v>6.0495792058604776E-7</v>
      </c>
      <c r="M85" s="74">
        <f t="shared" si="1"/>
        <v>3.5406766871865403E-3</v>
      </c>
      <c r="N85" s="74">
        <f>K85/'סכום נכסי הקרן'!$C$41</f>
        <v>6.0392882196113197E-4</v>
      </c>
    </row>
    <row r="86" spans="1:14">
      <c r="A86" s="70" t="s">
        <v>1184</v>
      </c>
      <c r="B86" s="54" t="s">
        <v>1185</v>
      </c>
      <c r="C86" s="71" t="s">
        <v>111</v>
      </c>
      <c r="D86" s="71" t="s">
        <v>29</v>
      </c>
      <c r="E86" s="54" t="s">
        <v>1186</v>
      </c>
      <c r="F86" s="71" t="s">
        <v>517</v>
      </c>
      <c r="G86" s="71" t="s">
        <v>123</v>
      </c>
      <c r="H86" s="73">
        <v>6.8712289999999996</v>
      </c>
      <c r="I86" s="79">
        <v>7554</v>
      </c>
      <c r="J86" s="113" t="s">
        <v>2459</v>
      </c>
      <c r="K86" s="73">
        <v>0.5190526190000001</v>
      </c>
      <c r="L86" s="74">
        <v>2.7484915999999997E-7</v>
      </c>
      <c r="M86" s="74">
        <f t="shared" si="1"/>
        <v>2.6052343810148964E-3</v>
      </c>
      <c r="N86" s="74">
        <f>K86/'סכום נכסי הקרן'!$C$41</f>
        <v>4.4437159042306872E-4</v>
      </c>
    </row>
    <row r="87" spans="1:14">
      <c r="A87" s="70" t="s">
        <v>1187</v>
      </c>
      <c r="B87" s="54" t="s">
        <v>1188</v>
      </c>
      <c r="C87" s="71" t="s">
        <v>111</v>
      </c>
      <c r="D87" s="71" t="s">
        <v>29</v>
      </c>
      <c r="E87" s="54" t="s">
        <v>627</v>
      </c>
      <c r="F87" s="71" t="s">
        <v>294</v>
      </c>
      <c r="G87" s="71" t="s">
        <v>123</v>
      </c>
      <c r="H87" s="73">
        <v>82.117137999999997</v>
      </c>
      <c r="I87" s="79">
        <v>316</v>
      </c>
      <c r="J87" s="113" t="s">
        <v>2459</v>
      </c>
      <c r="K87" s="73">
        <v>0.25949015600000003</v>
      </c>
      <c r="L87" s="74">
        <v>1.1556380403519663E-7</v>
      </c>
      <c r="M87" s="74">
        <f t="shared" si="1"/>
        <v>1.3024357284788478E-3</v>
      </c>
      <c r="N87" s="74">
        <f>K87/'סכום נכסי הקרן'!$C$41</f>
        <v>2.2215484345884824E-4</v>
      </c>
    </row>
    <row r="88" spans="1:14">
      <c r="A88" s="70" t="s">
        <v>1189</v>
      </c>
      <c r="B88" s="54" t="s">
        <v>1190</v>
      </c>
      <c r="C88" s="71" t="s">
        <v>111</v>
      </c>
      <c r="D88" s="71" t="s">
        <v>29</v>
      </c>
      <c r="E88" s="54" t="s">
        <v>1191</v>
      </c>
      <c r="F88" s="71" t="s">
        <v>117</v>
      </c>
      <c r="G88" s="71" t="s">
        <v>123</v>
      </c>
      <c r="H88" s="73">
        <v>13.405485000000001</v>
      </c>
      <c r="I88" s="79">
        <v>3253</v>
      </c>
      <c r="J88" s="113" t="s">
        <v>2459</v>
      </c>
      <c r="K88" s="73">
        <v>0.43608042299999999</v>
      </c>
      <c r="L88" s="74">
        <v>1.4237565184686932E-7</v>
      </c>
      <c r="M88" s="74">
        <f t="shared" si="1"/>
        <v>2.1887794595389933E-3</v>
      </c>
      <c r="N88" s="74">
        <f>K88/'סכום נכסי הקרן'!$C$41</f>
        <v>3.7333739206289317E-4</v>
      </c>
    </row>
    <row r="89" spans="1:14">
      <c r="A89" s="70" t="s">
        <v>1192</v>
      </c>
      <c r="B89" s="54" t="s">
        <v>1193</v>
      </c>
      <c r="C89" s="71" t="s">
        <v>111</v>
      </c>
      <c r="D89" s="71" t="s">
        <v>29</v>
      </c>
      <c r="E89" s="54" t="s">
        <v>1194</v>
      </c>
      <c r="F89" s="71" t="s">
        <v>147</v>
      </c>
      <c r="G89" s="71" t="s">
        <v>123</v>
      </c>
      <c r="H89" s="73">
        <v>2.8361969999999999</v>
      </c>
      <c r="I89" s="79">
        <v>7011</v>
      </c>
      <c r="J89" s="113" t="s">
        <v>2459</v>
      </c>
      <c r="K89" s="73">
        <v>0.198845773</v>
      </c>
      <c r="L89" s="74">
        <v>8.5169362348003066E-8</v>
      </c>
      <c r="M89" s="74">
        <f t="shared" si="1"/>
        <v>9.9804880155914119E-4</v>
      </c>
      <c r="N89" s="74">
        <f>K89/'סכום נכסי הקרן'!$C$41</f>
        <v>1.7023594364507863E-4</v>
      </c>
    </row>
    <row r="90" spans="1:14">
      <c r="A90" s="70" t="s">
        <v>1195</v>
      </c>
      <c r="B90" s="54" t="s">
        <v>1196</v>
      </c>
      <c r="C90" s="71" t="s">
        <v>111</v>
      </c>
      <c r="D90" s="71" t="s">
        <v>29</v>
      </c>
      <c r="E90" s="54" t="s">
        <v>630</v>
      </c>
      <c r="F90" s="71" t="s">
        <v>631</v>
      </c>
      <c r="G90" s="71" t="s">
        <v>123</v>
      </c>
      <c r="H90" s="73">
        <v>9.2028730000000003</v>
      </c>
      <c r="I90" s="79">
        <v>9675</v>
      </c>
      <c r="J90" s="113" t="s">
        <v>2459</v>
      </c>
      <c r="K90" s="73">
        <v>0.89037798199999985</v>
      </c>
      <c r="L90" s="74">
        <v>2.5894036079165097E-7</v>
      </c>
      <c r="M90" s="74">
        <f t="shared" si="1"/>
        <v>4.4689945602703176E-3</v>
      </c>
      <c r="N90" s="74">
        <f>K90/'סכום נכסי הקרן'!$C$41</f>
        <v>7.622708478020844E-4</v>
      </c>
    </row>
    <row r="91" spans="1:14">
      <c r="A91" s="70" t="s">
        <v>1197</v>
      </c>
      <c r="B91" s="54" t="s">
        <v>1198</v>
      </c>
      <c r="C91" s="71" t="s">
        <v>111</v>
      </c>
      <c r="D91" s="71" t="s">
        <v>29</v>
      </c>
      <c r="E91" s="54" t="s">
        <v>1199</v>
      </c>
      <c r="F91" s="71" t="s">
        <v>117</v>
      </c>
      <c r="G91" s="71" t="s">
        <v>123</v>
      </c>
      <c r="H91" s="73">
        <v>28.777705000000001</v>
      </c>
      <c r="I91" s="79">
        <v>1817</v>
      </c>
      <c r="J91" s="113" t="s">
        <v>2459</v>
      </c>
      <c r="K91" s="73">
        <v>0.52289090599999999</v>
      </c>
      <c r="L91" s="74">
        <v>3.056030468611151E-7</v>
      </c>
      <c r="M91" s="74">
        <f t="shared" si="1"/>
        <v>2.62449955161719E-3</v>
      </c>
      <c r="N91" s="74">
        <f>K91/'סכום נכסי הקרן'!$C$41</f>
        <v>4.476576266287547E-4</v>
      </c>
    </row>
    <row r="92" spans="1:14">
      <c r="A92" s="70" t="s">
        <v>1200</v>
      </c>
      <c r="B92" s="54" t="s">
        <v>1201</v>
      </c>
      <c r="C92" s="71" t="s">
        <v>111</v>
      </c>
      <c r="D92" s="71" t="s">
        <v>29</v>
      </c>
      <c r="E92" s="54" t="s">
        <v>1202</v>
      </c>
      <c r="F92" s="71" t="s">
        <v>567</v>
      </c>
      <c r="G92" s="71" t="s">
        <v>123</v>
      </c>
      <c r="H92" s="73">
        <v>10.68594</v>
      </c>
      <c r="I92" s="79">
        <v>5400</v>
      </c>
      <c r="J92" s="113" t="s">
        <v>2459</v>
      </c>
      <c r="K92" s="73">
        <v>0.57704073500000008</v>
      </c>
      <c r="L92" s="74">
        <v>1.4455535606371525E-7</v>
      </c>
      <c r="M92" s="74">
        <f t="shared" si="1"/>
        <v>2.8962889445859935E-3</v>
      </c>
      <c r="N92" s="74">
        <f>K92/'סכום נכסי הקרן'!$C$41</f>
        <v>4.9401640559075283E-4</v>
      </c>
    </row>
    <row r="93" spans="1:14">
      <c r="A93" s="70" t="s">
        <v>1203</v>
      </c>
      <c r="B93" s="54" t="s">
        <v>1204</v>
      </c>
      <c r="C93" s="71" t="s">
        <v>111</v>
      </c>
      <c r="D93" s="71" t="s">
        <v>29</v>
      </c>
      <c r="E93" s="54" t="s">
        <v>558</v>
      </c>
      <c r="F93" s="71" t="s">
        <v>146</v>
      </c>
      <c r="G93" s="71" t="s">
        <v>123</v>
      </c>
      <c r="H93" s="73">
        <v>58.670610000000003</v>
      </c>
      <c r="I93" s="79">
        <v>1494</v>
      </c>
      <c r="J93" s="113" t="s">
        <v>2459</v>
      </c>
      <c r="K93" s="73">
        <v>0.876538912</v>
      </c>
      <c r="L93" s="74">
        <v>3.5485425718042576E-7</v>
      </c>
      <c r="M93" s="74">
        <f t="shared" si="1"/>
        <v>4.3995333541314626E-3</v>
      </c>
      <c r="N93" s="74">
        <f>K93/'סכום נכסי הקרן'!$C$41</f>
        <v>7.5042293620166897E-4</v>
      </c>
    </row>
    <row r="94" spans="1:14">
      <c r="A94" s="70" t="s">
        <v>1205</v>
      </c>
      <c r="B94" s="54" t="s">
        <v>1206</v>
      </c>
      <c r="C94" s="71" t="s">
        <v>111</v>
      </c>
      <c r="D94" s="71" t="s">
        <v>29</v>
      </c>
      <c r="E94" s="54" t="s">
        <v>1207</v>
      </c>
      <c r="F94" s="71" t="s">
        <v>118</v>
      </c>
      <c r="G94" s="71" t="s">
        <v>123</v>
      </c>
      <c r="H94" s="73">
        <v>4.2836699999999999</v>
      </c>
      <c r="I94" s="79">
        <v>10760</v>
      </c>
      <c r="J94" s="113" t="s">
        <v>2459</v>
      </c>
      <c r="K94" s="73">
        <v>0.46092287599999998</v>
      </c>
      <c r="L94" s="74">
        <v>3.5136388329325503E-7</v>
      </c>
      <c r="M94" s="74">
        <f t="shared" si="1"/>
        <v>2.3134689617113091E-3</v>
      </c>
      <c r="N94" s="74">
        <f>K94/'סכום נכסי הקרן'!$C$41</f>
        <v>3.9460552547658918E-4</v>
      </c>
    </row>
    <row r="95" spans="1:14">
      <c r="A95" s="70" t="s">
        <v>1208</v>
      </c>
      <c r="B95" s="54" t="s">
        <v>1209</v>
      </c>
      <c r="C95" s="71" t="s">
        <v>111</v>
      </c>
      <c r="D95" s="71" t="s">
        <v>29</v>
      </c>
      <c r="E95" s="54" t="s">
        <v>1210</v>
      </c>
      <c r="F95" s="71" t="s">
        <v>517</v>
      </c>
      <c r="G95" s="71" t="s">
        <v>123</v>
      </c>
      <c r="H95" s="73">
        <v>3.0220189999999998</v>
      </c>
      <c r="I95" s="79">
        <v>46400</v>
      </c>
      <c r="J95" s="113" t="s">
        <v>2459</v>
      </c>
      <c r="K95" s="73">
        <v>1.4022169579999999</v>
      </c>
      <c r="L95" s="74">
        <v>4.7209000209642882E-7</v>
      </c>
      <c r="M95" s="74">
        <f t="shared" si="1"/>
        <v>7.0380221482395028E-3</v>
      </c>
      <c r="N95" s="74">
        <f>K95/'סכום נכסי הקרן'!$C$41</f>
        <v>1.2004666905353909E-3</v>
      </c>
    </row>
    <row r="96" spans="1:14">
      <c r="A96" s="70" t="s">
        <v>1211</v>
      </c>
      <c r="B96" s="54" t="s">
        <v>1212</v>
      </c>
      <c r="C96" s="71" t="s">
        <v>111</v>
      </c>
      <c r="D96" s="71" t="s">
        <v>29</v>
      </c>
      <c r="E96" s="54" t="s">
        <v>1213</v>
      </c>
      <c r="F96" s="71" t="s">
        <v>1102</v>
      </c>
      <c r="G96" s="71" t="s">
        <v>123</v>
      </c>
      <c r="H96" s="73">
        <v>1.9572069999999999</v>
      </c>
      <c r="I96" s="79">
        <v>24060</v>
      </c>
      <c r="J96" s="113" t="s">
        <v>2459</v>
      </c>
      <c r="K96" s="73">
        <v>0.47090403200000003</v>
      </c>
      <c r="L96" s="74">
        <v>1.4209233776415615E-7</v>
      </c>
      <c r="M96" s="74">
        <f t="shared" si="1"/>
        <v>2.3635664852024161E-3</v>
      </c>
      <c r="N96" s="74">
        <f>K96/'סכום נכסי הקרן'!$C$41</f>
        <v>4.0315059779416238E-4</v>
      </c>
    </row>
    <row r="97" spans="1:14">
      <c r="A97" s="70" t="s">
        <v>1214</v>
      </c>
      <c r="B97" s="54" t="s">
        <v>1215</v>
      </c>
      <c r="C97" s="71" t="s">
        <v>111</v>
      </c>
      <c r="D97" s="71" t="s">
        <v>29</v>
      </c>
      <c r="E97" s="54" t="s">
        <v>561</v>
      </c>
      <c r="F97" s="71" t="s">
        <v>294</v>
      </c>
      <c r="G97" s="71" t="s">
        <v>123</v>
      </c>
      <c r="H97" s="73">
        <v>4.0260800000000003</v>
      </c>
      <c r="I97" s="79">
        <v>29920</v>
      </c>
      <c r="J97" s="73">
        <v>2.8370286000000002E-2</v>
      </c>
      <c r="K97" s="73">
        <v>1.232973511</v>
      </c>
      <c r="L97" s="74">
        <v>3.7825819601859689E-7</v>
      </c>
      <c r="M97" s="74">
        <f t="shared" si="1"/>
        <v>6.1885536536284156E-3</v>
      </c>
      <c r="N97" s="74">
        <f>K97/'סכום נכסי הקרן'!$C$41</f>
        <v>1.055573905181634E-3</v>
      </c>
    </row>
    <row r="98" spans="1:14">
      <c r="A98" s="70" t="s">
        <v>1216</v>
      </c>
      <c r="B98" s="54" t="s">
        <v>1217</v>
      </c>
      <c r="C98" s="71" t="s">
        <v>111</v>
      </c>
      <c r="D98" s="71" t="s">
        <v>29</v>
      </c>
      <c r="E98" s="54" t="s">
        <v>1218</v>
      </c>
      <c r="F98" s="71" t="s">
        <v>282</v>
      </c>
      <c r="G98" s="71" t="s">
        <v>123</v>
      </c>
      <c r="H98" s="73">
        <v>0.26846700000000001</v>
      </c>
      <c r="I98" s="79">
        <v>16000</v>
      </c>
      <c r="J98" s="113" t="s">
        <v>2459</v>
      </c>
      <c r="K98" s="73">
        <v>4.2954671999999999E-2</v>
      </c>
      <c r="L98" s="74">
        <v>7.5725531300348859E-9</v>
      </c>
      <c r="M98" s="74">
        <f t="shared" si="1"/>
        <v>2.1559854285142885E-4</v>
      </c>
      <c r="N98" s="74">
        <f>K98/'סכום נכסי הקרן'!$C$41</f>
        <v>3.6774375494946216E-5</v>
      </c>
    </row>
    <row r="99" spans="1:14">
      <c r="A99" s="70" t="s">
        <v>1219</v>
      </c>
      <c r="B99" s="54" t="s">
        <v>1220</v>
      </c>
      <c r="C99" s="71" t="s">
        <v>111</v>
      </c>
      <c r="D99" s="71" t="s">
        <v>29</v>
      </c>
      <c r="E99" s="54" t="s">
        <v>1221</v>
      </c>
      <c r="F99" s="71" t="s">
        <v>430</v>
      </c>
      <c r="G99" s="71" t="s">
        <v>123</v>
      </c>
      <c r="H99" s="73">
        <v>2.3515139999999999</v>
      </c>
      <c r="I99" s="79">
        <v>14100</v>
      </c>
      <c r="J99" s="113" t="s">
        <v>2459</v>
      </c>
      <c r="K99" s="73">
        <v>0.33156342799999999</v>
      </c>
      <c r="L99" s="74">
        <v>2.4628457088455064E-7</v>
      </c>
      <c r="M99" s="74">
        <f t="shared" si="1"/>
        <v>1.6641866556360771E-3</v>
      </c>
      <c r="N99" s="74">
        <f>K99/'סכום נכסי הקרן'!$C$41</f>
        <v>2.8385824949759978E-4</v>
      </c>
    </row>
    <row r="100" spans="1:14">
      <c r="A100" s="70" t="s">
        <v>1222</v>
      </c>
      <c r="B100" s="54" t="s">
        <v>1223</v>
      </c>
      <c r="C100" s="71" t="s">
        <v>111</v>
      </c>
      <c r="D100" s="71" t="s">
        <v>29</v>
      </c>
      <c r="E100" s="54" t="s">
        <v>718</v>
      </c>
      <c r="F100" s="71" t="s">
        <v>146</v>
      </c>
      <c r="G100" s="71" t="s">
        <v>123</v>
      </c>
      <c r="H100" s="73">
        <v>66.313607000000005</v>
      </c>
      <c r="I100" s="79">
        <v>1798</v>
      </c>
      <c r="J100" s="113" t="s">
        <v>2459</v>
      </c>
      <c r="K100" s="73">
        <v>1.1923186479999999</v>
      </c>
      <c r="L100" s="74">
        <v>3.560378411290937E-7</v>
      </c>
      <c r="M100" s="74">
        <f t="shared" si="1"/>
        <v>5.9844983363715526E-3</v>
      </c>
      <c r="N100" s="74">
        <f>K100/'סכום נכסי הקרן'!$C$41</f>
        <v>1.0207684433297174E-3</v>
      </c>
    </row>
    <row r="101" spans="1:14">
      <c r="A101" s="70" t="s">
        <v>1224</v>
      </c>
      <c r="B101" s="54" t="s">
        <v>1225</v>
      </c>
      <c r="C101" s="71" t="s">
        <v>111</v>
      </c>
      <c r="D101" s="71" t="s">
        <v>29</v>
      </c>
      <c r="E101" s="54" t="s">
        <v>1226</v>
      </c>
      <c r="F101" s="71" t="s">
        <v>147</v>
      </c>
      <c r="G101" s="71" t="s">
        <v>123</v>
      </c>
      <c r="H101" s="73">
        <v>0.13713700000000001</v>
      </c>
      <c r="I101" s="79">
        <v>11150</v>
      </c>
      <c r="J101" s="113" t="s">
        <v>2459</v>
      </c>
      <c r="K101" s="73">
        <v>1.5290764E-2</v>
      </c>
      <c r="L101" s="74">
        <v>2.915359112752248E-9</v>
      </c>
      <c r="M101" s="74">
        <f t="shared" si="1"/>
        <v>7.6747563978257964E-5</v>
      </c>
      <c r="N101" s="74">
        <f>K101/'סכום נכסי הקרן'!$C$41</f>
        <v>1.3090736601145639E-5</v>
      </c>
    </row>
    <row r="102" spans="1:14">
      <c r="A102" s="70" t="s">
        <v>1227</v>
      </c>
      <c r="B102" s="54" t="s">
        <v>1228</v>
      </c>
      <c r="C102" s="71" t="s">
        <v>111</v>
      </c>
      <c r="D102" s="71" t="s">
        <v>29</v>
      </c>
      <c r="E102" s="54" t="s">
        <v>1229</v>
      </c>
      <c r="F102" s="71" t="s">
        <v>580</v>
      </c>
      <c r="G102" s="71" t="s">
        <v>123</v>
      </c>
      <c r="H102" s="73">
        <v>4.2063860000000002</v>
      </c>
      <c r="I102" s="79">
        <v>8105</v>
      </c>
      <c r="J102" s="113" t="s">
        <v>2459</v>
      </c>
      <c r="K102" s="73">
        <v>0.34092760799999999</v>
      </c>
      <c r="L102" s="74">
        <v>1.9965236337325715E-7</v>
      </c>
      <c r="M102" s="74">
        <f t="shared" si="1"/>
        <v>1.7111874466792143E-3</v>
      </c>
      <c r="N102" s="74">
        <f>K102/'סכום נכסי הקרן'!$C$41</f>
        <v>2.9187511601033359E-4</v>
      </c>
    </row>
    <row r="103" spans="1:14">
      <c r="A103" s="70" t="s">
        <v>1230</v>
      </c>
      <c r="B103" s="54" t="s">
        <v>1231</v>
      </c>
      <c r="C103" s="71" t="s">
        <v>111</v>
      </c>
      <c r="D103" s="71" t="s">
        <v>29</v>
      </c>
      <c r="E103" s="54" t="s">
        <v>595</v>
      </c>
      <c r="F103" s="71" t="s">
        <v>596</v>
      </c>
      <c r="G103" s="71" t="s">
        <v>123</v>
      </c>
      <c r="H103" s="73">
        <v>6.7367819999999998</v>
      </c>
      <c r="I103" s="79">
        <v>39900</v>
      </c>
      <c r="J103" s="113" t="s">
        <v>2459</v>
      </c>
      <c r="K103" s="73">
        <v>2.6879761969999998</v>
      </c>
      <c r="L103" s="74">
        <v>4.1010214655882607E-7</v>
      </c>
      <c r="M103" s="74">
        <f t="shared" si="1"/>
        <v>1.3491518484706979E-2</v>
      </c>
      <c r="N103" s="74">
        <f>K103/'סכום נכסי הקרן'!$C$41</f>
        <v>2.3012315398417082E-3</v>
      </c>
    </row>
    <row r="104" spans="1:14">
      <c r="A104" s="70" t="s">
        <v>1232</v>
      </c>
      <c r="B104" s="54" t="s">
        <v>1233</v>
      </c>
      <c r="C104" s="71" t="s">
        <v>111</v>
      </c>
      <c r="D104" s="71" t="s">
        <v>29</v>
      </c>
      <c r="E104" s="54" t="s">
        <v>1234</v>
      </c>
      <c r="F104" s="71" t="s">
        <v>722</v>
      </c>
      <c r="G104" s="71" t="s">
        <v>123</v>
      </c>
      <c r="H104" s="73">
        <v>40.203000000000003</v>
      </c>
      <c r="I104" s="79">
        <v>459.3</v>
      </c>
      <c r="J104" s="113" t="s">
        <v>2459</v>
      </c>
      <c r="K104" s="73">
        <v>0.18465237900000001</v>
      </c>
      <c r="L104" s="74">
        <v>1.3983165802928596E-7</v>
      </c>
      <c r="M104" s="74">
        <f t="shared" si="1"/>
        <v>9.2680916866155522E-4</v>
      </c>
      <c r="N104" s="74">
        <f>K104/'סכום נכסי הקרן'!$C$41</f>
        <v>1.5808468800276537E-4</v>
      </c>
    </row>
    <row r="105" spans="1:14">
      <c r="A105" s="70" t="s">
        <v>1235</v>
      </c>
      <c r="B105" s="54" t="s">
        <v>1236</v>
      </c>
      <c r="C105" s="71" t="s">
        <v>111</v>
      </c>
      <c r="D105" s="71" t="s">
        <v>29</v>
      </c>
      <c r="E105" s="54" t="s">
        <v>752</v>
      </c>
      <c r="F105" s="71" t="s">
        <v>580</v>
      </c>
      <c r="G105" s="71" t="s">
        <v>123</v>
      </c>
      <c r="H105" s="73">
        <v>16.446453000000002</v>
      </c>
      <c r="I105" s="79">
        <v>2605</v>
      </c>
      <c r="J105" s="113" t="s">
        <v>2459</v>
      </c>
      <c r="K105" s="73">
        <v>0.42843010600000003</v>
      </c>
      <c r="L105" s="74">
        <v>3.0367251938734811E-7</v>
      </c>
      <c r="M105" s="74">
        <f t="shared" si="1"/>
        <v>2.1503809077458029E-3</v>
      </c>
      <c r="N105" s="74">
        <f>K105/'סכום נכסי הקרן'!$C$41</f>
        <v>3.6678779880762702E-4</v>
      </c>
    </row>
    <row r="106" spans="1:14">
      <c r="A106" s="70" t="s">
        <v>1237</v>
      </c>
      <c r="B106" s="54" t="s">
        <v>1238</v>
      </c>
      <c r="C106" s="71" t="s">
        <v>111</v>
      </c>
      <c r="D106" s="71" t="s">
        <v>29</v>
      </c>
      <c r="E106" s="54" t="s">
        <v>412</v>
      </c>
      <c r="F106" s="71" t="s">
        <v>311</v>
      </c>
      <c r="G106" s="71" t="s">
        <v>123</v>
      </c>
      <c r="H106" s="73">
        <v>4.8805459999999998</v>
      </c>
      <c r="I106" s="79">
        <v>23770</v>
      </c>
      <c r="J106" s="73">
        <v>4.0007221000000003E-2</v>
      </c>
      <c r="K106" s="73">
        <v>1.2001129880000001</v>
      </c>
      <c r="L106" s="74">
        <v>4.0007220167481982E-7</v>
      </c>
      <c r="M106" s="74">
        <f t="shared" si="1"/>
        <v>6.0236197699257109E-3</v>
      </c>
      <c r="N106" s="74">
        <f>K106/'סכום נכסי הקרן'!$C$41</f>
        <v>1.0274413376285096E-3</v>
      </c>
    </row>
    <row r="107" spans="1:14">
      <c r="A107" s="70" t="s">
        <v>1239</v>
      </c>
      <c r="B107" s="54" t="s">
        <v>1240</v>
      </c>
      <c r="C107" s="71" t="s">
        <v>111</v>
      </c>
      <c r="D107" s="71" t="s">
        <v>29</v>
      </c>
      <c r="E107" s="54" t="s">
        <v>415</v>
      </c>
      <c r="F107" s="71" t="s">
        <v>311</v>
      </c>
      <c r="G107" s="71" t="s">
        <v>123</v>
      </c>
      <c r="H107" s="73">
        <v>70.058869000000001</v>
      </c>
      <c r="I107" s="79">
        <v>1700</v>
      </c>
      <c r="J107" s="113" t="s">
        <v>2459</v>
      </c>
      <c r="K107" s="73">
        <v>1.1910007730000001</v>
      </c>
      <c r="L107" s="74">
        <v>3.6047715040671853E-7</v>
      </c>
      <c r="M107" s="74">
        <f t="shared" si="1"/>
        <v>5.9778836442686703E-3</v>
      </c>
      <c r="N107" s="74">
        <f>K107/'סכום נכסי הקרן'!$C$41</f>
        <v>1.0196401835188779E-3</v>
      </c>
    </row>
    <row r="108" spans="1:14">
      <c r="A108" s="70" t="s">
        <v>1241</v>
      </c>
      <c r="B108" s="54" t="s">
        <v>1242</v>
      </c>
      <c r="C108" s="71" t="s">
        <v>111</v>
      </c>
      <c r="D108" s="71" t="s">
        <v>29</v>
      </c>
      <c r="E108" s="54" t="s">
        <v>1243</v>
      </c>
      <c r="F108" s="71" t="s">
        <v>1102</v>
      </c>
      <c r="G108" s="71" t="s">
        <v>123</v>
      </c>
      <c r="H108" s="73">
        <v>8.9881039999999999</v>
      </c>
      <c r="I108" s="79">
        <v>7154</v>
      </c>
      <c r="J108" s="113" t="s">
        <v>2459</v>
      </c>
      <c r="K108" s="73">
        <v>0.6430089819999999</v>
      </c>
      <c r="L108" s="74">
        <v>1.8554008777587776E-7</v>
      </c>
      <c r="M108" s="74">
        <f t="shared" si="1"/>
        <v>3.2273974658584433E-3</v>
      </c>
      <c r="N108" s="74">
        <f>K108/'סכום נכסי הקרן'!$C$41</f>
        <v>5.5049317454201744E-4</v>
      </c>
    </row>
    <row r="109" spans="1:14">
      <c r="A109" s="70" t="s">
        <v>1244</v>
      </c>
      <c r="B109" s="54" t="s">
        <v>1245</v>
      </c>
      <c r="C109" s="71" t="s">
        <v>111</v>
      </c>
      <c r="D109" s="71" t="s">
        <v>29</v>
      </c>
      <c r="E109" s="54" t="s">
        <v>1246</v>
      </c>
      <c r="F109" s="71" t="s">
        <v>1102</v>
      </c>
      <c r="G109" s="71" t="s">
        <v>123</v>
      </c>
      <c r="H109" s="73">
        <v>1.7931429999999999</v>
      </c>
      <c r="I109" s="79">
        <v>20210</v>
      </c>
      <c r="J109" s="113" t="s">
        <v>2459</v>
      </c>
      <c r="K109" s="73">
        <v>0.36239422900000001</v>
      </c>
      <c r="L109" s="74">
        <v>1.3016821139257772E-7</v>
      </c>
      <c r="M109" s="74">
        <f t="shared" si="1"/>
        <v>1.8189329372638914E-3</v>
      </c>
      <c r="N109" s="74">
        <f>K109/'סכום נכסי הקרן'!$C$41</f>
        <v>3.1025313042659311E-4</v>
      </c>
    </row>
    <row r="110" spans="1:14">
      <c r="A110" s="70" t="s">
        <v>1247</v>
      </c>
      <c r="B110" s="54" t="s">
        <v>1248</v>
      </c>
      <c r="C110" s="71" t="s">
        <v>111</v>
      </c>
      <c r="D110" s="71" t="s">
        <v>29</v>
      </c>
      <c r="E110" s="54" t="s">
        <v>1249</v>
      </c>
      <c r="F110" s="71" t="s">
        <v>117</v>
      </c>
      <c r="G110" s="71" t="s">
        <v>123</v>
      </c>
      <c r="H110" s="73">
        <v>178.36882000000003</v>
      </c>
      <c r="I110" s="79">
        <v>299.60000000000002</v>
      </c>
      <c r="J110" s="113" t="s">
        <v>2459</v>
      </c>
      <c r="K110" s="73">
        <v>0.53439298499999999</v>
      </c>
      <c r="L110" s="74">
        <v>1.5870931524030783E-7</v>
      </c>
      <c r="M110" s="74">
        <f t="shared" si="1"/>
        <v>2.6822309078748286E-3</v>
      </c>
      <c r="N110" s="74">
        <f>K110/'סכום נכסי הקרן'!$C$41</f>
        <v>4.5750479231351505E-4</v>
      </c>
    </row>
    <row r="111" spans="1:14">
      <c r="A111" s="70" t="s">
        <v>1250</v>
      </c>
      <c r="B111" s="54" t="s">
        <v>1251</v>
      </c>
      <c r="C111" s="71" t="s">
        <v>111</v>
      </c>
      <c r="D111" s="71" t="s">
        <v>29</v>
      </c>
      <c r="E111" s="54" t="s">
        <v>765</v>
      </c>
      <c r="F111" s="71" t="s">
        <v>294</v>
      </c>
      <c r="G111" s="71" t="s">
        <v>123</v>
      </c>
      <c r="H111" s="73">
        <v>241.90434099999999</v>
      </c>
      <c r="I111" s="79">
        <v>295.7</v>
      </c>
      <c r="J111" s="113" t="s">
        <v>2459</v>
      </c>
      <c r="K111" s="73">
        <v>0.71531113700000004</v>
      </c>
      <c r="L111" s="74">
        <v>2.6386404628810052E-7</v>
      </c>
      <c r="M111" s="74">
        <f t="shared" si="1"/>
        <v>3.5902972049838681E-3</v>
      </c>
      <c r="N111" s="74">
        <f>K111/'סכום נכסי הקרן'!$C$41</f>
        <v>6.1239253201036937E-4</v>
      </c>
    </row>
    <row r="112" spans="1:14">
      <c r="A112" s="70" t="s">
        <v>1252</v>
      </c>
      <c r="B112" s="54" t="s">
        <v>1253</v>
      </c>
      <c r="C112" s="71" t="s">
        <v>111</v>
      </c>
      <c r="D112" s="71" t="s">
        <v>29</v>
      </c>
      <c r="E112" s="54" t="s">
        <v>1254</v>
      </c>
      <c r="F112" s="71" t="s">
        <v>1102</v>
      </c>
      <c r="G112" s="71" t="s">
        <v>123</v>
      </c>
      <c r="H112" s="73">
        <v>133.408106</v>
      </c>
      <c r="I112" s="79">
        <v>1709</v>
      </c>
      <c r="J112" s="113" t="s">
        <v>2459</v>
      </c>
      <c r="K112" s="73">
        <v>2.2799445230000002</v>
      </c>
      <c r="L112" s="74">
        <v>5.0216553255858715E-7</v>
      </c>
      <c r="M112" s="74">
        <f t="shared" si="1"/>
        <v>1.1443521602048225E-2</v>
      </c>
      <c r="N112" s="74">
        <f>K112/'סכום נכסי הקרן'!$C$41</f>
        <v>1.9519072569439721E-3</v>
      </c>
    </row>
    <row r="113" spans="1:14">
      <c r="A113" s="70" t="s">
        <v>1255</v>
      </c>
      <c r="B113" s="54" t="s">
        <v>1256</v>
      </c>
      <c r="C113" s="71" t="s">
        <v>111</v>
      </c>
      <c r="D113" s="71" t="s">
        <v>29</v>
      </c>
      <c r="E113" s="54" t="s">
        <v>1257</v>
      </c>
      <c r="F113" s="71" t="s">
        <v>118</v>
      </c>
      <c r="G113" s="71" t="s">
        <v>123</v>
      </c>
      <c r="H113" s="73">
        <v>2.5891039999999998</v>
      </c>
      <c r="I113" s="79">
        <v>26550</v>
      </c>
      <c r="J113" s="113" t="s">
        <v>2459</v>
      </c>
      <c r="K113" s="73">
        <v>0.68740723700000006</v>
      </c>
      <c r="L113" s="74">
        <v>3.0154946406365427E-7</v>
      </c>
      <c r="M113" s="74">
        <f t="shared" si="1"/>
        <v>3.4502416557325088E-3</v>
      </c>
      <c r="N113" s="74">
        <f>K113/'סכום נכסי הקרן'!$C$41</f>
        <v>5.8850343104427589E-4</v>
      </c>
    </row>
    <row r="114" spans="1:14">
      <c r="A114" s="114" t="s">
        <v>2459</v>
      </c>
      <c r="B114" s="113" t="s">
        <v>2459</v>
      </c>
      <c r="C114" s="113" t="s">
        <v>2459</v>
      </c>
      <c r="D114" s="113" t="s">
        <v>2459</v>
      </c>
      <c r="E114" s="113" t="s">
        <v>2459</v>
      </c>
      <c r="F114" s="113" t="s">
        <v>2459</v>
      </c>
      <c r="G114" s="113" t="s">
        <v>2459</v>
      </c>
      <c r="H114" s="113" t="s">
        <v>2459</v>
      </c>
      <c r="I114" s="113" t="s">
        <v>2459</v>
      </c>
      <c r="J114" s="113" t="s">
        <v>2459</v>
      </c>
      <c r="K114" s="113" t="s">
        <v>2459</v>
      </c>
      <c r="L114" s="113" t="s">
        <v>2459</v>
      </c>
      <c r="M114" s="113" t="s">
        <v>2459</v>
      </c>
      <c r="N114" s="113" t="s">
        <v>2459</v>
      </c>
    </row>
    <row r="115" spans="1:14">
      <c r="A115" s="69" t="s">
        <v>30</v>
      </c>
      <c r="B115" s="112" t="s">
        <v>2459</v>
      </c>
      <c r="C115" s="112" t="s">
        <v>2459</v>
      </c>
      <c r="D115" s="112" t="s">
        <v>2459</v>
      </c>
      <c r="E115" s="112" t="s">
        <v>2459</v>
      </c>
      <c r="F115" s="112" t="s">
        <v>2459</v>
      </c>
      <c r="G115" s="112" t="s">
        <v>2459</v>
      </c>
      <c r="H115" s="112" t="s">
        <v>2459</v>
      </c>
      <c r="I115" s="112" t="s">
        <v>2459</v>
      </c>
      <c r="J115" s="67">
        <v>1.3629522999999999E-2</v>
      </c>
      <c r="K115" s="67">
        <v>9.0768278389999999</v>
      </c>
      <c r="L115" s="112" t="s">
        <v>2459</v>
      </c>
      <c r="M115" s="68">
        <f t="shared" si="1"/>
        <v>4.555851004523289E-2</v>
      </c>
      <c r="N115" s="68">
        <f>K115/'סכום נכסי הקרן'!$C$41</f>
        <v>7.7708584354774539E-3</v>
      </c>
    </row>
    <row r="116" spans="1:14">
      <c r="A116" s="70" t="s">
        <v>1258</v>
      </c>
      <c r="B116" s="54" t="s">
        <v>1259</v>
      </c>
      <c r="C116" s="71" t="s">
        <v>111</v>
      </c>
      <c r="D116" s="71" t="s">
        <v>29</v>
      </c>
      <c r="E116" s="54" t="s">
        <v>1260</v>
      </c>
      <c r="F116" s="71" t="s">
        <v>1261</v>
      </c>
      <c r="G116" s="71" t="s">
        <v>123</v>
      </c>
      <c r="H116" s="73">
        <v>108.053116</v>
      </c>
      <c r="I116" s="79">
        <v>160.30000000000001</v>
      </c>
      <c r="J116" s="113" t="s">
        <v>2459</v>
      </c>
      <c r="K116" s="73">
        <v>0.17320914499999998</v>
      </c>
      <c r="L116" s="74">
        <v>3.6399524576966097E-7</v>
      </c>
      <c r="M116" s="74">
        <f t="shared" si="1"/>
        <v>8.693731678487E-4</v>
      </c>
      <c r="N116" s="74">
        <f>K116/'סכום נכסי הקרן'!$C$41</f>
        <v>1.4828790072913571E-4</v>
      </c>
    </row>
    <row r="117" spans="1:14">
      <c r="A117" s="70" t="s">
        <v>1262</v>
      </c>
      <c r="B117" s="54" t="s">
        <v>1263</v>
      </c>
      <c r="C117" s="71" t="s">
        <v>111</v>
      </c>
      <c r="D117" s="71" t="s">
        <v>29</v>
      </c>
      <c r="E117" s="54" t="s">
        <v>1264</v>
      </c>
      <c r="F117" s="71" t="s">
        <v>567</v>
      </c>
      <c r="G117" s="71" t="s">
        <v>123</v>
      </c>
      <c r="H117" s="73">
        <v>43.772325000000002</v>
      </c>
      <c r="I117" s="79">
        <v>512</v>
      </c>
      <c r="J117" s="113" t="s">
        <v>2459</v>
      </c>
      <c r="K117" s="73">
        <v>0.22411430400000001</v>
      </c>
      <c r="L117" s="74">
        <v>2.6551927628518655E-7</v>
      </c>
      <c r="M117" s="74">
        <f t="shared" si="1"/>
        <v>1.1248768789239541E-3</v>
      </c>
      <c r="N117" s="74">
        <f>K117/'סכום נכסי הקרן'!$C$41</f>
        <v>1.9186885117140521E-4</v>
      </c>
    </row>
    <row r="118" spans="1:14">
      <c r="A118" s="70" t="s">
        <v>1265</v>
      </c>
      <c r="B118" s="54" t="s">
        <v>1266</v>
      </c>
      <c r="C118" s="71" t="s">
        <v>111</v>
      </c>
      <c r="D118" s="71" t="s">
        <v>29</v>
      </c>
      <c r="E118" s="54" t="s">
        <v>1267</v>
      </c>
      <c r="F118" s="71" t="s">
        <v>1268</v>
      </c>
      <c r="G118" s="71" t="s">
        <v>123</v>
      </c>
      <c r="H118" s="73">
        <v>1.4917549999999999</v>
      </c>
      <c r="I118" s="79">
        <v>1558</v>
      </c>
      <c r="J118" s="113" t="s">
        <v>2459</v>
      </c>
      <c r="K118" s="73">
        <v>2.3241537000000003E-2</v>
      </c>
      <c r="L118" s="74">
        <v>3.3380092530850327E-7</v>
      </c>
      <c r="M118" s="74">
        <f t="shared" si="1"/>
        <v>1.1665416769630019E-4</v>
      </c>
      <c r="N118" s="74">
        <f>K118/'סכום נכסי הקרן'!$C$41</f>
        <v>1.9897556398933413E-5</v>
      </c>
    </row>
    <row r="119" spans="1:14">
      <c r="A119" s="70" t="s">
        <v>1269</v>
      </c>
      <c r="B119" s="54" t="s">
        <v>1270</v>
      </c>
      <c r="C119" s="71" t="s">
        <v>111</v>
      </c>
      <c r="D119" s="71" t="s">
        <v>29</v>
      </c>
      <c r="E119" s="54" t="s">
        <v>1271</v>
      </c>
      <c r="F119" s="71" t="s">
        <v>119</v>
      </c>
      <c r="G119" s="71" t="s">
        <v>123</v>
      </c>
      <c r="H119" s="73">
        <v>19.498830000000002</v>
      </c>
      <c r="I119" s="79">
        <v>433</v>
      </c>
      <c r="J119" s="113" t="s">
        <v>2459</v>
      </c>
      <c r="K119" s="73">
        <v>8.4429934999999998E-2</v>
      </c>
      <c r="L119" s="74">
        <v>3.5444994711016798E-7</v>
      </c>
      <c r="M119" s="74">
        <f t="shared" si="1"/>
        <v>4.2377162044307667E-4</v>
      </c>
      <c r="N119" s="74">
        <f>K119/'סכום נכסי הקרן'!$C$41</f>
        <v>7.2282198609359695E-5</v>
      </c>
    </row>
    <row r="120" spans="1:14">
      <c r="A120" s="70" t="s">
        <v>1272</v>
      </c>
      <c r="B120" s="54" t="s">
        <v>1273</v>
      </c>
      <c r="C120" s="71" t="s">
        <v>111</v>
      </c>
      <c r="D120" s="71" t="s">
        <v>29</v>
      </c>
      <c r="E120" s="54" t="s">
        <v>1274</v>
      </c>
      <c r="F120" s="71" t="s">
        <v>119</v>
      </c>
      <c r="G120" s="71" t="s">
        <v>123</v>
      </c>
      <c r="H120" s="73">
        <v>8.5742370000000001</v>
      </c>
      <c r="I120" s="79">
        <v>1999</v>
      </c>
      <c r="J120" s="113" t="s">
        <v>2459</v>
      </c>
      <c r="K120" s="73">
        <v>0.17139899299999997</v>
      </c>
      <c r="L120" s="74">
        <v>5.0743089936770554E-7</v>
      </c>
      <c r="M120" s="74">
        <f t="shared" si="1"/>
        <v>8.6028763383415546E-4</v>
      </c>
      <c r="N120" s="74">
        <f>K120/'סכום נכסי הקרן'!$C$41</f>
        <v>1.4673819248433922E-4</v>
      </c>
    </row>
    <row r="121" spans="1:14">
      <c r="A121" s="70" t="s">
        <v>1275</v>
      </c>
      <c r="B121" s="54" t="s">
        <v>1276</v>
      </c>
      <c r="C121" s="71" t="s">
        <v>111</v>
      </c>
      <c r="D121" s="71" t="s">
        <v>29</v>
      </c>
      <c r="E121" s="54" t="s">
        <v>1277</v>
      </c>
      <c r="F121" s="71" t="s">
        <v>118</v>
      </c>
      <c r="G121" s="71" t="s">
        <v>123</v>
      </c>
      <c r="H121" s="73">
        <v>10.720800000000002</v>
      </c>
      <c r="I121" s="79">
        <v>468</v>
      </c>
      <c r="J121" s="113" t="s">
        <v>2459</v>
      </c>
      <c r="K121" s="73">
        <v>5.0173344000000002E-2</v>
      </c>
      <c r="L121" s="74">
        <v>1.8864879333961791E-7</v>
      </c>
      <c r="M121" s="74">
        <f t="shared" si="1"/>
        <v>2.5183057750699349E-4</v>
      </c>
      <c r="N121" s="74">
        <f>K121/'סכום נכסי הקרן'!$C$41</f>
        <v>4.2954428614729188E-5</v>
      </c>
    </row>
    <row r="122" spans="1:14">
      <c r="A122" s="70" t="s">
        <v>1278</v>
      </c>
      <c r="B122" s="54" t="s">
        <v>1279</v>
      </c>
      <c r="C122" s="71" t="s">
        <v>111</v>
      </c>
      <c r="D122" s="71" t="s">
        <v>29</v>
      </c>
      <c r="E122" s="54" t="s">
        <v>768</v>
      </c>
      <c r="F122" s="71" t="s">
        <v>631</v>
      </c>
      <c r="G122" s="71" t="s">
        <v>123</v>
      </c>
      <c r="H122" s="73">
        <v>0.86556599999999984</v>
      </c>
      <c r="I122" s="79">
        <v>5400</v>
      </c>
      <c r="J122" s="113" t="s">
        <v>2459</v>
      </c>
      <c r="K122" s="73">
        <v>4.6740571000000002E-2</v>
      </c>
      <c r="L122" s="74">
        <v>6.7345674041447686E-8</v>
      </c>
      <c r="M122" s="74">
        <f t="shared" si="1"/>
        <v>2.3460076705145727E-4</v>
      </c>
      <c r="N122" s="74">
        <f>K122/'סכום נכסי הקרן'!$C$41</f>
        <v>4.0015561259603933E-5</v>
      </c>
    </row>
    <row r="123" spans="1:14">
      <c r="A123" s="70" t="s">
        <v>1280</v>
      </c>
      <c r="B123" s="54" t="s">
        <v>1281</v>
      </c>
      <c r="C123" s="71" t="s">
        <v>111</v>
      </c>
      <c r="D123" s="71" t="s">
        <v>29</v>
      </c>
      <c r="E123" s="54" t="s">
        <v>1282</v>
      </c>
      <c r="F123" s="71" t="s">
        <v>1283</v>
      </c>
      <c r="G123" s="71" t="s">
        <v>123</v>
      </c>
      <c r="H123" s="73">
        <v>9.769539</v>
      </c>
      <c r="I123" s="79">
        <v>574</v>
      </c>
      <c r="J123" s="113" t="s">
        <v>2459</v>
      </c>
      <c r="K123" s="73">
        <v>5.6077153999999997E-2</v>
      </c>
      <c r="L123" s="74">
        <v>5.0297945728787273E-7</v>
      </c>
      <c r="M123" s="74">
        <f t="shared" si="1"/>
        <v>2.8146304294106062E-4</v>
      </c>
      <c r="N123" s="74">
        <f>K123/'סכום נכסי הקרן'!$C$41</f>
        <v>4.800880141475472E-5</v>
      </c>
    </row>
    <row r="124" spans="1:14">
      <c r="A124" s="70" t="s">
        <v>1284</v>
      </c>
      <c r="B124" s="54" t="s">
        <v>1285</v>
      </c>
      <c r="C124" s="71" t="s">
        <v>111</v>
      </c>
      <c r="D124" s="71" t="s">
        <v>29</v>
      </c>
      <c r="E124" s="54" t="s">
        <v>1286</v>
      </c>
      <c r="F124" s="71" t="s">
        <v>294</v>
      </c>
      <c r="G124" s="71" t="s">
        <v>123</v>
      </c>
      <c r="H124" s="73">
        <v>5.5823520000000011</v>
      </c>
      <c r="I124" s="79">
        <v>2602</v>
      </c>
      <c r="J124" s="113" t="s">
        <v>2459</v>
      </c>
      <c r="K124" s="73">
        <v>0.14525279499999999</v>
      </c>
      <c r="L124" s="74">
        <v>3.1200477535060605E-7</v>
      </c>
      <c r="M124" s="74">
        <f t="shared" si="1"/>
        <v>7.2905436100402098E-4</v>
      </c>
      <c r="N124" s="74">
        <f>K124/'סכום נכסי הקרן'!$C$41</f>
        <v>1.2435389624254251E-4</v>
      </c>
    </row>
    <row r="125" spans="1:14">
      <c r="A125" s="70" t="s">
        <v>1287</v>
      </c>
      <c r="B125" s="54" t="s">
        <v>1288</v>
      </c>
      <c r="C125" s="71" t="s">
        <v>111</v>
      </c>
      <c r="D125" s="71" t="s">
        <v>29</v>
      </c>
      <c r="E125" s="54" t="s">
        <v>1289</v>
      </c>
      <c r="F125" s="71" t="s">
        <v>145</v>
      </c>
      <c r="G125" s="71" t="s">
        <v>123</v>
      </c>
      <c r="H125" s="73">
        <v>0.20878800000000003</v>
      </c>
      <c r="I125" s="79">
        <v>7941</v>
      </c>
      <c r="J125" s="113" t="s">
        <v>2459</v>
      </c>
      <c r="K125" s="73">
        <v>1.6579822000000001E-2</v>
      </c>
      <c r="L125" s="74">
        <v>1.8398778913540777E-8</v>
      </c>
      <c r="M125" s="74">
        <f t="shared" si="1"/>
        <v>8.3217617490736819E-5</v>
      </c>
      <c r="N125" s="74">
        <f>K125/'סכום נכסי הקרן'!$C$41</f>
        <v>1.4194325587385935E-5</v>
      </c>
    </row>
    <row r="126" spans="1:14">
      <c r="A126" s="70" t="s">
        <v>1290</v>
      </c>
      <c r="B126" s="54" t="s">
        <v>1291</v>
      </c>
      <c r="C126" s="71" t="s">
        <v>111</v>
      </c>
      <c r="D126" s="71" t="s">
        <v>29</v>
      </c>
      <c r="E126" s="54" t="s">
        <v>1292</v>
      </c>
      <c r="F126" s="71" t="s">
        <v>1268</v>
      </c>
      <c r="G126" s="71" t="s">
        <v>123</v>
      </c>
      <c r="H126" s="73">
        <v>5.8636509999999999</v>
      </c>
      <c r="I126" s="79">
        <v>627.29999999999995</v>
      </c>
      <c r="J126" s="113" t="s">
        <v>2459</v>
      </c>
      <c r="K126" s="73">
        <v>3.6782680999999998E-2</v>
      </c>
      <c r="L126" s="74">
        <v>1.1252278294999525E-7</v>
      </c>
      <c r="M126" s="74">
        <f t="shared" si="1"/>
        <v>1.8462002051299422E-4</v>
      </c>
      <c r="N126" s="74">
        <f>K126/'סכום נכסי הקרן'!$C$41</f>
        <v>3.149040744170561E-5</v>
      </c>
    </row>
    <row r="127" spans="1:14">
      <c r="A127" s="70" t="s">
        <v>1293</v>
      </c>
      <c r="B127" s="54" t="s">
        <v>1294</v>
      </c>
      <c r="C127" s="71" t="s">
        <v>111</v>
      </c>
      <c r="D127" s="71" t="s">
        <v>29</v>
      </c>
      <c r="E127" s="54" t="s">
        <v>1295</v>
      </c>
      <c r="F127" s="71" t="s">
        <v>517</v>
      </c>
      <c r="G127" s="71" t="s">
        <v>123</v>
      </c>
      <c r="H127" s="73">
        <v>6.1468560000000005</v>
      </c>
      <c r="I127" s="79">
        <v>2300</v>
      </c>
      <c r="J127" s="113" t="s">
        <v>2459</v>
      </c>
      <c r="K127" s="73">
        <v>0.14137767800000001</v>
      </c>
      <c r="L127" s="74">
        <v>2.1957939647580211E-7</v>
      </c>
      <c r="M127" s="74">
        <f t="shared" si="1"/>
        <v>7.0960433287719008E-4</v>
      </c>
      <c r="N127" s="74">
        <f>K127/'סכום נכסי הקרן'!$C$41</f>
        <v>1.2103632911864852E-4</v>
      </c>
    </row>
    <row r="128" spans="1:14">
      <c r="A128" s="70" t="s">
        <v>1296</v>
      </c>
      <c r="B128" s="54" t="s">
        <v>1297</v>
      </c>
      <c r="C128" s="71" t="s">
        <v>111</v>
      </c>
      <c r="D128" s="71" t="s">
        <v>29</v>
      </c>
      <c r="E128" s="54" t="s">
        <v>1298</v>
      </c>
      <c r="F128" s="71" t="s">
        <v>119</v>
      </c>
      <c r="G128" s="71" t="s">
        <v>123</v>
      </c>
      <c r="H128" s="73">
        <v>3.2814399999999999</v>
      </c>
      <c r="I128" s="79">
        <v>1762</v>
      </c>
      <c r="J128" s="113" t="s">
        <v>2459</v>
      </c>
      <c r="K128" s="73">
        <v>5.7818979E-2</v>
      </c>
      <c r="L128" s="74">
        <v>5.0264531218574523E-7</v>
      </c>
      <c r="M128" s="74">
        <f t="shared" si="1"/>
        <v>2.9020562935639147E-4</v>
      </c>
      <c r="N128" s="74">
        <f>K128/'סכום נכסי הקרן'!$C$41</f>
        <v>4.9500013513789836E-5</v>
      </c>
    </row>
    <row r="129" spans="1:14">
      <c r="A129" s="70" t="s">
        <v>1299</v>
      </c>
      <c r="B129" s="54" t="s">
        <v>1300</v>
      </c>
      <c r="C129" s="71" t="s">
        <v>111</v>
      </c>
      <c r="D129" s="71" t="s">
        <v>29</v>
      </c>
      <c r="E129" s="54" t="s">
        <v>1301</v>
      </c>
      <c r="F129" s="71" t="s">
        <v>517</v>
      </c>
      <c r="G129" s="71" t="s">
        <v>123</v>
      </c>
      <c r="H129" s="73">
        <v>1.430593</v>
      </c>
      <c r="I129" s="79">
        <v>9550</v>
      </c>
      <c r="J129" s="113" t="s">
        <v>2459</v>
      </c>
      <c r="K129" s="73">
        <v>0.13662160800000001</v>
      </c>
      <c r="L129" s="74">
        <v>2.8266924375233893E-7</v>
      </c>
      <c r="M129" s="74">
        <f t="shared" si="1"/>
        <v>6.8573261615917163E-4</v>
      </c>
      <c r="N129" s="74">
        <f>K129/'סכום נכסי הקרן'!$C$41</f>
        <v>1.1696456006730415E-4</v>
      </c>
    </row>
    <row r="130" spans="1:14">
      <c r="A130" s="70" t="s">
        <v>1302</v>
      </c>
      <c r="B130" s="54" t="s">
        <v>1303</v>
      </c>
      <c r="C130" s="71" t="s">
        <v>111</v>
      </c>
      <c r="D130" s="71" t="s">
        <v>29</v>
      </c>
      <c r="E130" s="54" t="s">
        <v>1304</v>
      </c>
      <c r="F130" s="71" t="s">
        <v>1114</v>
      </c>
      <c r="G130" s="71" t="s">
        <v>123</v>
      </c>
      <c r="H130" s="73">
        <v>4.4059720000000002</v>
      </c>
      <c r="I130" s="79">
        <v>113.3</v>
      </c>
      <c r="J130" s="113" t="s">
        <v>2459</v>
      </c>
      <c r="K130" s="73">
        <v>4.9919659999999996E-3</v>
      </c>
      <c r="L130" s="74">
        <v>1.4874836704078504E-7</v>
      </c>
      <c r="M130" s="74">
        <f t="shared" si="1"/>
        <v>2.5055728409796164E-5</v>
      </c>
      <c r="N130" s="74">
        <f>K130/'סכום נכסי הקרן'!$C$41</f>
        <v>4.2737244540478542E-6</v>
      </c>
    </row>
    <row r="131" spans="1:14">
      <c r="A131" s="70" t="s">
        <v>1305</v>
      </c>
      <c r="B131" s="54" t="s">
        <v>1306</v>
      </c>
      <c r="C131" s="71" t="s">
        <v>111</v>
      </c>
      <c r="D131" s="71" t="s">
        <v>29</v>
      </c>
      <c r="E131" s="54" t="s">
        <v>1307</v>
      </c>
      <c r="F131" s="71" t="s">
        <v>631</v>
      </c>
      <c r="G131" s="71" t="s">
        <v>123</v>
      </c>
      <c r="H131" s="73">
        <v>8.9339999999999993</v>
      </c>
      <c r="I131" s="79">
        <v>1600</v>
      </c>
      <c r="J131" s="113" t="s">
        <v>2459</v>
      </c>
      <c r="K131" s="73">
        <v>0.14294399999999999</v>
      </c>
      <c r="L131" s="74">
        <v>1.958733171014704E-7</v>
      </c>
      <c r="M131" s="74">
        <f t="shared" si="1"/>
        <v>7.1746603278345709E-4</v>
      </c>
      <c r="N131" s="74">
        <f>K131/'סכום נכסי הקרן'!$C$41</f>
        <v>1.2237728950065295E-4</v>
      </c>
    </row>
    <row r="132" spans="1:14">
      <c r="A132" s="70" t="s">
        <v>1308</v>
      </c>
      <c r="B132" s="54" t="s">
        <v>1309</v>
      </c>
      <c r="C132" s="71" t="s">
        <v>111</v>
      </c>
      <c r="D132" s="71" t="s">
        <v>29</v>
      </c>
      <c r="E132" s="54" t="s">
        <v>1310</v>
      </c>
      <c r="F132" s="71" t="s">
        <v>1176</v>
      </c>
      <c r="G132" s="71" t="s">
        <v>123</v>
      </c>
      <c r="H132" s="73">
        <v>9.0524509999999996</v>
      </c>
      <c r="I132" s="79">
        <v>160.1</v>
      </c>
      <c r="J132" s="113" t="s">
        <v>2459</v>
      </c>
      <c r="K132" s="73">
        <v>1.4492975E-2</v>
      </c>
      <c r="L132" s="74">
        <v>9.197547461837058E-8</v>
      </c>
      <c r="M132" s="74">
        <f t="shared" si="1"/>
        <v>7.2743293013206747E-5</v>
      </c>
      <c r="N132" s="74">
        <f>K132/'סכום נכסי הקרן'!$C$41</f>
        <v>1.240773307939281E-5</v>
      </c>
    </row>
    <row r="133" spans="1:14">
      <c r="A133" s="70" t="s">
        <v>1311</v>
      </c>
      <c r="B133" s="54" t="s">
        <v>1312</v>
      </c>
      <c r="C133" s="71" t="s">
        <v>111</v>
      </c>
      <c r="D133" s="71" t="s">
        <v>29</v>
      </c>
      <c r="E133" s="54" t="s">
        <v>1313</v>
      </c>
      <c r="F133" s="71" t="s">
        <v>567</v>
      </c>
      <c r="G133" s="71" t="s">
        <v>123</v>
      </c>
      <c r="H133" s="73">
        <v>0.80232199999999987</v>
      </c>
      <c r="I133" s="79">
        <v>6898</v>
      </c>
      <c r="J133" s="113" t="s">
        <v>2459</v>
      </c>
      <c r="K133" s="73">
        <v>5.5344194999999999E-2</v>
      </c>
      <c r="L133" s="74">
        <v>4.4323425848881086E-8</v>
      </c>
      <c r="M133" s="74">
        <f t="shared" si="1"/>
        <v>2.7778416739593158E-4</v>
      </c>
      <c r="N133" s="74">
        <f>K133/'סכום נכסי הקרן'!$C$41</f>
        <v>4.738130018535643E-5</v>
      </c>
    </row>
    <row r="134" spans="1:14">
      <c r="A134" s="70" t="s">
        <v>1314</v>
      </c>
      <c r="B134" s="54" t="s">
        <v>1315</v>
      </c>
      <c r="C134" s="71" t="s">
        <v>111</v>
      </c>
      <c r="D134" s="71" t="s">
        <v>29</v>
      </c>
      <c r="E134" s="54" t="s">
        <v>1316</v>
      </c>
      <c r="F134" s="71" t="s">
        <v>722</v>
      </c>
      <c r="G134" s="71" t="s">
        <v>123</v>
      </c>
      <c r="H134" s="73">
        <v>2.98007</v>
      </c>
      <c r="I134" s="79">
        <v>11590</v>
      </c>
      <c r="J134" s="113" t="s">
        <v>2459</v>
      </c>
      <c r="K134" s="73">
        <v>0.34539007900000002</v>
      </c>
      <c r="L134" s="74">
        <v>3.3539381849948328E-7</v>
      </c>
      <c r="M134" s="74">
        <f t="shared" si="1"/>
        <v>1.7335855281991189E-3</v>
      </c>
      <c r="N134" s="74">
        <f>K134/'סכום נכסי הקרן'!$C$41</f>
        <v>2.9569552893746079E-4</v>
      </c>
    </row>
    <row r="135" spans="1:14">
      <c r="A135" s="70" t="s">
        <v>1317</v>
      </c>
      <c r="B135" s="54" t="s">
        <v>1318</v>
      </c>
      <c r="C135" s="71" t="s">
        <v>111</v>
      </c>
      <c r="D135" s="71" t="s">
        <v>29</v>
      </c>
      <c r="E135" s="54" t="s">
        <v>1319</v>
      </c>
      <c r="F135" s="71" t="s">
        <v>118</v>
      </c>
      <c r="G135" s="71" t="s">
        <v>123</v>
      </c>
      <c r="H135" s="73">
        <v>36.986759999999997</v>
      </c>
      <c r="I135" s="79">
        <v>230.2</v>
      </c>
      <c r="J135" s="113" t="s">
        <v>2459</v>
      </c>
      <c r="K135" s="73">
        <v>8.5143522000000013E-2</v>
      </c>
      <c r="L135" s="74">
        <v>2.4700121668271744E-7</v>
      </c>
      <c r="M135" s="74">
        <f t="shared" si="1"/>
        <v>4.2735326384144148E-4</v>
      </c>
      <c r="N135" s="74">
        <f>K135/'סכום נכסי הקרן'!$C$41</f>
        <v>7.2893115072330538E-5</v>
      </c>
    </row>
    <row r="136" spans="1:14">
      <c r="A136" s="70" t="s">
        <v>1320</v>
      </c>
      <c r="B136" s="54" t="s">
        <v>1321</v>
      </c>
      <c r="C136" s="71" t="s">
        <v>111</v>
      </c>
      <c r="D136" s="71" t="s">
        <v>29</v>
      </c>
      <c r="E136" s="54" t="s">
        <v>1322</v>
      </c>
      <c r="F136" s="71" t="s">
        <v>119</v>
      </c>
      <c r="G136" s="71" t="s">
        <v>123</v>
      </c>
      <c r="H136" s="73">
        <v>34.842599999999997</v>
      </c>
      <c r="I136" s="79">
        <v>397.9</v>
      </c>
      <c r="J136" s="113" t="s">
        <v>2459</v>
      </c>
      <c r="K136" s="73">
        <v>0.138638705</v>
      </c>
      <c r="L136" s="74">
        <v>4.3698780595251118E-7</v>
      </c>
      <c r="M136" s="74">
        <f t="shared" si="1"/>
        <v>6.9585685070087618E-4</v>
      </c>
      <c r="N136" s="74">
        <f>K136/'סכום נכסי הקרן'!$C$41</f>
        <v>1.1869143817005697E-4</v>
      </c>
    </row>
    <row r="137" spans="1:14">
      <c r="A137" s="70" t="s">
        <v>1323</v>
      </c>
      <c r="B137" s="54" t="s">
        <v>1324</v>
      </c>
      <c r="C137" s="71" t="s">
        <v>111</v>
      </c>
      <c r="D137" s="71" t="s">
        <v>29</v>
      </c>
      <c r="E137" s="54" t="s">
        <v>1325</v>
      </c>
      <c r="F137" s="71" t="s">
        <v>145</v>
      </c>
      <c r="G137" s="71" t="s">
        <v>123</v>
      </c>
      <c r="H137" s="73">
        <v>36.051454999999997</v>
      </c>
      <c r="I137" s="79">
        <v>130.1</v>
      </c>
      <c r="J137" s="113" t="s">
        <v>2459</v>
      </c>
      <c r="K137" s="73">
        <v>4.6902943000000009E-2</v>
      </c>
      <c r="L137" s="74">
        <v>3.3326195375324247E-7</v>
      </c>
      <c r="M137" s="74">
        <f t="shared" si="1"/>
        <v>2.3541574630679587E-4</v>
      </c>
      <c r="N137" s="74">
        <f>K137/'סכום נכסי הקרן'!$C$41</f>
        <v>4.015457125828034E-5</v>
      </c>
    </row>
    <row r="138" spans="1:14">
      <c r="A138" s="70" t="s">
        <v>1326</v>
      </c>
      <c r="B138" s="54" t="s">
        <v>1327</v>
      </c>
      <c r="C138" s="71" t="s">
        <v>111</v>
      </c>
      <c r="D138" s="71" t="s">
        <v>29</v>
      </c>
      <c r="E138" s="54" t="s">
        <v>528</v>
      </c>
      <c r="F138" s="71" t="s">
        <v>517</v>
      </c>
      <c r="G138" s="71" t="s">
        <v>123</v>
      </c>
      <c r="H138" s="73">
        <v>701.31768699999998</v>
      </c>
      <c r="I138" s="79">
        <v>65.599999999999994</v>
      </c>
      <c r="J138" s="113" t="s">
        <v>2459</v>
      </c>
      <c r="K138" s="73">
        <v>0.46006440199999998</v>
      </c>
      <c r="L138" s="74">
        <v>5.5442078872633325E-7</v>
      </c>
      <c r="M138" s="74">
        <f t="shared" ref="M138:M200" si="2">IFERROR(K138/$K$9,0)</f>
        <v>2.309160099954063E-3</v>
      </c>
      <c r="N138" s="74">
        <f>K138/'סכום נכסי הקרן'!$C$41</f>
        <v>3.93870568281976E-4</v>
      </c>
    </row>
    <row r="139" spans="1:14">
      <c r="A139" s="70" t="s">
        <v>1328</v>
      </c>
      <c r="B139" s="54" t="s">
        <v>1329</v>
      </c>
      <c r="C139" s="71" t="s">
        <v>111</v>
      </c>
      <c r="D139" s="71" t="s">
        <v>29</v>
      </c>
      <c r="E139" s="54" t="s">
        <v>1330</v>
      </c>
      <c r="F139" s="71" t="s">
        <v>430</v>
      </c>
      <c r="G139" s="71" t="s">
        <v>123</v>
      </c>
      <c r="H139" s="73">
        <v>12.090761000000001</v>
      </c>
      <c r="I139" s="79">
        <v>900</v>
      </c>
      <c r="J139" s="113" t="s">
        <v>2459</v>
      </c>
      <c r="K139" s="73">
        <v>0.10881684699999999</v>
      </c>
      <c r="L139" s="74">
        <v>3.5320221485039747E-7</v>
      </c>
      <c r="M139" s="74">
        <f t="shared" si="2"/>
        <v>5.461746664224762E-4</v>
      </c>
      <c r="N139" s="74">
        <f>K139/'סכום נכסי הקרן'!$C$41</f>
        <v>9.3160334031979373E-5</v>
      </c>
    </row>
    <row r="140" spans="1:14">
      <c r="A140" s="70" t="s">
        <v>1331</v>
      </c>
      <c r="B140" s="54" t="s">
        <v>1332</v>
      </c>
      <c r="C140" s="71" t="s">
        <v>111</v>
      </c>
      <c r="D140" s="71" t="s">
        <v>29</v>
      </c>
      <c r="E140" s="54" t="s">
        <v>1333</v>
      </c>
      <c r="F140" s="71" t="s">
        <v>147</v>
      </c>
      <c r="G140" s="71" t="s">
        <v>123</v>
      </c>
      <c r="H140" s="73">
        <v>2.9995460000000005</v>
      </c>
      <c r="I140" s="79">
        <v>2290</v>
      </c>
      <c r="J140" s="113" t="s">
        <v>2459</v>
      </c>
      <c r="K140" s="73">
        <v>6.8689600000000003E-2</v>
      </c>
      <c r="L140" s="74">
        <v>2.5272223038544964E-7</v>
      </c>
      <c r="M140" s="74">
        <f t="shared" si="2"/>
        <v>3.447675649588829E-4</v>
      </c>
      <c r="N140" s="74">
        <f>K140/'סכום נכסי הקרן'!$C$41</f>
        <v>5.8806575056553976E-5</v>
      </c>
    </row>
    <row r="141" spans="1:14">
      <c r="A141" s="70" t="s">
        <v>1334</v>
      </c>
      <c r="B141" s="54" t="s">
        <v>1335</v>
      </c>
      <c r="C141" s="71" t="s">
        <v>111</v>
      </c>
      <c r="D141" s="71" t="s">
        <v>29</v>
      </c>
      <c r="E141" s="54" t="s">
        <v>1336</v>
      </c>
      <c r="F141" s="71" t="s">
        <v>430</v>
      </c>
      <c r="G141" s="71" t="s">
        <v>123</v>
      </c>
      <c r="H141" s="73">
        <v>7.5485550000000003</v>
      </c>
      <c r="I141" s="79">
        <v>951.2</v>
      </c>
      <c r="J141" s="113" t="s">
        <v>2459</v>
      </c>
      <c r="K141" s="73">
        <v>7.1801860000000009E-2</v>
      </c>
      <c r="L141" s="74">
        <v>4.9727739562800933E-7</v>
      </c>
      <c r="M141" s="74">
        <f t="shared" si="2"/>
        <v>3.6038865318357684E-4</v>
      </c>
      <c r="N141" s="74">
        <f>K141/'סכום נכסי הקרן'!$C$41</f>
        <v>6.1471044660184088E-5</v>
      </c>
    </row>
    <row r="142" spans="1:14">
      <c r="A142" s="70" t="s">
        <v>1337</v>
      </c>
      <c r="B142" s="54" t="s">
        <v>1338</v>
      </c>
      <c r="C142" s="71" t="s">
        <v>111</v>
      </c>
      <c r="D142" s="71" t="s">
        <v>29</v>
      </c>
      <c r="E142" s="54" t="s">
        <v>1339</v>
      </c>
      <c r="F142" s="71" t="s">
        <v>119</v>
      </c>
      <c r="G142" s="71" t="s">
        <v>123</v>
      </c>
      <c r="H142" s="73">
        <v>50.971843</v>
      </c>
      <c r="I142" s="79">
        <v>449.6</v>
      </c>
      <c r="J142" s="113" t="s">
        <v>2459</v>
      </c>
      <c r="K142" s="73">
        <v>0.22916940399999999</v>
      </c>
      <c r="L142" s="74">
        <v>5.5678295341452851E-7</v>
      </c>
      <c r="M142" s="74">
        <f t="shared" si="2"/>
        <v>1.1502494901725804E-3</v>
      </c>
      <c r="N142" s="74">
        <f>K142/'סכום נכסי הקרן'!$C$41</f>
        <v>1.961966259374307E-4</v>
      </c>
    </row>
    <row r="143" spans="1:14">
      <c r="A143" s="70" t="s">
        <v>1340</v>
      </c>
      <c r="B143" s="54" t="s">
        <v>1341</v>
      </c>
      <c r="C143" s="71" t="s">
        <v>111</v>
      </c>
      <c r="D143" s="71" t="s">
        <v>29</v>
      </c>
      <c r="E143" s="54" t="s">
        <v>1342</v>
      </c>
      <c r="F143" s="71" t="s">
        <v>145</v>
      </c>
      <c r="G143" s="71" t="s">
        <v>123</v>
      </c>
      <c r="H143" s="73">
        <v>9.0796240000000008</v>
      </c>
      <c r="I143" s="79">
        <v>392.7</v>
      </c>
      <c r="J143" s="113" t="s">
        <v>2459</v>
      </c>
      <c r="K143" s="73">
        <v>3.5655684E-2</v>
      </c>
      <c r="L143" s="74">
        <v>3.7760349259433995E-7</v>
      </c>
      <c r="M143" s="74">
        <f t="shared" si="2"/>
        <v>1.7896338528137305E-4</v>
      </c>
      <c r="N143" s="74">
        <f>K143/'סכום נכסי הקרן'!$C$41</f>
        <v>3.0525562200664593E-5</v>
      </c>
    </row>
    <row r="144" spans="1:14">
      <c r="A144" s="70" t="s">
        <v>1343</v>
      </c>
      <c r="B144" s="54" t="s">
        <v>1344</v>
      </c>
      <c r="C144" s="71" t="s">
        <v>111</v>
      </c>
      <c r="D144" s="71" t="s">
        <v>29</v>
      </c>
      <c r="E144" s="54" t="s">
        <v>1345</v>
      </c>
      <c r="F144" s="71" t="s">
        <v>1176</v>
      </c>
      <c r="G144" s="71" t="s">
        <v>123</v>
      </c>
      <c r="H144" s="73">
        <v>3.7586650000000001</v>
      </c>
      <c r="I144" s="79">
        <v>108.4</v>
      </c>
      <c r="J144" s="113" t="s">
        <v>2459</v>
      </c>
      <c r="K144" s="73">
        <v>4.0743929999999999E-3</v>
      </c>
      <c r="L144" s="74">
        <v>2.038037098292245E-7</v>
      </c>
      <c r="M144" s="74">
        <f t="shared" si="2"/>
        <v>2.045023632828722E-5</v>
      </c>
      <c r="N144" s="74">
        <f>K144/'סכום נכסי הקרן'!$C$41</f>
        <v>3.4881713936956705E-6</v>
      </c>
    </row>
    <row r="145" spans="1:14">
      <c r="A145" s="70" t="s">
        <v>1346</v>
      </c>
      <c r="B145" s="54" t="s">
        <v>1347</v>
      </c>
      <c r="C145" s="71" t="s">
        <v>111</v>
      </c>
      <c r="D145" s="71" t="s">
        <v>29</v>
      </c>
      <c r="E145" s="54" t="s">
        <v>1348</v>
      </c>
      <c r="F145" s="71" t="s">
        <v>1102</v>
      </c>
      <c r="G145" s="71" t="s">
        <v>123</v>
      </c>
      <c r="H145" s="73">
        <v>22.581547</v>
      </c>
      <c r="I145" s="79">
        <v>101.4</v>
      </c>
      <c r="J145" s="113" t="s">
        <v>2459</v>
      </c>
      <c r="K145" s="73">
        <v>2.2897688999999999E-2</v>
      </c>
      <c r="L145" s="74">
        <v>1.291480854338758E-7</v>
      </c>
      <c r="M145" s="74">
        <f t="shared" si="2"/>
        <v>1.1492832218728596E-4</v>
      </c>
      <c r="N145" s="74">
        <f>K145/'סכום נכסי הקרן'!$C$41</f>
        <v>1.9603181075448542E-5</v>
      </c>
    </row>
    <row r="146" spans="1:14">
      <c r="A146" s="70" t="s">
        <v>1349</v>
      </c>
      <c r="B146" s="54" t="s">
        <v>1350</v>
      </c>
      <c r="C146" s="71" t="s">
        <v>111</v>
      </c>
      <c r="D146" s="71" t="s">
        <v>29</v>
      </c>
      <c r="E146" s="54" t="s">
        <v>1351</v>
      </c>
      <c r="F146" s="71" t="s">
        <v>1069</v>
      </c>
      <c r="G146" s="71" t="s">
        <v>123</v>
      </c>
      <c r="H146" s="73">
        <v>5.2364179999999996</v>
      </c>
      <c r="I146" s="79">
        <v>2373</v>
      </c>
      <c r="J146" s="113" t="s">
        <v>2459</v>
      </c>
      <c r="K146" s="73">
        <v>0.12426020899999998</v>
      </c>
      <c r="L146" s="74">
        <v>3.6787308071078418E-7</v>
      </c>
      <c r="M146" s="74">
        <f t="shared" si="2"/>
        <v>6.2368815189216211E-4</v>
      </c>
      <c r="N146" s="74">
        <f>K146/'סכום נכסי הקרן'!$C$41</f>
        <v>1.0638171290998321E-4</v>
      </c>
    </row>
    <row r="147" spans="1:14">
      <c r="A147" s="70" t="s">
        <v>1352</v>
      </c>
      <c r="B147" s="54" t="s">
        <v>1353</v>
      </c>
      <c r="C147" s="71" t="s">
        <v>111</v>
      </c>
      <c r="D147" s="71" t="s">
        <v>29</v>
      </c>
      <c r="E147" s="54" t="s">
        <v>1354</v>
      </c>
      <c r="F147" s="71" t="s">
        <v>1355</v>
      </c>
      <c r="G147" s="71" t="s">
        <v>123</v>
      </c>
      <c r="H147" s="73">
        <v>44.045965000000002</v>
      </c>
      <c r="I147" s="79">
        <v>592.4</v>
      </c>
      <c r="J147" s="113" t="s">
        <v>2459</v>
      </c>
      <c r="K147" s="73">
        <v>0.26092829400000001</v>
      </c>
      <c r="L147" s="74">
        <v>4.1006704693713861E-7</v>
      </c>
      <c r="M147" s="74">
        <f t="shared" si="2"/>
        <v>1.3096540459000415E-3</v>
      </c>
      <c r="N147" s="74">
        <f>K147/'סכום נכסי הקרן'!$C$41</f>
        <v>2.2338606289000929E-4</v>
      </c>
    </row>
    <row r="148" spans="1:14">
      <c r="A148" s="70" t="s">
        <v>1356</v>
      </c>
      <c r="B148" s="54" t="s">
        <v>1357</v>
      </c>
      <c r="C148" s="71" t="s">
        <v>111</v>
      </c>
      <c r="D148" s="71" t="s">
        <v>29</v>
      </c>
      <c r="E148" s="54" t="s">
        <v>1358</v>
      </c>
      <c r="F148" s="71" t="s">
        <v>722</v>
      </c>
      <c r="G148" s="71" t="s">
        <v>123</v>
      </c>
      <c r="H148" s="73">
        <v>4.5266089999999997</v>
      </c>
      <c r="I148" s="79">
        <v>233.7</v>
      </c>
      <c r="J148" s="113" t="s">
        <v>2459</v>
      </c>
      <c r="K148" s="73">
        <v>1.0578685000000001E-2</v>
      </c>
      <c r="L148" s="74">
        <v>6.1433284842039572E-8</v>
      </c>
      <c r="M148" s="74">
        <f t="shared" si="2"/>
        <v>5.3096647351521341E-5</v>
      </c>
      <c r="N148" s="74">
        <f>K148/'סכום נכסי הקרן'!$C$41</f>
        <v>9.0566291469471619E-6</v>
      </c>
    </row>
    <row r="149" spans="1:14">
      <c r="A149" s="70" t="s">
        <v>1359</v>
      </c>
      <c r="B149" s="54" t="s">
        <v>1360</v>
      </c>
      <c r="C149" s="71" t="s">
        <v>111</v>
      </c>
      <c r="D149" s="71" t="s">
        <v>29</v>
      </c>
      <c r="E149" s="54" t="s">
        <v>1361</v>
      </c>
      <c r="F149" s="71" t="s">
        <v>631</v>
      </c>
      <c r="G149" s="71" t="s">
        <v>123</v>
      </c>
      <c r="H149" s="73">
        <v>10.225973</v>
      </c>
      <c r="I149" s="79">
        <v>720.6</v>
      </c>
      <c r="J149" s="113" t="s">
        <v>2459</v>
      </c>
      <c r="K149" s="73">
        <v>7.3688357999999995E-2</v>
      </c>
      <c r="L149" s="74">
        <v>1.4054758699456113E-7</v>
      </c>
      <c r="M149" s="74">
        <f t="shared" si="2"/>
        <v>3.6985738384673106E-4</v>
      </c>
      <c r="N149" s="74">
        <f>K149/'סכום נכסי הקרן'!$C$41</f>
        <v>6.30861142810734E-5</v>
      </c>
    </row>
    <row r="150" spans="1:14">
      <c r="A150" s="70" t="s">
        <v>1362</v>
      </c>
      <c r="B150" s="54" t="s">
        <v>1363</v>
      </c>
      <c r="C150" s="71" t="s">
        <v>111</v>
      </c>
      <c r="D150" s="71" t="s">
        <v>29</v>
      </c>
      <c r="E150" s="54" t="s">
        <v>1364</v>
      </c>
      <c r="F150" s="71" t="s">
        <v>1102</v>
      </c>
      <c r="G150" s="71" t="s">
        <v>123</v>
      </c>
      <c r="H150" s="73">
        <v>15.016401</v>
      </c>
      <c r="I150" s="79">
        <v>293.60000000000002</v>
      </c>
      <c r="J150" s="113" t="s">
        <v>2459</v>
      </c>
      <c r="K150" s="73">
        <v>4.4088154000000004E-2</v>
      </c>
      <c r="L150" s="74">
        <v>1.2025061782550568E-7</v>
      </c>
      <c r="M150" s="74">
        <f t="shared" si="2"/>
        <v>2.2128772766346339E-4</v>
      </c>
      <c r="N150" s="74">
        <f>K150/'סכום נכסי הקרן'!$C$41</f>
        <v>3.7744772677463702E-5</v>
      </c>
    </row>
    <row r="151" spans="1:14">
      <c r="A151" s="70" t="s">
        <v>1365</v>
      </c>
      <c r="B151" s="54" t="s">
        <v>1366</v>
      </c>
      <c r="C151" s="71" t="s">
        <v>111</v>
      </c>
      <c r="D151" s="71" t="s">
        <v>29</v>
      </c>
      <c r="E151" s="54" t="s">
        <v>1367</v>
      </c>
      <c r="F151" s="71" t="s">
        <v>596</v>
      </c>
      <c r="G151" s="71" t="s">
        <v>123</v>
      </c>
      <c r="H151" s="73">
        <v>3.6024210000000001</v>
      </c>
      <c r="I151" s="79">
        <v>7000</v>
      </c>
      <c r="J151" s="113" t="s">
        <v>2459</v>
      </c>
      <c r="K151" s="73">
        <v>0.252169476</v>
      </c>
      <c r="L151" s="74">
        <v>6.0711327544601093E-8</v>
      </c>
      <c r="M151" s="74">
        <f t="shared" si="2"/>
        <v>1.2656916941935527E-3</v>
      </c>
      <c r="N151" s="74">
        <f>K151/'סכום נכסי הקרן'!$C$41</f>
        <v>2.1588745919856698E-4</v>
      </c>
    </row>
    <row r="152" spans="1:14">
      <c r="A152" s="70" t="s">
        <v>1368</v>
      </c>
      <c r="B152" s="54" t="s">
        <v>1369</v>
      </c>
      <c r="C152" s="71" t="s">
        <v>111</v>
      </c>
      <c r="D152" s="71" t="s">
        <v>29</v>
      </c>
      <c r="E152" s="54" t="s">
        <v>1370</v>
      </c>
      <c r="F152" s="71" t="s">
        <v>119</v>
      </c>
      <c r="G152" s="71" t="s">
        <v>123</v>
      </c>
      <c r="H152" s="73">
        <v>5.2407599999999999</v>
      </c>
      <c r="I152" s="79">
        <v>1518</v>
      </c>
      <c r="J152" s="73">
        <v>3.9305700000000004E-3</v>
      </c>
      <c r="K152" s="73">
        <v>8.3485311999999992E-2</v>
      </c>
      <c r="L152" s="74">
        <v>4.5474250208856193E-7</v>
      </c>
      <c r="M152" s="74">
        <f t="shared" si="2"/>
        <v>4.1903035871620456E-4</v>
      </c>
      <c r="N152" s="74">
        <f>K152/'סכום נכסי הקרן'!$C$41</f>
        <v>7.1473487489340831E-5</v>
      </c>
    </row>
    <row r="153" spans="1:14">
      <c r="A153" s="70" t="s">
        <v>1371</v>
      </c>
      <c r="B153" s="54" t="s">
        <v>1372</v>
      </c>
      <c r="C153" s="71" t="s">
        <v>111</v>
      </c>
      <c r="D153" s="71" t="s">
        <v>29</v>
      </c>
      <c r="E153" s="54" t="s">
        <v>1373</v>
      </c>
      <c r="F153" s="71" t="s">
        <v>580</v>
      </c>
      <c r="G153" s="71" t="s">
        <v>123</v>
      </c>
      <c r="H153" s="73">
        <v>2.1983450000000002</v>
      </c>
      <c r="I153" s="79">
        <v>29590</v>
      </c>
      <c r="J153" s="113" t="s">
        <v>2459</v>
      </c>
      <c r="K153" s="73">
        <v>0.65049019999999991</v>
      </c>
      <c r="L153" s="74">
        <v>6.0225462112677909E-7</v>
      </c>
      <c r="M153" s="74">
        <f t="shared" si="2"/>
        <v>3.264947274166929E-3</v>
      </c>
      <c r="N153" s="74">
        <f>K153/'סכום נכסי הקרן'!$C$41</f>
        <v>5.5689799867596841E-4</v>
      </c>
    </row>
    <row r="154" spans="1:14">
      <c r="A154" s="70" t="s">
        <v>1374</v>
      </c>
      <c r="B154" s="54" t="s">
        <v>1375</v>
      </c>
      <c r="C154" s="71" t="s">
        <v>111</v>
      </c>
      <c r="D154" s="71" t="s">
        <v>29</v>
      </c>
      <c r="E154" s="54" t="s">
        <v>1376</v>
      </c>
      <c r="F154" s="71" t="s">
        <v>1176</v>
      </c>
      <c r="G154" s="71" t="s">
        <v>123</v>
      </c>
      <c r="H154" s="73">
        <v>6.0239190000000011</v>
      </c>
      <c r="I154" s="79">
        <v>565.20000000000005</v>
      </c>
      <c r="J154" s="113" t="s">
        <v>2459</v>
      </c>
      <c r="K154" s="73">
        <v>3.4047192000000004E-2</v>
      </c>
      <c r="L154" s="74">
        <v>2.7541008834683744E-7</v>
      </c>
      <c r="M154" s="74">
        <f t="shared" si="2"/>
        <v>1.7089002526623475E-4</v>
      </c>
      <c r="N154" s="74">
        <f>K154/'סכום נכסי הקרן'!$C$41</f>
        <v>2.9148499216954304E-5</v>
      </c>
    </row>
    <row r="155" spans="1:14">
      <c r="A155" s="70" t="s">
        <v>1377</v>
      </c>
      <c r="B155" s="54" t="s">
        <v>1378</v>
      </c>
      <c r="C155" s="71" t="s">
        <v>111</v>
      </c>
      <c r="D155" s="71" t="s">
        <v>29</v>
      </c>
      <c r="E155" s="54" t="s">
        <v>1379</v>
      </c>
      <c r="F155" s="71" t="s">
        <v>1069</v>
      </c>
      <c r="G155" s="71" t="s">
        <v>123</v>
      </c>
      <c r="H155" s="73">
        <v>0.22083100000000003</v>
      </c>
      <c r="I155" s="79">
        <v>14000</v>
      </c>
      <c r="J155" s="113" t="s">
        <v>2459</v>
      </c>
      <c r="K155" s="73">
        <v>3.0916391999999994E-2</v>
      </c>
      <c r="L155" s="74">
        <v>6.641885405062043E-8</v>
      </c>
      <c r="M155" s="74">
        <f t="shared" si="2"/>
        <v>1.5517588087795366E-4</v>
      </c>
      <c r="N155" s="74">
        <f>K155/'סכום נכסי הקרן'!$C$41</f>
        <v>2.6468157139157085E-5</v>
      </c>
    </row>
    <row r="156" spans="1:14">
      <c r="A156" s="70" t="s">
        <v>1380</v>
      </c>
      <c r="B156" s="54" t="s">
        <v>1381</v>
      </c>
      <c r="C156" s="71" t="s">
        <v>111</v>
      </c>
      <c r="D156" s="71" t="s">
        <v>29</v>
      </c>
      <c r="E156" s="54" t="s">
        <v>1382</v>
      </c>
      <c r="F156" s="71" t="s">
        <v>118</v>
      </c>
      <c r="G156" s="71" t="s">
        <v>123</v>
      </c>
      <c r="H156" s="73">
        <v>14.201768</v>
      </c>
      <c r="I156" s="79">
        <v>776.5</v>
      </c>
      <c r="J156" s="113" t="s">
        <v>2459</v>
      </c>
      <c r="K156" s="73">
        <v>0.11027672699999999</v>
      </c>
      <c r="L156" s="74">
        <v>3.5844850191848293E-7</v>
      </c>
      <c r="M156" s="74">
        <f t="shared" si="2"/>
        <v>5.5350211151943658E-4</v>
      </c>
      <c r="N156" s="74">
        <f>K156/'סכום נכסי הקרן'!$C$41</f>
        <v>9.4410167235165317E-5</v>
      </c>
    </row>
    <row r="157" spans="1:14">
      <c r="A157" s="70" t="s">
        <v>1383</v>
      </c>
      <c r="B157" s="54" t="s">
        <v>1384</v>
      </c>
      <c r="C157" s="71" t="s">
        <v>111</v>
      </c>
      <c r="D157" s="71" t="s">
        <v>29</v>
      </c>
      <c r="E157" s="54" t="s">
        <v>1385</v>
      </c>
      <c r="F157" s="71" t="s">
        <v>1102</v>
      </c>
      <c r="G157" s="71" t="s">
        <v>123</v>
      </c>
      <c r="H157" s="73">
        <v>19.974533999999998</v>
      </c>
      <c r="I157" s="79">
        <v>705</v>
      </c>
      <c r="J157" s="113" t="s">
        <v>2459</v>
      </c>
      <c r="K157" s="73">
        <v>0.140820468</v>
      </c>
      <c r="L157" s="74">
        <v>1.4336398082953131E-7</v>
      </c>
      <c r="M157" s="74">
        <f t="shared" si="2"/>
        <v>7.0680757856691979E-4</v>
      </c>
      <c r="N157" s="74">
        <f>K157/'סכום נכסי הקרן'!$C$41</f>
        <v>1.2055929021192521E-4</v>
      </c>
    </row>
    <row r="158" spans="1:14">
      <c r="A158" s="70" t="s">
        <v>1386</v>
      </c>
      <c r="B158" s="54" t="s">
        <v>1387</v>
      </c>
      <c r="C158" s="71" t="s">
        <v>111</v>
      </c>
      <c r="D158" s="71" t="s">
        <v>29</v>
      </c>
      <c r="E158" s="54" t="s">
        <v>1388</v>
      </c>
      <c r="F158" s="71" t="s">
        <v>119</v>
      </c>
      <c r="G158" s="71" t="s">
        <v>123</v>
      </c>
      <c r="H158" s="73">
        <v>332.62475599999999</v>
      </c>
      <c r="I158" s="79">
        <v>142.1</v>
      </c>
      <c r="J158" s="113" t="s">
        <v>2459</v>
      </c>
      <c r="K158" s="73">
        <v>0.47265977800000003</v>
      </c>
      <c r="L158" s="74">
        <v>6.5128889231378606E-7</v>
      </c>
      <c r="M158" s="74">
        <f t="shared" si="2"/>
        <v>2.3723789440478061E-3</v>
      </c>
      <c r="N158" s="74">
        <f>K158/'סכום נכסי הקרן'!$C$41</f>
        <v>4.0465372794675094E-4</v>
      </c>
    </row>
    <row r="159" spans="1:14">
      <c r="A159" s="70" t="s">
        <v>1389</v>
      </c>
      <c r="B159" s="54" t="s">
        <v>1390</v>
      </c>
      <c r="C159" s="71" t="s">
        <v>111</v>
      </c>
      <c r="D159" s="71" t="s">
        <v>29</v>
      </c>
      <c r="E159" s="54" t="s">
        <v>1391</v>
      </c>
      <c r="F159" s="71" t="s">
        <v>145</v>
      </c>
      <c r="G159" s="71" t="s">
        <v>123</v>
      </c>
      <c r="H159" s="73">
        <v>2.9482200000000001</v>
      </c>
      <c r="I159" s="79">
        <v>243.2</v>
      </c>
      <c r="J159" s="113" t="s">
        <v>2459</v>
      </c>
      <c r="K159" s="73">
        <v>7.1700710000000001E-3</v>
      </c>
      <c r="L159" s="74">
        <v>3.8892434561238217E-7</v>
      </c>
      <c r="M159" s="74">
        <f t="shared" si="2"/>
        <v>3.5988096003649788E-5</v>
      </c>
      <c r="N159" s="74">
        <f>K159/'סכום נכסי הקרן'!$C$41</f>
        <v>6.1384448071079323E-6</v>
      </c>
    </row>
    <row r="160" spans="1:14">
      <c r="A160" s="70" t="s">
        <v>1392</v>
      </c>
      <c r="B160" s="54" t="s">
        <v>1393</v>
      </c>
      <c r="C160" s="71" t="s">
        <v>111</v>
      </c>
      <c r="D160" s="71" t="s">
        <v>29</v>
      </c>
      <c r="E160" s="54" t="s">
        <v>1394</v>
      </c>
      <c r="F160" s="71" t="s">
        <v>631</v>
      </c>
      <c r="G160" s="71" t="s">
        <v>123</v>
      </c>
      <c r="H160" s="73">
        <v>9.6568629999999995</v>
      </c>
      <c r="I160" s="79">
        <v>576.70000000000005</v>
      </c>
      <c r="J160" s="113" t="s">
        <v>2459</v>
      </c>
      <c r="K160" s="73">
        <v>5.5691130999999998E-2</v>
      </c>
      <c r="L160" s="74">
        <v>1.6528751106682081E-7</v>
      </c>
      <c r="M160" s="74">
        <f t="shared" si="2"/>
        <v>2.7952551222712257E-4</v>
      </c>
      <c r="N160" s="74">
        <f>K160/'סכום נכסי הקרן'!$C$41</f>
        <v>4.7678319208961469E-5</v>
      </c>
    </row>
    <row r="161" spans="1:14">
      <c r="A161" s="70" t="s">
        <v>1395</v>
      </c>
      <c r="B161" s="54" t="s">
        <v>1396</v>
      </c>
      <c r="C161" s="71" t="s">
        <v>111</v>
      </c>
      <c r="D161" s="71" t="s">
        <v>29</v>
      </c>
      <c r="E161" s="54" t="s">
        <v>1397</v>
      </c>
      <c r="F161" s="71" t="s">
        <v>147</v>
      </c>
      <c r="G161" s="71" t="s">
        <v>123</v>
      </c>
      <c r="H161" s="73">
        <v>58.933162000000003</v>
      </c>
      <c r="I161" s="79">
        <v>61.7</v>
      </c>
      <c r="J161" s="113" t="s">
        <v>2459</v>
      </c>
      <c r="K161" s="73">
        <v>3.6361760999999999E-2</v>
      </c>
      <c r="L161" s="74">
        <v>4.2727350488288763E-7</v>
      </c>
      <c r="M161" s="74">
        <f t="shared" si="2"/>
        <v>1.8250733440851126E-4</v>
      </c>
      <c r="N161" s="74">
        <f>K161/'סכום נכסי הקרן'!$C$41</f>
        <v>3.1130049198641094E-5</v>
      </c>
    </row>
    <row r="162" spans="1:14">
      <c r="A162" s="70" t="s">
        <v>1398</v>
      </c>
      <c r="B162" s="54" t="s">
        <v>1399</v>
      </c>
      <c r="C162" s="71" t="s">
        <v>111</v>
      </c>
      <c r="D162" s="71" t="s">
        <v>29</v>
      </c>
      <c r="E162" s="54" t="s">
        <v>1400</v>
      </c>
      <c r="F162" s="71" t="s">
        <v>430</v>
      </c>
      <c r="G162" s="71" t="s">
        <v>123</v>
      </c>
      <c r="H162" s="73">
        <v>57.581399000000005</v>
      </c>
      <c r="I162" s="79">
        <v>1100</v>
      </c>
      <c r="J162" s="73">
        <v>9.6989529999999997E-3</v>
      </c>
      <c r="K162" s="73">
        <v>0.64309434099999996</v>
      </c>
      <c r="L162" s="74">
        <v>5.3883040092602468E-7</v>
      </c>
      <c r="M162" s="74">
        <f t="shared" si="2"/>
        <v>3.2278259006517361E-3</v>
      </c>
      <c r="N162" s="74">
        <f>K162/'סכום נכסי הקרן'!$C$41</f>
        <v>5.5056625213222401E-4</v>
      </c>
    </row>
    <row r="163" spans="1:14">
      <c r="A163" s="70" t="s">
        <v>1401</v>
      </c>
      <c r="B163" s="54" t="s">
        <v>1402</v>
      </c>
      <c r="C163" s="71" t="s">
        <v>111</v>
      </c>
      <c r="D163" s="71" t="s">
        <v>29</v>
      </c>
      <c r="E163" s="54" t="s">
        <v>1403</v>
      </c>
      <c r="F163" s="71" t="s">
        <v>145</v>
      </c>
      <c r="G163" s="71" t="s">
        <v>123</v>
      </c>
      <c r="H163" s="73">
        <v>24.032910999999999</v>
      </c>
      <c r="I163" s="79">
        <v>460.1</v>
      </c>
      <c r="J163" s="113" t="s">
        <v>2459</v>
      </c>
      <c r="K163" s="73">
        <v>0.11057542399999999</v>
      </c>
      <c r="L163" s="74">
        <v>3.1420258330050161E-7</v>
      </c>
      <c r="M163" s="74">
        <f t="shared" si="2"/>
        <v>5.5500133465293173E-4</v>
      </c>
      <c r="N163" s="74">
        <f>K163/'סכום נכסי הקרן'!$C$41</f>
        <v>9.4665887861718217E-5</v>
      </c>
    </row>
    <row r="164" spans="1:14">
      <c r="A164" s="70" t="s">
        <v>1404</v>
      </c>
      <c r="B164" s="54" t="s">
        <v>1405</v>
      </c>
      <c r="C164" s="71" t="s">
        <v>111</v>
      </c>
      <c r="D164" s="71" t="s">
        <v>29</v>
      </c>
      <c r="E164" s="54" t="s">
        <v>1406</v>
      </c>
      <c r="F164" s="71" t="s">
        <v>580</v>
      </c>
      <c r="G164" s="71" t="s">
        <v>123</v>
      </c>
      <c r="H164" s="73">
        <v>6.8314E-2</v>
      </c>
      <c r="I164" s="79">
        <v>164.4</v>
      </c>
      <c r="J164" s="113" t="s">
        <v>2459</v>
      </c>
      <c r="K164" s="73">
        <v>1.1230800000000001E-4</v>
      </c>
      <c r="L164" s="74">
        <v>9.9646960303856569E-9</v>
      </c>
      <c r="M164" s="74">
        <f t="shared" si="2"/>
        <v>5.6369749838989056E-7</v>
      </c>
      <c r="N164" s="74">
        <f>K164/'סכום נכסי הקרן'!$C$41</f>
        <v>9.6149181702200403E-8</v>
      </c>
    </row>
    <row r="165" spans="1:14">
      <c r="A165" s="70" t="s">
        <v>1407</v>
      </c>
      <c r="B165" s="54" t="s">
        <v>1408</v>
      </c>
      <c r="C165" s="71" t="s">
        <v>111</v>
      </c>
      <c r="D165" s="71" t="s">
        <v>29</v>
      </c>
      <c r="E165" s="54" t="s">
        <v>1409</v>
      </c>
      <c r="F165" s="71" t="s">
        <v>1410</v>
      </c>
      <c r="G165" s="71" t="s">
        <v>123</v>
      </c>
      <c r="H165" s="73">
        <v>7.2588749999999997</v>
      </c>
      <c r="I165" s="79">
        <v>710.8</v>
      </c>
      <c r="J165" s="113" t="s">
        <v>2459</v>
      </c>
      <c r="K165" s="73">
        <v>5.1596084E-2</v>
      </c>
      <c r="L165" s="74">
        <v>1.4513974624920566E-7</v>
      </c>
      <c r="M165" s="74">
        <f t="shared" si="2"/>
        <v>2.5897160912414656E-4</v>
      </c>
      <c r="N165" s="74">
        <f>K165/'סכום נכסי הקרן'!$C$41</f>
        <v>4.4172465502350625E-5</v>
      </c>
    </row>
    <row r="166" spans="1:14">
      <c r="A166" s="70" t="s">
        <v>1411</v>
      </c>
      <c r="B166" s="54" t="s">
        <v>1412</v>
      </c>
      <c r="C166" s="71" t="s">
        <v>111</v>
      </c>
      <c r="D166" s="71" t="s">
        <v>29</v>
      </c>
      <c r="E166" s="54" t="s">
        <v>1413</v>
      </c>
      <c r="F166" s="71" t="s">
        <v>430</v>
      </c>
      <c r="G166" s="71" t="s">
        <v>123</v>
      </c>
      <c r="H166" s="73">
        <v>3.2980170000000002</v>
      </c>
      <c r="I166" s="79">
        <v>417.2</v>
      </c>
      <c r="J166" s="113" t="s">
        <v>2459</v>
      </c>
      <c r="K166" s="73">
        <v>1.3759327999999999E-2</v>
      </c>
      <c r="L166" s="74">
        <v>2.197378177562033E-7</v>
      </c>
      <c r="M166" s="74">
        <f t="shared" si="2"/>
        <v>6.9060964251219635E-5</v>
      </c>
      <c r="N166" s="74">
        <f>K166/'סכום נכסי הקרן'!$C$41</f>
        <v>1.1779642839086917E-5</v>
      </c>
    </row>
    <row r="167" spans="1:14">
      <c r="A167" s="70" t="s">
        <v>1414</v>
      </c>
      <c r="B167" s="54" t="s">
        <v>1415</v>
      </c>
      <c r="C167" s="71" t="s">
        <v>111</v>
      </c>
      <c r="D167" s="71" t="s">
        <v>29</v>
      </c>
      <c r="E167" s="54" t="s">
        <v>1416</v>
      </c>
      <c r="F167" s="71" t="s">
        <v>430</v>
      </c>
      <c r="G167" s="71" t="s">
        <v>123</v>
      </c>
      <c r="H167" s="73">
        <v>7.2357230000000001</v>
      </c>
      <c r="I167" s="79">
        <v>3813</v>
      </c>
      <c r="J167" s="113" t="s">
        <v>2459</v>
      </c>
      <c r="K167" s="73">
        <v>0.27589809999999998</v>
      </c>
      <c r="L167" s="74">
        <v>2.8126670643786065E-7</v>
      </c>
      <c r="M167" s="74">
        <f t="shared" si="2"/>
        <v>1.3847906540987627E-3</v>
      </c>
      <c r="N167" s="74">
        <f>K167/'סכום נכסי הקרן'!$C$41</f>
        <v>2.3620202076603494E-4</v>
      </c>
    </row>
    <row r="168" spans="1:14">
      <c r="A168" s="70" t="s">
        <v>1417</v>
      </c>
      <c r="B168" s="54" t="s">
        <v>1418</v>
      </c>
      <c r="C168" s="71" t="s">
        <v>111</v>
      </c>
      <c r="D168" s="71" t="s">
        <v>29</v>
      </c>
      <c r="E168" s="54" t="s">
        <v>1419</v>
      </c>
      <c r="F168" s="71" t="s">
        <v>542</v>
      </c>
      <c r="G168" s="71" t="s">
        <v>123</v>
      </c>
      <c r="H168" s="73">
        <v>99.895052000000021</v>
      </c>
      <c r="I168" s="79">
        <v>145.80000000000001</v>
      </c>
      <c r="J168" s="113" t="s">
        <v>2459</v>
      </c>
      <c r="K168" s="73">
        <v>0.14564698600000001</v>
      </c>
      <c r="L168" s="74">
        <v>4.4718343965918554E-7</v>
      </c>
      <c r="M168" s="74">
        <f t="shared" si="2"/>
        <v>7.3103288862972726E-4</v>
      </c>
      <c r="N168" s="74">
        <f>K168/'סכום נכסי הקרן'!$C$41</f>
        <v>1.2469137124062254E-4</v>
      </c>
    </row>
    <row r="169" spans="1:14">
      <c r="A169" s="70" t="s">
        <v>1420</v>
      </c>
      <c r="B169" s="54" t="s">
        <v>1421</v>
      </c>
      <c r="C169" s="71" t="s">
        <v>111</v>
      </c>
      <c r="D169" s="71" t="s">
        <v>29</v>
      </c>
      <c r="E169" s="54" t="s">
        <v>1422</v>
      </c>
      <c r="F169" s="71" t="s">
        <v>580</v>
      </c>
      <c r="G169" s="71" t="s">
        <v>123</v>
      </c>
      <c r="H169" s="73">
        <v>1.465641</v>
      </c>
      <c r="I169" s="79">
        <v>2774</v>
      </c>
      <c r="J169" s="113" t="s">
        <v>2459</v>
      </c>
      <c r="K169" s="73">
        <v>4.0656868999999998E-2</v>
      </c>
      <c r="L169" s="74">
        <v>7.3199550446669076E-8</v>
      </c>
      <c r="M169" s="74">
        <f t="shared" si="2"/>
        <v>2.0406538579322475E-4</v>
      </c>
      <c r="N169" s="74">
        <f>K169/'סכום נכסי הקרן'!$C$41</f>
        <v>3.4807179229650233E-5</v>
      </c>
    </row>
    <row r="170" spans="1:14">
      <c r="A170" s="70" t="s">
        <v>1423</v>
      </c>
      <c r="B170" s="54" t="s">
        <v>1424</v>
      </c>
      <c r="C170" s="71" t="s">
        <v>111</v>
      </c>
      <c r="D170" s="71" t="s">
        <v>29</v>
      </c>
      <c r="E170" s="54" t="s">
        <v>1425</v>
      </c>
      <c r="F170" s="71" t="s">
        <v>517</v>
      </c>
      <c r="G170" s="71" t="s">
        <v>123</v>
      </c>
      <c r="H170" s="73">
        <v>33.779454000000001</v>
      </c>
      <c r="I170" s="79">
        <v>507.8</v>
      </c>
      <c r="J170" s="113" t="s">
        <v>2459</v>
      </c>
      <c r="K170" s="73">
        <v>0.17153206700000001</v>
      </c>
      <c r="L170" s="74">
        <v>2.2150798186225557E-7</v>
      </c>
      <c r="M170" s="74">
        <f t="shared" si="2"/>
        <v>8.6095556025881585E-4</v>
      </c>
      <c r="N170" s="74">
        <f>K170/'סכום נכסי הקרן'!$C$41</f>
        <v>1.4685211986445321E-4</v>
      </c>
    </row>
    <row r="171" spans="1:14">
      <c r="A171" s="70" t="s">
        <v>1426</v>
      </c>
      <c r="B171" s="54" t="s">
        <v>1427</v>
      </c>
      <c r="C171" s="71" t="s">
        <v>111</v>
      </c>
      <c r="D171" s="71" t="s">
        <v>29</v>
      </c>
      <c r="E171" s="54" t="s">
        <v>1428</v>
      </c>
      <c r="F171" s="71" t="s">
        <v>722</v>
      </c>
      <c r="G171" s="71" t="s">
        <v>123</v>
      </c>
      <c r="H171" s="73">
        <v>0.62715299999999996</v>
      </c>
      <c r="I171" s="79">
        <v>19800</v>
      </c>
      <c r="J171" s="113" t="s">
        <v>2459</v>
      </c>
      <c r="K171" s="73">
        <v>0.12417637299999999</v>
      </c>
      <c r="L171" s="74">
        <v>2.7981649943492641E-7</v>
      </c>
      <c r="M171" s="74">
        <f t="shared" si="2"/>
        <v>6.2326736135653676E-4</v>
      </c>
      <c r="N171" s="74">
        <f>K171/'סכום נכסי הקרן'!$C$41</f>
        <v>1.0630993919130614E-4</v>
      </c>
    </row>
    <row r="172" spans="1:14">
      <c r="A172" s="70" t="s">
        <v>1429</v>
      </c>
      <c r="B172" s="54" t="s">
        <v>1430</v>
      </c>
      <c r="C172" s="71" t="s">
        <v>111</v>
      </c>
      <c r="D172" s="71" t="s">
        <v>29</v>
      </c>
      <c r="E172" s="54" t="s">
        <v>1431</v>
      </c>
      <c r="F172" s="71" t="s">
        <v>1432</v>
      </c>
      <c r="G172" s="71" t="s">
        <v>123</v>
      </c>
      <c r="H172" s="73">
        <v>2.964636</v>
      </c>
      <c r="I172" s="79">
        <v>2227</v>
      </c>
      <c r="J172" s="113" t="s">
        <v>2459</v>
      </c>
      <c r="K172" s="73">
        <v>6.6022448999999997E-2</v>
      </c>
      <c r="L172" s="74">
        <v>5.1582375327533931E-8</v>
      </c>
      <c r="M172" s="74">
        <f t="shared" si="2"/>
        <v>3.3138057252265308E-4</v>
      </c>
      <c r="N172" s="74">
        <f>K172/'סכום נכסי הקרן'!$C$41</f>
        <v>5.652317239488957E-5</v>
      </c>
    </row>
    <row r="173" spans="1:14">
      <c r="A173" s="70" t="s">
        <v>1433</v>
      </c>
      <c r="B173" s="54" t="s">
        <v>1434</v>
      </c>
      <c r="C173" s="71" t="s">
        <v>111</v>
      </c>
      <c r="D173" s="71" t="s">
        <v>29</v>
      </c>
      <c r="E173" s="54">
        <v>1154</v>
      </c>
      <c r="F173" s="71" t="s">
        <v>517</v>
      </c>
      <c r="G173" s="71" t="s">
        <v>123</v>
      </c>
      <c r="H173" s="73">
        <v>4.7881330000000002</v>
      </c>
      <c r="I173" s="79">
        <v>4.9000000000000004</v>
      </c>
      <c r="J173" s="113" t="s">
        <v>2459</v>
      </c>
      <c r="K173" s="73">
        <v>2.3461899999999998E-4</v>
      </c>
      <c r="L173" s="74">
        <v>1.9479894748023699E-7</v>
      </c>
      <c r="M173" s="74">
        <f t="shared" si="2"/>
        <v>1.1776021599061305E-6</v>
      </c>
      <c r="N173" s="74">
        <f>K173/'סכום נכסי הקרן'!$C$41</f>
        <v>2.0086213681829035E-7</v>
      </c>
    </row>
    <row r="174" spans="1:14">
      <c r="A174" s="70" t="s">
        <v>1435</v>
      </c>
      <c r="B174" s="54" t="s">
        <v>1436</v>
      </c>
      <c r="C174" s="71" t="s">
        <v>111</v>
      </c>
      <c r="D174" s="71" t="s">
        <v>29</v>
      </c>
      <c r="E174" s="54" t="s">
        <v>762</v>
      </c>
      <c r="F174" s="71" t="s">
        <v>580</v>
      </c>
      <c r="G174" s="71" t="s">
        <v>123</v>
      </c>
      <c r="H174" s="73">
        <v>45.099894999999997</v>
      </c>
      <c r="I174" s="79">
        <v>420</v>
      </c>
      <c r="J174" s="113" t="s">
        <v>2459</v>
      </c>
      <c r="K174" s="73">
        <v>0.18941955999999999</v>
      </c>
      <c r="L174" s="74">
        <v>2.4410342449107376E-7</v>
      </c>
      <c r="M174" s="74">
        <f t="shared" si="2"/>
        <v>9.507366538279887E-4</v>
      </c>
      <c r="N174" s="74">
        <f>K174/'סכום נכסי הקרן'!$C$41</f>
        <v>1.6216596940904341E-4</v>
      </c>
    </row>
    <row r="175" spans="1:14">
      <c r="A175" s="70" t="s">
        <v>1437</v>
      </c>
      <c r="B175" s="54" t="s">
        <v>1438</v>
      </c>
      <c r="C175" s="71" t="s">
        <v>111</v>
      </c>
      <c r="D175" s="71" t="s">
        <v>29</v>
      </c>
      <c r="E175" s="54" t="s">
        <v>1439</v>
      </c>
      <c r="F175" s="71" t="s">
        <v>1069</v>
      </c>
      <c r="G175" s="71" t="s">
        <v>123</v>
      </c>
      <c r="H175" s="73">
        <v>3.8123079999999998</v>
      </c>
      <c r="I175" s="79">
        <v>6480</v>
      </c>
      <c r="J175" s="113" t="s">
        <v>2459</v>
      </c>
      <c r="K175" s="73">
        <v>0.24703752900000001</v>
      </c>
      <c r="L175" s="74">
        <v>3.0310456723869717E-7</v>
      </c>
      <c r="M175" s="74">
        <f t="shared" si="2"/>
        <v>1.2399333716718313E-3</v>
      </c>
      <c r="N175" s="74">
        <f>K175/'סכום נכסי הקרן'!$C$41</f>
        <v>2.114938941400755E-4</v>
      </c>
    </row>
    <row r="176" spans="1:14">
      <c r="A176" s="70" t="s">
        <v>1440</v>
      </c>
      <c r="B176" s="54" t="s">
        <v>1441</v>
      </c>
      <c r="C176" s="71" t="s">
        <v>111</v>
      </c>
      <c r="D176" s="71" t="s">
        <v>29</v>
      </c>
      <c r="E176" s="54" t="s">
        <v>1442</v>
      </c>
      <c r="F176" s="71" t="s">
        <v>430</v>
      </c>
      <c r="G176" s="71" t="s">
        <v>123</v>
      </c>
      <c r="H176" s="73">
        <v>36.985607999999999</v>
      </c>
      <c r="I176" s="79">
        <v>311.2</v>
      </c>
      <c r="J176" s="113" t="s">
        <v>2459</v>
      </c>
      <c r="K176" s="73">
        <v>0.11509921099999999</v>
      </c>
      <c r="L176" s="74">
        <v>4.4050389148449288E-7</v>
      </c>
      <c r="M176" s="74">
        <f t="shared" si="2"/>
        <v>5.7770717408688749E-4</v>
      </c>
      <c r="N176" s="74">
        <f>K176/'סכום נכסי הקרן'!$C$41</f>
        <v>9.8538794673744531E-5</v>
      </c>
    </row>
    <row r="177" spans="1:14">
      <c r="A177" s="70" t="s">
        <v>1443</v>
      </c>
      <c r="B177" s="54" t="s">
        <v>1444</v>
      </c>
      <c r="C177" s="71" t="s">
        <v>111</v>
      </c>
      <c r="D177" s="71" t="s">
        <v>29</v>
      </c>
      <c r="E177" s="54" t="s">
        <v>775</v>
      </c>
      <c r="F177" s="71" t="s">
        <v>311</v>
      </c>
      <c r="G177" s="71" t="s">
        <v>123</v>
      </c>
      <c r="H177" s="73">
        <v>67.948032999999995</v>
      </c>
      <c r="I177" s="79">
        <v>394</v>
      </c>
      <c r="J177" s="113" t="s">
        <v>2459</v>
      </c>
      <c r="K177" s="73">
        <v>0.26771524899999999</v>
      </c>
      <c r="L177" s="74">
        <v>7.182424682565692E-7</v>
      </c>
      <c r="M177" s="74">
        <f t="shared" si="2"/>
        <v>1.3437192020348205E-3</v>
      </c>
      <c r="N177" s="74">
        <f>K177/'סכום נכסי הקרן'!$C$41</f>
        <v>2.2919651423363268E-4</v>
      </c>
    </row>
    <row r="178" spans="1:14">
      <c r="A178" s="70" t="s">
        <v>1445</v>
      </c>
      <c r="B178" s="54" t="s">
        <v>1446</v>
      </c>
      <c r="C178" s="71" t="s">
        <v>111</v>
      </c>
      <c r="D178" s="71" t="s">
        <v>29</v>
      </c>
      <c r="E178" s="54" t="s">
        <v>1447</v>
      </c>
      <c r="F178" s="71" t="s">
        <v>147</v>
      </c>
      <c r="G178" s="71" t="s">
        <v>123</v>
      </c>
      <c r="H178" s="73">
        <v>8.4024269999999994</v>
      </c>
      <c r="I178" s="79">
        <v>163.5</v>
      </c>
      <c r="J178" s="113" t="s">
        <v>2459</v>
      </c>
      <c r="K178" s="73">
        <v>1.3737968E-2</v>
      </c>
      <c r="L178" s="74">
        <v>2.1400457603192106E-7</v>
      </c>
      <c r="M178" s="74">
        <f t="shared" si="2"/>
        <v>6.8953753913882958E-5</v>
      </c>
      <c r="N178" s="74">
        <f>K178/'סכום נכסי הקרן'!$C$41</f>
        <v>1.1761356105095046E-5</v>
      </c>
    </row>
    <row r="179" spans="1:14">
      <c r="A179" s="70" t="s">
        <v>1448</v>
      </c>
      <c r="B179" s="54" t="s">
        <v>1449</v>
      </c>
      <c r="C179" s="71" t="s">
        <v>111</v>
      </c>
      <c r="D179" s="71" t="s">
        <v>29</v>
      </c>
      <c r="E179" s="54" t="s">
        <v>1450</v>
      </c>
      <c r="F179" s="71" t="s">
        <v>580</v>
      </c>
      <c r="G179" s="71" t="s">
        <v>123</v>
      </c>
      <c r="H179" s="73">
        <v>10.248187</v>
      </c>
      <c r="I179" s="79">
        <v>3575</v>
      </c>
      <c r="J179" s="113" t="s">
        <v>2459</v>
      </c>
      <c r="K179" s="73">
        <v>0.36637268299999992</v>
      </c>
      <c r="L179" s="74">
        <v>2.8714449425609412E-7</v>
      </c>
      <c r="M179" s="74">
        <f t="shared" si="2"/>
        <v>1.8389016355512724E-3</v>
      </c>
      <c r="N179" s="74">
        <f>K179/'סכום נכסי הקרן'!$C$41</f>
        <v>3.1365916647513672E-4</v>
      </c>
    </row>
    <row r="180" spans="1:14">
      <c r="A180" s="70" t="s">
        <v>1451</v>
      </c>
      <c r="B180" s="54" t="s">
        <v>1452</v>
      </c>
      <c r="C180" s="71" t="s">
        <v>111</v>
      </c>
      <c r="D180" s="71" t="s">
        <v>29</v>
      </c>
      <c r="E180" s="54" t="s">
        <v>1453</v>
      </c>
      <c r="F180" s="71" t="s">
        <v>430</v>
      </c>
      <c r="G180" s="71" t="s">
        <v>123</v>
      </c>
      <c r="H180" s="73">
        <v>2.2334999999999998</v>
      </c>
      <c r="I180" s="79">
        <v>5397</v>
      </c>
      <c r="J180" s="113" t="s">
        <v>2459</v>
      </c>
      <c r="K180" s="73">
        <v>0.120541995</v>
      </c>
      <c r="L180" s="74">
        <v>2.6577262666888786E-7</v>
      </c>
      <c r="M180" s="74">
        <f t="shared" si="2"/>
        <v>6.0502565295817475E-4</v>
      </c>
      <c r="N180" s="74">
        <f>K180/'סכום נכסי הקרן'!$C$41</f>
        <v>1.031984736617225E-4</v>
      </c>
    </row>
    <row r="181" spans="1:14">
      <c r="A181" s="70" t="s">
        <v>1454</v>
      </c>
      <c r="B181" s="54" t="s">
        <v>1455</v>
      </c>
      <c r="C181" s="71" t="s">
        <v>111</v>
      </c>
      <c r="D181" s="71" t="s">
        <v>29</v>
      </c>
      <c r="E181" s="54" t="s">
        <v>1456</v>
      </c>
      <c r="F181" s="71" t="s">
        <v>430</v>
      </c>
      <c r="G181" s="71" t="s">
        <v>123</v>
      </c>
      <c r="H181" s="73">
        <v>8.7579639999999994</v>
      </c>
      <c r="I181" s="79">
        <v>1035</v>
      </c>
      <c r="J181" s="113" t="s">
        <v>2459</v>
      </c>
      <c r="K181" s="73">
        <v>9.0644931999999984E-2</v>
      </c>
      <c r="L181" s="74">
        <v>5.2524547140345106E-7</v>
      </c>
      <c r="M181" s="74">
        <f t="shared" si="2"/>
        <v>4.5496599895040177E-4</v>
      </c>
      <c r="N181" s="74">
        <f>K181/'סכום נכסי הקרן'!$C$41</f>
        <v>7.7602984981048513E-5</v>
      </c>
    </row>
    <row r="182" spans="1:14">
      <c r="A182" s="70" t="s">
        <v>1457</v>
      </c>
      <c r="B182" s="54" t="s">
        <v>1458</v>
      </c>
      <c r="C182" s="71" t="s">
        <v>111</v>
      </c>
      <c r="D182" s="71" t="s">
        <v>29</v>
      </c>
      <c r="E182" s="54" t="s">
        <v>1459</v>
      </c>
      <c r="F182" s="71" t="s">
        <v>117</v>
      </c>
      <c r="G182" s="71" t="s">
        <v>123</v>
      </c>
      <c r="H182" s="73">
        <v>7.1047640000000003</v>
      </c>
      <c r="I182" s="79">
        <v>1336</v>
      </c>
      <c r="J182" s="113" t="s">
        <v>2459</v>
      </c>
      <c r="K182" s="73">
        <v>9.491964E-2</v>
      </c>
      <c r="L182" s="74">
        <v>3.5522043897805113E-7</v>
      </c>
      <c r="M182" s="74">
        <f t="shared" si="2"/>
        <v>4.7642165843990615E-4</v>
      </c>
      <c r="N182" s="74">
        <f>K182/'סכום נכסי הקרן'!$C$41</f>
        <v>8.1262650153750832E-5</v>
      </c>
    </row>
    <row r="183" spans="1:14">
      <c r="A183" s="70" t="s">
        <v>1460</v>
      </c>
      <c r="B183" s="54" t="s">
        <v>1461</v>
      </c>
      <c r="C183" s="71" t="s">
        <v>111</v>
      </c>
      <c r="D183" s="71" t="s">
        <v>29</v>
      </c>
      <c r="E183" s="54" t="s">
        <v>1462</v>
      </c>
      <c r="F183" s="71" t="s">
        <v>1069</v>
      </c>
      <c r="G183" s="71" t="s">
        <v>123</v>
      </c>
      <c r="H183" s="73">
        <v>24.207307</v>
      </c>
      <c r="I183" s="79">
        <v>1411</v>
      </c>
      <c r="J183" s="113" t="s">
        <v>2459</v>
      </c>
      <c r="K183" s="73">
        <v>0.34156510600000001</v>
      </c>
      <c r="L183" s="74">
        <v>2.4186802396400429E-7</v>
      </c>
      <c r="M183" s="74">
        <f t="shared" si="2"/>
        <v>1.7143871833660805E-3</v>
      </c>
      <c r="N183" s="74">
        <f>K183/'סכום נכסי הקרן'!$C$41</f>
        <v>2.9242089112018144E-4</v>
      </c>
    </row>
    <row r="184" spans="1:14">
      <c r="A184" s="114" t="s">
        <v>2459</v>
      </c>
      <c r="B184" s="113" t="s">
        <v>2459</v>
      </c>
      <c r="C184" s="113" t="s">
        <v>2459</v>
      </c>
      <c r="D184" s="113" t="s">
        <v>2459</v>
      </c>
      <c r="E184" s="113" t="s">
        <v>2459</v>
      </c>
      <c r="F184" s="113" t="s">
        <v>2459</v>
      </c>
      <c r="G184" s="113" t="s">
        <v>2459</v>
      </c>
      <c r="H184" s="113" t="s">
        <v>2459</v>
      </c>
      <c r="I184" s="113" t="s">
        <v>2459</v>
      </c>
      <c r="J184" s="113" t="s">
        <v>2459</v>
      </c>
      <c r="K184" s="113" t="s">
        <v>2459</v>
      </c>
      <c r="L184" s="113" t="s">
        <v>2459</v>
      </c>
      <c r="M184" s="113" t="s">
        <v>2459</v>
      </c>
      <c r="N184" s="113" t="s">
        <v>2459</v>
      </c>
    </row>
    <row r="185" spans="1:14">
      <c r="A185" s="64" t="s">
        <v>173</v>
      </c>
      <c r="B185" s="112" t="s">
        <v>2459</v>
      </c>
      <c r="C185" s="112" t="s">
        <v>2459</v>
      </c>
      <c r="D185" s="112" t="s">
        <v>2459</v>
      </c>
      <c r="E185" s="112" t="s">
        <v>2459</v>
      </c>
      <c r="F185" s="112" t="s">
        <v>2459</v>
      </c>
      <c r="G185" s="112" t="s">
        <v>2459</v>
      </c>
      <c r="H185" s="112" t="s">
        <v>2459</v>
      </c>
      <c r="I185" s="112" t="s">
        <v>2459</v>
      </c>
      <c r="J185" s="67">
        <v>1.9795604999999997E-2</v>
      </c>
      <c r="K185" s="67">
        <f>K186+K216</f>
        <v>51.760029783999997</v>
      </c>
      <c r="L185" s="112" t="s">
        <v>2459</v>
      </c>
      <c r="M185" s="68">
        <f t="shared" si="2"/>
        <v>0.25979448753274048</v>
      </c>
      <c r="N185" s="68">
        <f>K185/'סכום נכסי הקרן'!$C$41</f>
        <v>4.4312822849780241E-2</v>
      </c>
    </row>
    <row r="186" spans="1:14">
      <c r="A186" s="69" t="s">
        <v>60</v>
      </c>
      <c r="B186" s="112" t="s">
        <v>2459</v>
      </c>
      <c r="C186" s="112" t="s">
        <v>2459</v>
      </c>
      <c r="D186" s="112" t="s">
        <v>2459</v>
      </c>
      <c r="E186" s="112" t="s">
        <v>2459</v>
      </c>
      <c r="F186" s="112" t="s">
        <v>2459</v>
      </c>
      <c r="G186" s="112" t="s">
        <v>2459</v>
      </c>
      <c r="H186" s="112" t="s">
        <v>2459</v>
      </c>
      <c r="I186" s="112" t="s">
        <v>2459</v>
      </c>
      <c r="J186" s="67">
        <v>5.6706000000000009E-5</v>
      </c>
      <c r="K186" s="67">
        <f>SUM(K187:K214)</f>
        <v>19.080970019000002</v>
      </c>
      <c r="L186" s="112" t="s">
        <v>2459</v>
      </c>
      <c r="M186" s="68">
        <f t="shared" si="2"/>
        <v>9.5771406013487922E-2</v>
      </c>
      <c r="N186" s="68">
        <f>K186/'סכום נכסי הקרן'!$C$41</f>
        <v>1.6335609693085704E-2</v>
      </c>
    </row>
    <row r="187" spans="1:14">
      <c r="A187" s="70" t="s">
        <v>1463</v>
      </c>
      <c r="B187" s="54" t="s">
        <v>1464</v>
      </c>
      <c r="C187" s="71" t="s">
        <v>1465</v>
      </c>
      <c r="D187" s="71" t="s">
        <v>781</v>
      </c>
      <c r="E187" s="54" t="s">
        <v>1466</v>
      </c>
      <c r="F187" s="71" t="s">
        <v>2444</v>
      </c>
      <c r="G187" s="71" t="s">
        <v>122</v>
      </c>
      <c r="H187" s="73">
        <v>6.2538</v>
      </c>
      <c r="I187" s="79">
        <v>218</v>
      </c>
      <c r="J187" s="113" t="s">
        <v>2459</v>
      </c>
      <c r="K187" s="73">
        <v>4.9447920999999992E-2</v>
      </c>
      <c r="L187" s="74">
        <v>8.0690112190454365E-8</v>
      </c>
      <c r="M187" s="74">
        <f t="shared" si="2"/>
        <v>2.4818952673256512E-4</v>
      </c>
      <c r="N187" s="74">
        <f>K187/'סכום נכסי הקרן'!$C$41</f>
        <v>4.2333379109458361E-5</v>
      </c>
    </row>
    <row r="188" spans="1:14">
      <c r="A188" s="70" t="s">
        <v>1467</v>
      </c>
      <c r="B188" s="54" t="s">
        <v>1468</v>
      </c>
      <c r="C188" s="71" t="s">
        <v>1465</v>
      </c>
      <c r="D188" s="71" t="s">
        <v>781</v>
      </c>
      <c r="E188" s="54" t="s">
        <v>1469</v>
      </c>
      <c r="F188" s="71" t="s">
        <v>2445</v>
      </c>
      <c r="G188" s="71" t="s">
        <v>122</v>
      </c>
      <c r="H188" s="73">
        <v>0.431836</v>
      </c>
      <c r="I188" s="79">
        <v>585</v>
      </c>
      <c r="J188" s="113" t="s">
        <v>2459</v>
      </c>
      <c r="K188" s="73">
        <v>9.162677000000001E-3</v>
      </c>
      <c r="L188" s="74">
        <v>2.0075777650706871E-7</v>
      </c>
      <c r="M188" s="74">
        <f t="shared" si="2"/>
        <v>4.5989405059787256E-5</v>
      </c>
      <c r="N188" s="74">
        <f>K188/'סכום נכסי הקרן'!$C$41</f>
        <v>7.8443556625669803E-6</v>
      </c>
    </row>
    <row r="189" spans="1:14">
      <c r="A189" s="70" t="s">
        <v>1470</v>
      </c>
      <c r="B189" s="54" t="s">
        <v>1471</v>
      </c>
      <c r="C189" s="71" t="s">
        <v>1465</v>
      </c>
      <c r="D189" s="71" t="s">
        <v>781</v>
      </c>
      <c r="E189" s="54" t="s">
        <v>1065</v>
      </c>
      <c r="F189" s="71" t="s">
        <v>1038</v>
      </c>
      <c r="G189" s="71" t="s">
        <v>122</v>
      </c>
      <c r="H189" s="73">
        <v>4.2390619999999997</v>
      </c>
      <c r="I189" s="79">
        <v>6938</v>
      </c>
      <c r="J189" s="113" t="s">
        <v>2459</v>
      </c>
      <c r="K189" s="73">
        <v>1.0667230010000002</v>
      </c>
      <c r="L189" s="74">
        <v>9.4454021294959282E-8</v>
      </c>
      <c r="M189" s="74">
        <f t="shared" si="2"/>
        <v>5.3541073399816282E-3</v>
      </c>
      <c r="N189" s="74">
        <f>K189/'סכום נכסי הקרן'!$C$41</f>
        <v>9.1324343456446113E-4</v>
      </c>
    </row>
    <row r="190" spans="1:14">
      <c r="A190" s="70" t="s">
        <v>1473</v>
      </c>
      <c r="B190" s="54" t="s">
        <v>1474</v>
      </c>
      <c r="C190" s="71" t="s">
        <v>1465</v>
      </c>
      <c r="D190" s="71" t="s">
        <v>781</v>
      </c>
      <c r="E190" s="54" t="s">
        <v>1475</v>
      </c>
      <c r="F190" s="71" t="s">
        <v>1472</v>
      </c>
      <c r="G190" s="71" t="s">
        <v>122</v>
      </c>
      <c r="H190" s="73">
        <v>0.80321100000000001</v>
      </c>
      <c r="I190" s="79">
        <v>2271</v>
      </c>
      <c r="J190" s="113" t="s">
        <v>2459</v>
      </c>
      <c r="K190" s="73">
        <v>6.6159846000000008E-2</v>
      </c>
      <c r="L190" s="74">
        <v>3.4090538680856831E-8</v>
      </c>
      <c r="M190" s="74">
        <f t="shared" si="2"/>
        <v>3.3207019699451869E-4</v>
      </c>
      <c r="N190" s="74">
        <f>K190/'סכום נכסי הקרן'!$C$41</f>
        <v>5.6640800783947683E-5</v>
      </c>
    </row>
    <row r="191" spans="1:14">
      <c r="A191" s="70" t="s">
        <v>1476</v>
      </c>
      <c r="B191" s="54" t="s">
        <v>1477</v>
      </c>
      <c r="C191" s="71" t="s">
        <v>1465</v>
      </c>
      <c r="D191" s="71" t="s">
        <v>781</v>
      </c>
      <c r="E191" s="54" t="s">
        <v>1478</v>
      </c>
      <c r="F191" s="71" t="s">
        <v>2446</v>
      </c>
      <c r="G191" s="71" t="s">
        <v>122</v>
      </c>
      <c r="H191" s="73">
        <v>0.39309600000000006</v>
      </c>
      <c r="I191" s="79">
        <v>21905</v>
      </c>
      <c r="J191" s="113" t="s">
        <v>2459</v>
      </c>
      <c r="K191" s="73">
        <v>0.31231255099999999</v>
      </c>
      <c r="L191" s="74">
        <v>9.4120765905170623E-9</v>
      </c>
      <c r="M191" s="74">
        <f t="shared" si="2"/>
        <v>1.5675624507111255E-3</v>
      </c>
      <c r="N191" s="74">
        <f>K191/'סכום נכסי הקרן'!$C$41</f>
        <v>2.67377178954097E-4</v>
      </c>
    </row>
    <row r="192" spans="1:14">
      <c r="A192" s="70" t="s">
        <v>1479</v>
      </c>
      <c r="B192" s="54" t="s">
        <v>1480</v>
      </c>
      <c r="C192" s="71" t="s">
        <v>1465</v>
      </c>
      <c r="D192" s="71" t="s">
        <v>781</v>
      </c>
      <c r="E192" s="54" t="s">
        <v>778</v>
      </c>
      <c r="F192" s="71" t="s">
        <v>637</v>
      </c>
      <c r="G192" s="71" t="s">
        <v>122</v>
      </c>
      <c r="H192" s="73">
        <v>3.1268999999999998E-2</v>
      </c>
      <c r="I192" s="79">
        <v>21325</v>
      </c>
      <c r="J192" s="73">
        <v>5.6706000000000009E-5</v>
      </c>
      <c r="K192" s="73">
        <v>2.4241956999999998E-2</v>
      </c>
      <c r="L192" s="74">
        <v>7.0340364220421853E-10</v>
      </c>
      <c r="M192" s="74">
        <f t="shared" si="2"/>
        <v>1.2167548631420106E-4</v>
      </c>
      <c r="N192" s="74">
        <f>K192/'סכום נכסי הקרן'!$C$41</f>
        <v>2.0754036474782994E-5</v>
      </c>
    </row>
    <row r="193" spans="1:14">
      <c r="A193" s="70" t="s">
        <v>1483</v>
      </c>
      <c r="B193" s="54" t="s">
        <v>1484</v>
      </c>
      <c r="C193" s="71" t="s">
        <v>1465</v>
      </c>
      <c r="D193" s="71" t="s">
        <v>781</v>
      </c>
      <c r="E193" s="54" t="s">
        <v>733</v>
      </c>
      <c r="F193" s="71" t="s">
        <v>631</v>
      </c>
      <c r="G193" s="71" t="s">
        <v>122</v>
      </c>
      <c r="H193" s="73">
        <v>7.2844309999999997</v>
      </c>
      <c r="I193" s="79">
        <v>1914</v>
      </c>
      <c r="J193" s="113" t="s">
        <v>2459</v>
      </c>
      <c r="K193" s="73">
        <v>0.50569086200000002</v>
      </c>
      <c r="L193" s="74">
        <v>6.180711233214134E-8</v>
      </c>
      <c r="M193" s="74">
        <f t="shared" si="2"/>
        <v>2.5381689093210398E-3</v>
      </c>
      <c r="N193" s="74">
        <f>K193/'סכום נכסי הקרן'!$C$41</f>
        <v>4.3293231626936944E-4</v>
      </c>
    </row>
    <row r="194" spans="1:14">
      <c r="A194" s="70" t="s">
        <v>1485</v>
      </c>
      <c r="B194" s="54" t="s">
        <v>1486</v>
      </c>
      <c r="C194" s="71" t="s">
        <v>1487</v>
      </c>
      <c r="D194" s="71" t="s">
        <v>781</v>
      </c>
      <c r="E194" s="54" t="s">
        <v>1488</v>
      </c>
      <c r="F194" s="71" t="s">
        <v>2447</v>
      </c>
      <c r="G194" s="71" t="s">
        <v>122</v>
      </c>
      <c r="H194" s="73">
        <v>3.8548200000000001</v>
      </c>
      <c r="I194" s="79">
        <v>2722</v>
      </c>
      <c r="J194" s="113" t="s">
        <v>2459</v>
      </c>
      <c r="K194" s="73">
        <v>0.38057458100000002</v>
      </c>
      <c r="L194" s="74">
        <v>1.0083363358134945E-7</v>
      </c>
      <c r="M194" s="74">
        <f t="shared" si="2"/>
        <v>1.9101839518153715E-3</v>
      </c>
      <c r="N194" s="74">
        <f>K194/'סכום נכסי הקרן'!$C$41</f>
        <v>3.2581770256622666E-4</v>
      </c>
    </row>
    <row r="195" spans="1:14">
      <c r="A195" s="70" t="s">
        <v>1489</v>
      </c>
      <c r="B195" s="54" t="s">
        <v>1490</v>
      </c>
      <c r="C195" s="71" t="s">
        <v>1465</v>
      </c>
      <c r="D195" s="71" t="s">
        <v>781</v>
      </c>
      <c r="E195" s="54" t="s">
        <v>1491</v>
      </c>
      <c r="F195" s="71" t="s">
        <v>2448</v>
      </c>
      <c r="G195" s="71" t="s">
        <v>122</v>
      </c>
      <c r="H195" s="73">
        <v>2.3407079999999998</v>
      </c>
      <c r="I195" s="79">
        <v>3963</v>
      </c>
      <c r="J195" s="113" t="s">
        <v>2459</v>
      </c>
      <c r="K195" s="73">
        <v>0.33644870999999998</v>
      </c>
      <c r="L195" s="74">
        <v>1.4250578101671069E-8</v>
      </c>
      <c r="M195" s="74">
        <f t="shared" si="2"/>
        <v>1.6887069145876136E-3</v>
      </c>
      <c r="N195" s="74">
        <f>K195/'סכום נכסי הקרן'!$C$41</f>
        <v>2.8804063959166689E-4</v>
      </c>
    </row>
    <row r="196" spans="1:14">
      <c r="A196" s="70" t="s">
        <v>1492</v>
      </c>
      <c r="B196" s="54" t="s">
        <v>1493</v>
      </c>
      <c r="C196" s="71" t="s">
        <v>1465</v>
      </c>
      <c r="D196" s="71" t="s">
        <v>781</v>
      </c>
      <c r="E196" s="54" t="s">
        <v>1494</v>
      </c>
      <c r="F196" s="71" t="s">
        <v>2449</v>
      </c>
      <c r="G196" s="71" t="s">
        <v>122</v>
      </c>
      <c r="H196" s="73">
        <v>4.0165749999999996</v>
      </c>
      <c r="I196" s="79">
        <v>2224</v>
      </c>
      <c r="J196" s="113" t="s">
        <v>2459</v>
      </c>
      <c r="K196" s="73">
        <v>0.323994895</v>
      </c>
      <c r="L196" s="74">
        <v>4.8345242984323262E-8</v>
      </c>
      <c r="M196" s="74">
        <f t="shared" si="2"/>
        <v>1.6261985949584646E-3</v>
      </c>
      <c r="N196" s="74">
        <f>K196/'סכום נכסי הקרן'!$C$41</f>
        <v>2.7737867320173394E-4</v>
      </c>
    </row>
    <row r="197" spans="1:14">
      <c r="A197" s="70" t="s">
        <v>1495</v>
      </c>
      <c r="B197" s="54" t="s">
        <v>1496</v>
      </c>
      <c r="C197" s="71" t="s">
        <v>1465</v>
      </c>
      <c r="D197" s="71" t="s">
        <v>781</v>
      </c>
      <c r="E197" s="54" t="s">
        <v>1497</v>
      </c>
      <c r="F197" s="71" t="s">
        <v>2444</v>
      </c>
      <c r="G197" s="71" t="s">
        <v>122</v>
      </c>
      <c r="H197" s="73">
        <v>25.886265000000002</v>
      </c>
      <c r="I197" s="79">
        <v>253</v>
      </c>
      <c r="J197" s="113" t="s">
        <v>2459</v>
      </c>
      <c r="K197" s="73">
        <v>0.23754039199999999</v>
      </c>
      <c r="L197" s="74">
        <v>1.5699102864828914E-7</v>
      </c>
      <c r="M197" s="74">
        <f t="shared" si="2"/>
        <v>1.1922652414516682E-3</v>
      </c>
      <c r="N197" s="74">
        <f>K197/'סכום נכסי הקרן'!$C$41</f>
        <v>2.033632004133268E-4</v>
      </c>
    </row>
    <row r="198" spans="1:14">
      <c r="A198" s="70" t="s">
        <v>1498</v>
      </c>
      <c r="B198" s="54" t="s">
        <v>1499</v>
      </c>
      <c r="C198" s="71" t="s">
        <v>1465</v>
      </c>
      <c r="D198" s="71" t="s">
        <v>781</v>
      </c>
      <c r="E198" s="54" t="s">
        <v>1500</v>
      </c>
      <c r="F198" s="71" t="s">
        <v>2446</v>
      </c>
      <c r="G198" s="71" t="s">
        <v>122</v>
      </c>
      <c r="H198" s="73">
        <v>2.0282279999999999</v>
      </c>
      <c r="I198" s="79">
        <v>3461</v>
      </c>
      <c r="J198" s="113" t="s">
        <v>2459</v>
      </c>
      <c r="K198" s="73">
        <v>0.254604408</v>
      </c>
      <c r="L198" s="74">
        <v>1.9337262932786368E-8</v>
      </c>
      <c r="M198" s="74">
        <f t="shared" si="2"/>
        <v>1.2779131305751951E-3</v>
      </c>
      <c r="N198" s="74">
        <f>K198/'סכום נכסי הקרן'!$C$41</f>
        <v>2.1797205441262567E-4</v>
      </c>
    </row>
    <row r="199" spans="1:14">
      <c r="A199" s="70" t="s">
        <v>1501</v>
      </c>
      <c r="B199" s="54" t="s">
        <v>1502</v>
      </c>
      <c r="C199" s="71" t="s">
        <v>1465</v>
      </c>
      <c r="D199" s="71" t="s">
        <v>781</v>
      </c>
      <c r="E199" s="54" t="s">
        <v>1503</v>
      </c>
      <c r="F199" s="71" t="s">
        <v>2445</v>
      </c>
      <c r="G199" s="71" t="s">
        <v>122</v>
      </c>
      <c r="H199" s="73">
        <v>4.260097</v>
      </c>
      <c r="I199" s="79">
        <v>1916</v>
      </c>
      <c r="J199" s="113" t="s">
        <v>2459</v>
      </c>
      <c r="K199" s="73">
        <v>0.29604831799999998</v>
      </c>
      <c r="L199" s="74">
        <v>8.5005114058601871E-8</v>
      </c>
      <c r="M199" s="74">
        <f t="shared" si="2"/>
        <v>1.4859288408584853E-3</v>
      </c>
      <c r="N199" s="74">
        <f>K199/'סכום נכסי הקרן'!$C$41</f>
        <v>2.5345303558083841E-4</v>
      </c>
    </row>
    <row r="200" spans="1:14">
      <c r="A200" s="70" t="s">
        <v>1504</v>
      </c>
      <c r="B200" s="54" t="s">
        <v>1505</v>
      </c>
      <c r="C200" s="71" t="s">
        <v>1465</v>
      </c>
      <c r="D200" s="71" t="s">
        <v>781</v>
      </c>
      <c r="E200" s="54" t="s">
        <v>1506</v>
      </c>
      <c r="F200" s="71" t="s">
        <v>2450</v>
      </c>
      <c r="G200" s="71" t="s">
        <v>122</v>
      </c>
      <c r="H200" s="73">
        <v>1.707287</v>
      </c>
      <c r="I200" s="79">
        <v>4332</v>
      </c>
      <c r="J200" s="113" t="s">
        <v>2459</v>
      </c>
      <c r="K200" s="73">
        <v>0.26825179599999999</v>
      </c>
      <c r="L200" s="74">
        <v>1.8038287441480247E-8</v>
      </c>
      <c r="M200" s="74">
        <f t="shared" si="2"/>
        <v>1.346412244397507E-3</v>
      </c>
      <c r="N200" s="74">
        <f>K200/'סכום נכסי הקרן'!$C$41</f>
        <v>2.296558631223563E-4</v>
      </c>
    </row>
    <row r="201" spans="1:14">
      <c r="A201" s="70" t="s">
        <v>1507</v>
      </c>
      <c r="B201" s="54" t="s">
        <v>1508</v>
      </c>
      <c r="C201" s="71" t="s">
        <v>1465</v>
      </c>
      <c r="D201" s="71" t="s">
        <v>781</v>
      </c>
      <c r="E201" s="54" t="s">
        <v>1509</v>
      </c>
      <c r="F201" s="71" t="s">
        <v>2446</v>
      </c>
      <c r="G201" s="71" t="s">
        <v>122</v>
      </c>
      <c r="H201" s="73">
        <v>0.69957199999999997</v>
      </c>
      <c r="I201" s="79">
        <v>18781</v>
      </c>
      <c r="J201" s="113" t="s">
        <v>2459</v>
      </c>
      <c r="K201" s="73">
        <v>0.47653953599999999</v>
      </c>
      <c r="L201" s="74">
        <v>1.465444581647425E-8</v>
      </c>
      <c r="M201" s="74">
        <f t="shared" ref="M201:M216" si="3">IFERROR(K201/$K$9,0)</f>
        <v>2.3918522663307971E-3</v>
      </c>
      <c r="N201" s="74">
        <f>K201/'סכום נכסי הקרן'!$C$41</f>
        <v>4.0797526832590965E-4</v>
      </c>
    </row>
    <row r="202" spans="1:14">
      <c r="A202" s="70" t="s">
        <v>1510</v>
      </c>
      <c r="B202" s="54" t="s">
        <v>1511</v>
      </c>
      <c r="C202" s="71" t="s">
        <v>1465</v>
      </c>
      <c r="D202" s="71" t="s">
        <v>781</v>
      </c>
      <c r="E202" s="54" t="s">
        <v>1058</v>
      </c>
      <c r="F202" s="71" t="s">
        <v>147</v>
      </c>
      <c r="G202" s="71" t="s">
        <v>122</v>
      </c>
      <c r="H202" s="73">
        <v>5.1672919999999998</v>
      </c>
      <c r="I202" s="79">
        <v>19951</v>
      </c>
      <c r="J202" s="113" t="s">
        <v>2459</v>
      </c>
      <c r="K202" s="73">
        <v>3.739169854</v>
      </c>
      <c r="L202" s="74">
        <v>8.1592547255434398E-8</v>
      </c>
      <c r="M202" s="74">
        <f t="shared" si="3"/>
        <v>1.8767680777457458E-2</v>
      </c>
      <c r="N202" s="74">
        <f>K202/'סכום נכסי הקרן'!$C$41</f>
        <v>3.2011799845748845E-3</v>
      </c>
    </row>
    <row r="203" spans="1:14">
      <c r="A203" s="70" t="s">
        <v>1512</v>
      </c>
      <c r="B203" s="54" t="s">
        <v>1513</v>
      </c>
      <c r="C203" s="71" t="s">
        <v>1465</v>
      </c>
      <c r="D203" s="71" t="s">
        <v>781</v>
      </c>
      <c r="E203" s="54" t="s">
        <v>1052</v>
      </c>
      <c r="F203" s="71" t="s">
        <v>1038</v>
      </c>
      <c r="G203" s="71" t="s">
        <v>122</v>
      </c>
      <c r="H203" s="73">
        <v>4.7818560000000003</v>
      </c>
      <c r="I203" s="79">
        <v>13739</v>
      </c>
      <c r="J203" s="113" t="s">
        <v>2459</v>
      </c>
      <c r="K203" s="73">
        <v>2.38286379</v>
      </c>
      <c r="L203" s="74">
        <v>1.6525830578455702E-7</v>
      </c>
      <c r="M203" s="74">
        <f t="shared" si="3"/>
        <v>1.1960095072718358E-2</v>
      </c>
      <c r="N203" s="74">
        <f>K203/'סכום נכסי הקרן'!$C$41</f>
        <v>2.0400185518066735E-3</v>
      </c>
    </row>
    <row r="204" spans="1:14">
      <c r="A204" s="70" t="s">
        <v>1516</v>
      </c>
      <c r="B204" s="54" t="s">
        <v>1517</v>
      </c>
      <c r="C204" s="71" t="s">
        <v>1465</v>
      </c>
      <c r="D204" s="71" t="s">
        <v>781</v>
      </c>
      <c r="E204" s="54" t="s">
        <v>1226</v>
      </c>
      <c r="F204" s="71" t="s">
        <v>147</v>
      </c>
      <c r="G204" s="71" t="s">
        <v>122</v>
      </c>
      <c r="H204" s="73">
        <v>10.269807</v>
      </c>
      <c r="I204" s="79">
        <v>3087</v>
      </c>
      <c r="J204" s="113" t="s">
        <v>2459</v>
      </c>
      <c r="K204" s="73">
        <v>1.149863997</v>
      </c>
      <c r="L204" s="74">
        <v>2.183231033467031E-7</v>
      </c>
      <c r="M204" s="74">
        <f t="shared" si="3"/>
        <v>5.7714095041982803E-3</v>
      </c>
      <c r="N204" s="74">
        <f>K204/'סכום נכסי הקרן'!$C$41</f>
        <v>9.8442214606592041E-4</v>
      </c>
    </row>
    <row r="205" spans="1:14">
      <c r="A205" s="70" t="s">
        <v>1518</v>
      </c>
      <c r="B205" s="54" t="s">
        <v>1519</v>
      </c>
      <c r="C205" s="71" t="s">
        <v>1487</v>
      </c>
      <c r="D205" s="71" t="s">
        <v>781</v>
      </c>
      <c r="E205" s="54" t="s">
        <v>1520</v>
      </c>
      <c r="F205" s="71" t="s">
        <v>2446</v>
      </c>
      <c r="G205" s="71" t="s">
        <v>122</v>
      </c>
      <c r="H205" s="73">
        <v>3.2990979999999994</v>
      </c>
      <c r="I205" s="79">
        <v>468</v>
      </c>
      <c r="J205" s="113" t="s">
        <v>2459</v>
      </c>
      <c r="K205" s="73">
        <v>5.6000083999999992E-2</v>
      </c>
      <c r="L205" s="74">
        <v>2.6983444696647773E-8</v>
      </c>
      <c r="M205" s="74">
        <f t="shared" si="3"/>
        <v>2.8107621238401294E-4</v>
      </c>
      <c r="N205" s="74">
        <f>K205/'סכום נכסי הקרן'!$C$41</f>
        <v>4.7942820207416067E-5</v>
      </c>
    </row>
    <row r="206" spans="1:14">
      <c r="A206" s="70" t="s">
        <v>1521</v>
      </c>
      <c r="B206" s="54" t="s">
        <v>1522</v>
      </c>
      <c r="C206" s="71" t="s">
        <v>1487</v>
      </c>
      <c r="D206" s="71" t="s">
        <v>781</v>
      </c>
      <c r="E206" s="54" t="s">
        <v>1523</v>
      </c>
      <c r="F206" s="71" t="s">
        <v>2446</v>
      </c>
      <c r="G206" s="71" t="s">
        <v>122</v>
      </c>
      <c r="H206" s="73">
        <v>7.0889059999999997</v>
      </c>
      <c r="I206" s="79">
        <v>533</v>
      </c>
      <c r="J206" s="113" t="s">
        <v>2459</v>
      </c>
      <c r="K206" s="73">
        <v>0.13704208600000001</v>
      </c>
      <c r="L206" s="74">
        <v>9.05678116221775E-8</v>
      </c>
      <c r="M206" s="74">
        <f t="shared" si="3"/>
        <v>6.8784308377259178E-4</v>
      </c>
      <c r="N206" s="74">
        <f>K206/'סכום נכסי הקרן'!$C$41</f>
        <v>1.1732453990510535E-4</v>
      </c>
    </row>
    <row r="207" spans="1:14">
      <c r="A207" s="70" t="s">
        <v>1524</v>
      </c>
      <c r="B207" s="54" t="s">
        <v>1525</v>
      </c>
      <c r="C207" s="71" t="s">
        <v>1465</v>
      </c>
      <c r="D207" s="71" t="s">
        <v>781</v>
      </c>
      <c r="E207" s="54" t="s">
        <v>1526</v>
      </c>
      <c r="F207" s="71" t="s">
        <v>2451</v>
      </c>
      <c r="G207" s="71" t="s">
        <v>122</v>
      </c>
      <c r="H207" s="73">
        <v>5.4834569999999996</v>
      </c>
      <c r="I207" s="79">
        <v>110.5</v>
      </c>
      <c r="J207" s="113" t="s">
        <v>2459</v>
      </c>
      <c r="K207" s="73">
        <v>2.1976790999999999E-2</v>
      </c>
      <c r="L207" s="74">
        <v>1.9720441888093462E-7</v>
      </c>
      <c r="M207" s="74">
        <f t="shared" si="3"/>
        <v>1.1030614123070002E-4</v>
      </c>
      <c r="N207" s="74">
        <f>K207/'סכום נכסי הקרן'!$C$41</f>
        <v>1.8814781414416446E-5</v>
      </c>
    </row>
    <row r="208" spans="1:14">
      <c r="A208" s="70" t="s">
        <v>1527</v>
      </c>
      <c r="B208" s="54" t="s">
        <v>1528</v>
      </c>
      <c r="C208" s="71" t="s">
        <v>1465</v>
      </c>
      <c r="D208" s="71" t="s">
        <v>781</v>
      </c>
      <c r="E208" s="54" t="s">
        <v>1529</v>
      </c>
      <c r="F208" s="71" t="s">
        <v>2444</v>
      </c>
      <c r="G208" s="71" t="s">
        <v>122</v>
      </c>
      <c r="H208" s="73">
        <v>4.5946670000000003</v>
      </c>
      <c r="I208" s="79">
        <v>1428</v>
      </c>
      <c r="J208" s="113" t="s">
        <v>2459</v>
      </c>
      <c r="K208" s="73">
        <v>0.23797415399999997</v>
      </c>
      <c r="L208" s="74">
        <v>6.6430521217378741E-8</v>
      </c>
      <c r="M208" s="74">
        <f t="shared" si="3"/>
        <v>1.1944423842580273E-3</v>
      </c>
      <c r="N208" s="74">
        <f>K208/'סכום נכסי הקרן'!$C$41</f>
        <v>2.0373455295591956E-4</v>
      </c>
    </row>
    <row r="209" spans="1:14">
      <c r="A209" s="70" t="s">
        <v>1530</v>
      </c>
      <c r="B209" s="54" t="s">
        <v>1531</v>
      </c>
      <c r="C209" s="71" t="s">
        <v>1465</v>
      </c>
      <c r="D209" s="71" t="s">
        <v>781</v>
      </c>
      <c r="E209" s="54">
        <v>513870683</v>
      </c>
      <c r="F209" s="71" t="s">
        <v>928</v>
      </c>
      <c r="G209" s="71" t="s">
        <v>122</v>
      </c>
      <c r="H209" s="73">
        <v>18.061131</v>
      </c>
      <c r="I209" s="79">
        <v>433</v>
      </c>
      <c r="J209" s="113" t="s">
        <v>2459</v>
      </c>
      <c r="K209" s="73">
        <v>0.28364843300000003</v>
      </c>
      <c r="L209" s="74">
        <v>6.0559151286130772E-8</v>
      </c>
      <c r="M209" s="74">
        <f t="shared" si="3"/>
        <v>1.4236912072542692E-3</v>
      </c>
      <c r="N209" s="74">
        <f>K209/'סכום נכסי הקרן'!$C$41</f>
        <v>2.4283723976975297E-4</v>
      </c>
    </row>
    <row r="210" spans="1:14">
      <c r="A210" s="70" t="s">
        <v>1532</v>
      </c>
      <c r="B210" s="54" t="s">
        <v>1533</v>
      </c>
      <c r="C210" s="71" t="s">
        <v>1487</v>
      </c>
      <c r="D210" s="71" t="s">
        <v>781</v>
      </c>
      <c r="E210" s="54" t="s">
        <v>801</v>
      </c>
      <c r="F210" s="71" t="s">
        <v>1041</v>
      </c>
      <c r="G210" s="71" t="s">
        <v>122</v>
      </c>
      <c r="H210" s="73">
        <v>129.01946799999999</v>
      </c>
      <c r="I210" s="79">
        <v>1044</v>
      </c>
      <c r="J210" s="113" t="s">
        <v>2459</v>
      </c>
      <c r="K210" s="73">
        <v>4.8854356779999994</v>
      </c>
      <c r="L210" s="74">
        <v>1.1509614856278885E-7</v>
      </c>
      <c r="M210" s="74">
        <f t="shared" si="3"/>
        <v>2.4521030293775316E-2</v>
      </c>
      <c r="N210" s="74">
        <f>K210/'סכום נכסי הקרן'!$C$41</f>
        <v>4.1825216609541124E-3</v>
      </c>
    </row>
    <row r="211" spans="1:14">
      <c r="A211" s="70" t="s">
        <v>1534</v>
      </c>
      <c r="B211" s="54" t="s">
        <v>1535</v>
      </c>
      <c r="C211" s="71" t="s">
        <v>1465</v>
      </c>
      <c r="D211" s="71" t="s">
        <v>781</v>
      </c>
      <c r="E211" s="54" t="s">
        <v>1037</v>
      </c>
      <c r="F211" s="71" t="s">
        <v>1038</v>
      </c>
      <c r="G211" s="71" t="s">
        <v>122</v>
      </c>
      <c r="H211" s="73">
        <v>7.789581000000001</v>
      </c>
      <c r="I211" s="79">
        <v>3052</v>
      </c>
      <c r="J211" s="113" t="s">
        <v>2459</v>
      </c>
      <c r="K211" s="73">
        <v>0.86227581399999997</v>
      </c>
      <c r="L211" s="74">
        <v>7.0511888264925192E-8</v>
      </c>
      <c r="M211" s="74">
        <f t="shared" si="3"/>
        <v>4.3279438621817365E-3</v>
      </c>
      <c r="N211" s="74">
        <f>K211/'סכום נכסי הקרן'!$C$41</f>
        <v>7.3821200553565855E-4</v>
      </c>
    </row>
    <row r="212" spans="1:14">
      <c r="A212" s="70" t="s">
        <v>1536</v>
      </c>
      <c r="B212" s="54" t="s">
        <v>1537</v>
      </c>
      <c r="C212" s="71" t="s">
        <v>1465</v>
      </c>
      <c r="D212" s="71" t="s">
        <v>781</v>
      </c>
      <c r="E212" s="54" t="s">
        <v>1538</v>
      </c>
      <c r="F212" s="71" t="s">
        <v>2451</v>
      </c>
      <c r="G212" s="71" t="s">
        <v>122</v>
      </c>
      <c r="H212" s="73">
        <v>2.8959649999999999</v>
      </c>
      <c r="I212" s="79">
        <v>1500</v>
      </c>
      <c r="J212" s="113" t="s">
        <v>2459</v>
      </c>
      <c r="K212" s="73">
        <v>0.15755497800000001</v>
      </c>
      <c r="L212" s="74">
        <v>9.3822813992727341E-8</v>
      </c>
      <c r="M212" s="74">
        <f t="shared" si="3"/>
        <v>7.9080160769913303E-4</v>
      </c>
      <c r="N212" s="74">
        <f>K212/'סכום נכסי הקרן'!$C$41</f>
        <v>1.348860473680253E-4</v>
      </c>
    </row>
    <row r="213" spans="1:14">
      <c r="A213" s="70" t="s">
        <v>1539</v>
      </c>
      <c r="B213" s="54" t="s">
        <v>1540</v>
      </c>
      <c r="C213" s="71" t="s">
        <v>1465</v>
      </c>
      <c r="D213" s="71" t="s">
        <v>781</v>
      </c>
      <c r="E213" s="54" t="s">
        <v>1541</v>
      </c>
      <c r="F213" s="71" t="s">
        <v>2446</v>
      </c>
      <c r="G213" s="71" t="s">
        <v>122</v>
      </c>
      <c r="H213" s="73">
        <v>1.192841</v>
      </c>
      <c r="I213" s="79">
        <v>12302</v>
      </c>
      <c r="J213" s="113" t="s">
        <v>2459</v>
      </c>
      <c r="K213" s="73">
        <v>0.53223789399999999</v>
      </c>
      <c r="L213" s="74">
        <v>2.0868059754216014E-8</v>
      </c>
      <c r="M213" s="74">
        <f t="shared" si="3"/>
        <v>2.6714140523925603E-3</v>
      </c>
      <c r="N213" s="74">
        <f>K213/'סכום נכסי הקרן'!$C$41</f>
        <v>4.5565977471776251E-4</v>
      </c>
    </row>
    <row r="214" spans="1:14">
      <c r="A214" s="70" t="s">
        <v>1542</v>
      </c>
      <c r="B214" s="54" t="s">
        <v>1543</v>
      </c>
      <c r="C214" s="71" t="s">
        <v>1487</v>
      </c>
      <c r="D214" s="71" t="s">
        <v>781</v>
      </c>
      <c r="E214" s="54" t="s">
        <v>1544</v>
      </c>
      <c r="F214" s="71" t="s">
        <v>2452</v>
      </c>
      <c r="G214" s="71" t="s">
        <v>122</v>
      </c>
      <c r="H214" s="73">
        <v>0.75939000000000012</v>
      </c>
      <c r="I214" s="79">
        <v>987</v>
      </c>
      <c r="J214" s="113" t="s">
        <v>2459</v>
      </c>
      <c r="K214" s="73">
        <v>2.7185015E-2</v>
      </c>
      <c r="L214" s="74">
        <v>6.3167600766189674E-9</v>
      </c>
      <c r="M214" s="74">
        <f t="shared" si="3"/>
        <v>1.3644731407550352E-4</v>
      </c>
      <c r="N214" s="74">
        <f>K214/'סכום נכסי הקרן'!$C$41</f>
        <v>2.3273648776685927E-5</v>
      </c>
    </row>
    <row r="215" spans="1:14">
      <c r="A215" s="114" t="s">
        <v>2459</v>
      </c>
      <c r="B215" s="113" t="s">
        <v>2459</v>
      </c>
      <c r="C215" s="113" t="s">
        <v>2459</v>
      </c>
      <c r="D215" s="113" t="s">
        <v>2459</v>
      </c>
      <c r="E215" s="113" t="s">
        <v>2459</v>
      </c>
      <c r="F215" s="113" t="s">
        <v>2459</v>
      </c>
      <c r="G215" s="113" t="s">
        <v>2459</v>
      </c>
      <c r="H215" s="113" t="s">
        <v>2459</v>
      </c>
      <c r="I215" s="113" t="s">
        <v>2459</v>
      </c>
      <c r="J215" s="113" t="s">
        <v>2459</v>
      </c>
      <c r="K215" s="113" t="s">
        <v>2459</v>
      </c>
      <c r="L215" s="113" t="s">
        <v>2459</v>
      </c>
      <c r="M215" s="113" t="s">
        <v>2459</v>
      </c>
      <c r="N215" s="113" t="s">
        <v>2459</v>
      </c>
    </row>
    <row r="216" spans="1:14">
      <c r="A216" s="69" t="s">
        <v>59</v>
      </c>
      <c r="B216" s="112" t="s">
        <v>2459</v>
      </c>
      <c r="C216" s="112" t="s">
        <v>2459</v>
      </c>
      <c r="D216" s="112" t="s">
        <v>2459</v>
      </c>
      <c r="E216" s="112" t="s">
        <v>2459</v>
      </c>
      <c r="F216" s="112" t="s">
        <v>2459</v>
      </c>
      <c r="G216" s="112" t="s">
        <v>2459</v>
      </c>
      <c r="H216" s="112" t="s">
        <v>2459</v>
      </c>
      <c r="I216" s="112" t="s">
        <v>2459</v>
      </c>
      <c r="J216" s="67">
        <v>1.9738899000000001E-2</v>
      </c>
      <c r="K216" s="67">
        <f>SUM(K217:K257)</f>
        <v>32.679059764999998</v>
      </c>
      <c r="L216" s="112" t="s">
        <v>2459</v>
      </c>
      <c r="M216" s="68">
        <f t="shared" si="3"/>
        <v>0.1640230815192526</v>
      </c>
      <c r="N216" s="68">
        <f>K216/'סכום נכסי הקרן'!$C$41</f>
        <v>2.7977213156694544E-2</v>
      </c>
    </row>
    <row r="217" spans="1:14">
      <c r="A217" s="70" t="s">
        <v>1545</v>
      </c>
      <c r="B217" s="54" t="s">
        <v>1546</v>
      </c>
      <c r="C217" s="71" t="s">
        <v>1465</v>
      </c>
      <c r="D217" s="71" t="s">
        <v>781</v>
      </c>
      <c r="E217" s="113" t="s">
        <v>2459</v>
      </c>
      <c r="F217" s="71" t="s">
        <v>2446</v>
      </c>
      <c r="G217" s="71" t="s">
        <v>122</v>
      </c>
      <c r="H217" s="73">
        <v>0.34082400000000002</v>
      </c>
      <c r="I217" s="79">
        <v>59660</v>
      </c>
      <c r="J217" s="113" t="s">
        <v>2459</v>
      </c>
      <c r="K217" s="73">
        <v>0.73749821500000001</v>
      </c>
      <c r="L217" s="74">
        <v>7.485701735119702E-10</v>
      </c>
      <c r="M217" s="74">
        <f t="shared" ref="M217:M257" si="4">IFERROR(K217/$K$9,0)</f>
        <v>3.7016588209433845E-3</v>
      </c>
      <c r="N217" s="74">
        <f>K217/'סכום נכסי הקרן'!$C$41</f>
        <v>6.3138734443747059E-4</v>
      </c>
    </row>
    <row r="218" spans="1:14">
      <c r="A218" s="70" t="s">
        <v>1547</v>
      </c>
      <c r="B218" s="54" t="s">
        <v>1548</v>
      </c>
      <c r="C218" s="71" t="s">
        <v>1487</v>
      </c>
      <c r="D218" s="71" t="s">
        <v>781</v>
      </c>
      <c r="E218" s="113" t="s">
        <v>2459</v>
      </c>
      <c r="F218" s="71" t="s">
        <v>2445</v>
      </c>
      <c r="G218" s="71" t="s">
        <v>122</v>
      </c>
      <c r="H218" s="73">
        <v>1.6421520000000001</v>
      </c>
      <c r="I218" s="79">
        <v>12141</v>
      </c>
      <c r="J218" s="113" t="s">
        <v>2459</v>
      </c>
      <c r="K218" s="73">
        <v>0.72312831700000013</v>
      </c>
      <c r="L218" s="74">
        <v>2.1930467169062924E-8</v>
      </c>
      <c r="M218" s="74">
        <f t="shared" si="4"/>
        <v>3.6295332773069755E-3</v>
      </c>
      <c r="N218" s="74">
        <f>K218/'סכום נכסי הקרן'!$C$41</f>
        <v>6.1908498010150104E-4</v>
      </c>
    </row>
    <row r="219" spans="1:14">
      <c r="A219" s="70" t="s">
        <v>1549</v>
      </c>
      <c r="B219" s="54" t="s">
        <v>1550</v>
      </c>
      <c r="C219" s="71" t="s">
        <v>1465</v>
      </c>
      <c r="D219" s="71" t="s">
        <v>781</v>
      </c>
      <c r="E219" s="113" t="s">
        <v>2459</v>
      </c>
      <c r="F219" s="71" t="s">
        <v>2443</v>
      </c>
      <c r="G219" s="71" t="s">
        <v>122</v>
      </c>
      <c r="H219" s="73">
        <v>0.413997</v>
      </c>
      <c r="I219" s="79">
        <v>170</v>
      </c>
      <c r="J219" s="113" t="s">
        <v>2459</v>
      </c>
      <c r="K219" s="73">
        <v>2.552665E-3</v>
      </c>
      <c r="L219" s="74">
        <v>1.5176342125325747E-8</v>
      </c>
      <c r="M219" s="74">
        <f t="shared" si="4"/>
        <v>1.2812363097263148E-5</v>
      </c>
      <c r="N219" s="74">
        <f>K219/'סכום נכסי הקרן'!$C$41</f>
        <v>2.1853888495017929E-6</v>
      </c>
    </row>
    <row r="220" spans="1:14">
      <c r="A220" s="70" t="s">
        <v>1551</v>
      </c>
      <c r="B220" s="54" t="s">
        <v>1552</v>
      </c>
      <c r="C220" s="71" t="s">
        <v>1487</v>
      </c>
      <c r="D220" s="71" t="s">
        <v>781</v>
      </c>
      <c r="E220" s="113" t="s">
        <v>2459</v>
      </c>
      <c r="F220" s="71" t="s">
        <v>2448</v>
      </c>
      <c r="G220" s="71" t="s">
        <v>122</v>
      </c>
      <c r="H220" s="73">
        <v>2.1172399999999998</v>
      </c>
      <c r="I220" s="79">
        <v>7751</v>
      </c>
      <c r="J220" s="73">
        <v>7.6792290000000001E-3</v>
      </c>
      <c r="K220" s="73">
        <v>0.60289630599999999</v>
      </c>
      <c r="L220" s="74">
        <v>8.324368594416766E-10</v>
      </c>
      <c r="M220" s="74">
        <f t="shared" si="4"/>
        <v>3.0260634993117667E-3</v>
      </c>
      <c r="N220" s="74">
        <f>K220/'סכום נכסי הקרן'!$C$41</f>
        <v>5.1615189009847394E-4</v>
      </c>
    </row>
    <row r="221" spans="1:14">
      <c r="A221" s="70" t="s">
        <v>1553</v>
      </c>
      <c r="B221" s="54" t="s">
        <v>1554</v>
      </c>
      <c r="C221" s="71" t="s">
        <v>1465</v>
      </c>
      <c r="D221" s="71" t="s">
        <v>781</v>
      </c>
      <c r="E221" s="113" t="s">
        <v>2459</v>
      </c>
      <c r="F221" s="71" t="s">
        <v>928</v>
      </c>
      <c r="G221" s="71" t="s">
        <v>122</v>
      </c>
      <c r="H221" s="73">
        <v>4.6856749999999998</v>
      </c>
      <c r="I221" s="79">
        <v>14093</v>
      </c>
      <c r="J221" s="113" t="s">
        <v>2459</v>
      </c>
      <c r="K221" s="73">
        <v>2.395097453</v>
      </c>
      <c r="L221" s="74">
        <v>8.1845851528384277E-10</v>
      </c>
      <c r="M221" s="74">
        <f t="shared" si="4"/>
        <v>1.202149840310662E-2</v>
      </c>
      <c r="N221" s="74">
        <f>K221/'סכום נכסי הקרן'!$C$41</f>
        <v>2.0504920415551375E-3</v>
      </c>
    </row>
    <row r="222" spans="1:14">
      <c r="A222" s="70" t="s">
        <v>1555</v>
      </c>
      <c r="B222" s="54" t="s">
        <v>1556</v>
      </c>
      <c r="C222" s="71" t="s">
        <v>1465</v>
      </c>
      <c r="D222" s="71" t="s">
        <v>781</v>
      </c>
      <c r="E222" s="113" t="s">
        <v>2459</v>
      </c>
      <c r="F222" s="71" t="s">
        <v>2448</v>
      </c>
      <c r="G222" s="71" t="s">
        <v>122</v>
      </c>
      <c r="H222" s="73">
        <v>6.1554880000000001</v>
      </c>
      <c r="I222" s="79">
        <v>15194</v>
      </c>
      <c r="J222" s="113" t="s">
        <v>2459</v>
      </c>
      <c r="K222" s="73">
        <v>3.392205599</v>
      </c>
      <c r="L222" s="74">
        <v>5.9565219483084659E-10</v>
      </c>
      <c r="M222" s="74">
        <f t="shared" si="4"/>
        <v>1.7026194128472415E-2</v>
      </c>
      <c r="N222" s="74">
        <f>K222/'סכום נכסי הקרן'!$C$41</f>
        <v>2.9041367712849707E-3</v>
      </c>
    </row>
    <row r="223" spans="1:14">
      <c r="A223" s="70" t="s">
        <v>1557</v>
      </c>
      <c r="B223" s="54" t="s">
        <v>1558</v>
      </c>
      <c r="C223" s="71" t="s">
        <v>1487</v>
      </c>
      <c r="D223" s="71" t="s">
        <v>781</v>
      </c>
      <c r="E223" s="113" t="s">
        <v>2459</v>
      </c>
      <c r="F223" s="71" t="s">
        <v>2453</v>
      </c>
      <c r="G223" s="71" t="s">
        <v>122</v>
      </c>
      <c r="H223" s="73">
        <v>0.67132000000000003</v>
      </c>
      <c r="I223" s="79">
        <v>21588</v>
      </c>
      <c r="J223" s="73">
        <v>4.1392920000000001E-3</v>
      </c>
      <c r="K223" s="73">
        <v>0.52978067699999998</v>
      </c>
      <c r="L223" s="74">
        <v>1.4400905903903346E-9</v>
      </c>
      <c r="M223" s="74">
        <f t="shared" si="4"/>
        <v>2.6590807629038233E-3</v>
      </c>
      <c r="N223" s="74">
        <f>K223/'סכום נכסי הקרן'!$C$41</f>
        <v>4.5355610085824459E-4</v>
      </c>
    </row>
    <row r="224" spans="1:14">
      <c r="A224" s="70" t="s">
        <v>1559</v>
      </c>
      <c r="B224" s="54" t="s">
        <v>1560</v>
      </c>
      <c r="C224" s="71" t="s">
        <v>1465</v>
      </c>
      <c r="D224" s="71" t="s">
        <v>781</v>
      </c>
      <c r="E224" s="113" t="s">
        <v>2459</v>
      </c>
      <c r="F224" s="71" t="s">
        <v>1472</v>
      </c>
      <c r="G224" s="71" t="s">
        <v>122</v>
      </c>
      <c r="H224" s="73">
        <v>0.63517199999999996</v>
      </c>
      <c r="I224" s="79">
        <v>16207</v>
      </c>
      <c r="J224" s="113" t="s">
        <v>2459</v>
      </c>
      <c r="K224" s="73">
        <v>0.37337181699999999</v>
      </c>
      <c r="L224" s="74">
        <v>7.6428485278574461E-10</v>
      </c>
      <c r="M224" s="74">
        <f t="shared" si="4"/>
        <v>1.8740317627612278E-3</v>
      </c>
      <c r="N224" s="74">
        <f>K224/'סכום נכסי הקרן'!$C$41</f>
        <v>3.1965126861144098E-4</v>
      </c>
    </row>
    <row r="225" spans="1:14">
      <c r="A225" s="70" t="s">
        <v>1561</v>
      </c>
      <c r="B225" s="54" t="s">
        <v>1562</v>
      </c>
      <c r="C225" s="71" t="s">
        <v>29</v>
      </c>
      <c r="D225" s="71" t="s">
        <v>781</v>
      </c>
      <c r="E225" s="113" t="s">
        <v>2459</v>
      </c>
      <c r="F225" s="71" t="s">
        <v>2453</v>
      </c>
      <c r="G225" s="71" t="s">
        <v>124</v>
      </c>
      <c r="H225" s="73">
        <v>101.704205</v>
      </c>
      <c r="I225" s="79">
        <v>247.5</v>
      </c>
      <c r="J225" s="113" t="s">
        <v>2459</v>
      </c>
      <c r="K225" s="73">
        <v>1.0097915559999999</v>
      </c>
      <c r="L225" s="74">
        <v>6.6169492820727624E-8</v>
      </c>
      <c r="M225" s="74">
        <f t="shared" si="4"/>
        <v>5.0683564306410493E-3</v>
      </c>
      <c r="N225" s="74">
        <f>K225/'סכום נכסי הקרן'!$C$41</f>
        <v>8.6450325710716648E-4</v>
      </c>
    </row>
    <row r="226" spans="1:14">
      <c r="A226" s="70" t="s">
        <v>1563</v>
      </c>
      <c r="B226" s="54" t="s">
        <v>1564</v>
      </c>
      <c r="C226" s="71" t="s">
        <v>29</v>
      </c>
      <c r="D226" s="71" t="s">
        <v>781</v>
      </c>
      <c r="E226" s="113" t="s">
        <v>2459</v>
      </c>
      <c r="F226" s="71" t="s">
        <v>1472</v>
      </c>
      <c r="G226" s="71" t="s">
        <v>124</v>
      </c>
      <c r="H226" s="73">
        <v>0.39246400000000004</v>
      </c>
      <c r="I226" s="79">
        <v>68170</v>
      </c>
      <c r="J226" s="113" t="s">
        <v>2459</v>
      </c>
      <c r="K226" s="73">
        <v>1.0732743310000001</v>
      </c>
      <c r="L226" s="74">
        <v>9.7352176526635119E-10</v>
      </c>
      <c r="M226" s="74">
        <f t="shared" si="4"/>
        <v>5.3869898446306883E-3</v>
      </c>
      <c r="N226" s="74">
        <f>K226/'סכום נכסי הקרן'!$C$41</f>
        <v>9.1885216251403798E-4</v>
      </c>
    </row>
    <row r="227" spans="1:14">
      <c r="A227" s="70" t="s">
        <v>1565</v>
      </c>
      <c r="B227" s="54" t="s">
        <v>1566</v>
      </c>
      <c r="C227" s="71" t="s">
        <v>1487</v>
      </c>
      <c r="D227" s="71" t="s">
        <v>781</v>
      </c>
      <c r="E227" s="113" t="s">
        <v>2459</v>
      </c>
      <c r="F227" s="71" t="s">
        <v>786</v>
      </c>
      <c r="G227" s="71" t="s">
        <v>122</v>
      </c>
      <c r="H227" s="73">
        <v>5.1123599999999998</v>
      </c>
      <c r="I227" s="79">
        <v>3367</v>
      </c>
      <c r="J227" s="113" t="s">
        <v>2459</v>
      </c>
      <c r="K227" s="73">
        <v>0.62432697599999998</v>
      </c>
      <c r="L227" s="74">
        <v>6.4601126130577103E-10</v>
      </c>
      <c r="M227" s="74">
        <f t="shared" si="4"/>
        <v>3.1336285442579797E-3</v>
      </c>
      <c r="N227" s="74">
        <f>K227/'סכום נכסי הקרן'!$C$41</f>
        <v>5.3449912612644958E-4</v>
      </c>
    </row>
    <row r="228" spans="1:14">
      <c r="A228" s="70" t="s">
        <v>1567</v>
      </c>
      <c r="B228" s="54" t="s">
        <v>1568</v>
      </c>
      <c r="C228" s="71" t="s">
        <v>1487</v>
      </c>
      <c r="D228" s="71" t="s">
        <v>781</v>
      </c>
      <c r="E228" s="113" t="s">
        <v>2459</v>
      </c>
      <c r="F228" s="71" t="s">
        <v>2443</v>
      </c>
      <c r="G228" s="71" t="s">
        <v>122</v>
      </c>
      <c r="H228" s="73">
        <v>3.6099999999999999E-4</v>
      </c>
      <c r="I228" s="79">
        <v>54262500</v>
      </c>
      <c r="J228" s="113" t="s">
        <v>2459</v>
      </c>
      <c r="K228" s="73">
        <v>0.71142910400000003</v>
      </c>
      <c r="L228" s="74">
        <v>6.3142134518982872E-10</v>
      </c>
      <c r="M228" s="74">
        <f t="shared" si="4"/>
        <v>3.570812463996877E-3</v>
      </c>
      <c r="N228" s="74">
        <f>K228/'סכום נכסי הקרן'!$C$41</f>
        <v>6.0906904395706114E-4</v>
      </c>
    </row>
    <row r="229" spans="1:14">
      <c r="A229" s="70" t="s">
        <v>1569</v>
      </c>
      <c r="B229" s="54" t="s">
        <v>1570</v>
      </c>
      <c r="C229" s="71" t="s">
        <v>1465</v>
      </c>
      <c r="D229" s="71" t="s">
        <v>781</v>
      </c>
      <c r="E229" s="113" t="s">
        <v>2459</v>
      </c>
      <c r="F229" s="71" t="s">
        <v>2446</v>
      </c>
      <c r="G229" s="71" t="s">
        <v>122</v>
      </c>
      <c r="H229" s="73">
        <v>0.96050399999999991</v>
      </c>
      <c r="I229" s="79">
        <v>12138</v>
      </c>
      <c r="J229" s="113" t="s">
        <v>2459</v>
      </c>
      <c r="K229" s="73">
        <v>0.422857333</v>
      </c>
      <c r="L229" s="74">
        <v>3.1787545782769486E-9</v>
      </c>
      <c r="M229" s="74">
        <f t="shared" si="4"/>
        <v>2.1224099867144003E-3</v>
      </c>
      <c r="N229" s="74">
        <f>K229/'סכום נכסי הקרן'!$C$41</f>
        <v>3.6201683357129375E-4</v>
      </c>
    </row>
    <row r="230" spans="1:14">
      <c r="A230" s="70" t="s">
        <v>1571</v>
      </c>
      <c r="B230" s="54" t="s">
        <v>1572</v>
      </c>
      <c r="C230" s="71" t="s">
        <v>1487</v>
      </c>
      <c r="D230" s="71" t="s">
        <v>781</v>
      </c>
      <c r="E230" s="113" t="s">
        <v>2459</v>
      </c>
      <c r="F230" s="71" t="s">
        <v>2453</v>
      </c>
      <c r="G230" s="71" t="s">
        <v>122</v>
      </c>
      <c r="H230" s="73">
        <v>0.64549999999999996</v>
      </c>
      <c r="I230" s="79">
        <v>13458</v>
      </c>
      <c r="J230" s="73">
        <v>2.8562990000000005E-3</v>
      </c>
      <c r="K230" s="73">
        <v>0.31793883000000001</v>
      </c>
      <c r="L230" s="74">
        <v>2.1314461626780601E-9</v>
      </c>
      <c r="M230" s="74">
        <f t="shared" si="4"/>
        <v>1.5958019296221878E-3</v>
      </c>
      <c r="N230" s="74">
        <f>K230/'סכום נכסי הקרן'!$C$41</f>
        <v>2.721939517741835E-4</v>
      </c>
    </row>
    <row r="231" spans="1:14">
      <c r="A231" s="70" t="s">
        <v>1573</v>
      </c>
      <c r="B231" s="54" t="s">
        <v>1574</v>
      </c>
      <c r="C231" s="71" t="s">
        <v>1487</v>
      </c>
      <c r="D231" s="71" t="s">
        <v>781</v>
      </c>
      <c r="E231" s="113" t="s">
        <v>2459</v>
      </c>
      <c r="F231" s="71" t="s">
        <v>1575</v>
      </c>
      <c r="G231" s="71" t="s">
        <v>122</v>
      </c>
      <c r="H231" s="73">
        <v>0.23238</v>
      </c>
      <c r="I231" s="79">
        <v>41223</v>
      </c>
      <c r="J231" s="113" t="s">
        <v>2459</v>
      </c>
      <c r="K231" s="73">
        <v>0.34744486499999999</v>
      </c>
      <c r="L231" s="74">
        <v>6.662082889120413E-9</v>
      </c>
      <c r="M231" s="74">
        <f t="shared" si="4"/>
        <v>1.7438989317672224E-3</v>
      </c>
      <c r="N231" s="74">
        <f>K231/'סכום נכסי הקרן'!$C$41</f>
        <v>2.974546733659355E-4</v>
      </c>
    </row>
    <row r="232" spans="1:14">
      <c r="A232" s="70" t="s">
        <v>1576</v>
      </c>
      <c r="B232" s="54" t="s">
        <v>1577</v>
      </c>
      <c r="C232" s="71" t="s">
        <v>1487</v>
      </c>
      <c r="D232" s="71" t="s">
        <v>781</v>
      </c>
      <c r="E232" s="113" t="s">
        <v>2459</v>
      </c>
      <c r="F232" s="71" t="s">
        <v>2446</v>
      </c>
      <c r="G232" s="71" t="s">
        <v>122</v>
      </c>
      <c r="H232" s="73">
        <v>1.72994</v>
      </c>
      <c r="I232" s="79">
        <v>5469</v>
      </c>
      <c r="J232" s="113" t="s">
        <v>2459</v>
      </c>
      <c r="K232" s="73">
        <v>0.34315198799999996</v>
      </c>
      <c r="L232" s="74">
        <v>5.8762650313534069E-9</v>
      </c>
      <c r="M232" s="74">
        <f t="shared" si="4"/>
        <v>1.7223520782412446E-3</v>
      </c>
      <c r="N232" s="74">
        <f>K232/'סכום נכסי הקרן'!$C$41</f>
        <v>2.9377945333977352E-4</v>
      </c>
    </row>
    <row r="233" spans="1:14">
      <c r="A233" s="70" t="s">
        <v>1578</v>
      </c>
      <c r="B233" s="54" t="s">
        <v>1579</v>
      </c>
      <c r="C233" s="71" t="s">
        <v>29</v>
      </c>
      <c r="D233" s="71" t="s">
        <v>781</v>
      </c>
      <c r="E233" s="113" t="s">
        <v>2459</v>
      </c>
      <c r="F233" s="71" t="s">
        <v>2445</v>
      </c>
      <c r="G233" s="71" t="s">
        <v>124</v>
      </c>
      <c r="H233" s="73">
        <v>1.5750200000000001</v>
      </c>
      <c r="I233" s="79">
        <v>9702</v>
      </c>
      <c r="J233" s="113" t="s">
        <v>2459</v>
      </c>
      <c r="K233" s="73">
        <v>0.61300633999999998</v>
      </c>
      <c r="L233" s="74">
        <v>1.6071632653061226E-8</v>
      </c>
      <c r="M233" s="74">
        <f t="shared" si="4"/>
        <v>3.0768078886200686E-3</v>
      </c>
      <c r="N233" s="74">
        <f>K233/'סכום נכסי הקרן'!$C$41</f>
        <v>5.2480729751452101E-4</v>
      </c>
    </row>
    <row r="234" spans="1:14">
      <c r="A234" s="70" t="s">
        <v>1481</v>
      </c>
      <c r="B234" s="54" t="s">
        <v>1482</v>
      </c>
      <c r="C234" s="71" t="s">
        <v>112</v>
      </c>
      <c r="D234" s="71" t="s">
        <v>781</v>
      </c>
      <c r="E234" s="113" t="s">
        <v>2459</v>
      </c>
      <c r="F234" s="71" t="s">
        <v>117</v>
      </c>
      <c r="G234" s="71" t="s">
        <v>125</v>
      </c>
      <c r="H234" s="73">
        <v>24.567709000000001</v>
      </c>
      <c r="I234" s="79">
        <v>1044</v>
      </c>
      <c r="J234" s="113" t="s">
        <v>2459</v>
      </c>
      <c r="K234" s="73">
        <v>1.185200249</v>
      </c>
      <c r="L234" s="74">
        <v>1.3389786675357415E-7</v>
      </c>
      <c r="M234" s="74">
        <f t="shared" si="4"/>
        <v>5.948769593015415E-3</v>
      </c>
      <c r="N234" s="74">
        <f>K234/'סכום נכסי הקרן'!$C$41</f>
        <v>1.0146742359813561E-3</v>
      </c>
    </row>
    <row r="235" spans="1:14">
      <c r="A235" s="70" t="s">
        <v>1580</v>
      </c>
      <c r="B235" s="54" t="s">
        <v>1581</v>
      </c>
      <c r="C235" s="71" t="s">
        <v>1465</v>
      </c>
      <c r="D235" s="71" t="s">
        <v>781</v>
      </c>
      <c r="E235" s="113" t="s">
        <v>2459</v>
      </c>
      <c r="F235" s="71" t="s">
        <v>2453</v>
      </c>
      <c r="G235" s="71" t="s">
        <v>122</v>
      </c>
      <c r="H235" s="73">
        <v>0.11102600000000001</v>
      </c>
      <c r="I235" s="79">
        <v>80539</v>
      </c>
      <c r="J235" s="113" t="s">
        <v>2459</v>
      </c>
      <c r="K235" s="73">
        <v>0.32432354800000002</v>
      </c>
      <c r="L235" s="74">
        <v>1.1825942777715479E-9</v>
      </c>
      <c r="M235" s="74">
        <f t="shared" si="4"/>
        <v>1.6278481735631796E-3</v>
      </c>
      <c r="N235" s="74">
        <f>K235/'סכום נכסי הקרן'!$C$41</f>
        <v>2.7766003977414177E-4</v>
      </c>
    </row>
    <row r="236" spans="1:14">
      <c r="A236" s="70" t="s">
        <v>1582</v>
      </c>
      <c r="B236" s="54" t="s">
        <v>1583</v>
      </c>
      <c r="C236" s="71" t="s">
        <v>1487</v>
      </c>
      <c r="D236" s="71" t="s">
        <v>781</v>
      </c>
      <c r="E236" s="113" t="s">
        <v>2459</v>
      </c>
      <c r="F236" s="71" t="s">
        <v>2443</v>
      </c>
      <c r="G236" s="71" t="s">
        <v>122</v>
      </c>
      <c r="H236" s="73">
        <v>0.85980599999999996</v>
      </c>
      <c r="I236" s="79">
        <v>38577</v>
      </c>
      <c r="J236" s="113" t="s">
        <v>2459</v>
      </c>
      <c r="K236" s="73">
        <v>1.2030300569999999</v>
      </c>
      <c r="L236" s="74">
        <v>2.6365321627204042E-9</v>
      </c>
      <c r="M236" s="74">
        <f t="shared" si="4"/>
        <v>6.0382611534240413E-3</v>
      </c>
      <c r="N236" s="74">
        <f>K236/'סכום נכסי הקרן'!$C$41</f>
        <v>1.0299387002146016E-3</v>
      </c>
    </row>
    <row r="237" spans="1:14">
      <c r="A237" s="70" t="s">
        <v>1584</v>
      </c>
      <c r="B237" s="54" t="s">
        <v>1585</v>
      </c>
      <c r="C237" s="71" t="s">
        <v>1487</v>
      </c>
      <c r="D237" s="71" t="s">
        <v>781</v>
      </c>
      <c r="E237" s="113" t="s">
        <v>2459</v>
      </c>
      <c r="F237" s="71" t="s">
        <v>2448</v>
      </c>
      <c r="G237" s="71" t="s">
        <v>122</v>
      </c>
      <c r="H237" s="73">
        <v>0.42086600000000002</v>
      </c>
      <c r="I237" s="79">
        <v>34655</v>
      </c>
      <c r="J237" s="113" t="s">
        <v>2459</v>
      </c>
      <c r="K237" s="73">
        <v>0.52900198399999998</v>
      </c>
      <c r="L237" s="74">
        <v>4.228696222378239E-10</v>
      </c>
      <c r="M237" s="74">
        <f t="shared" si="4"/>
        <v>2.6551723387834248E-3</v>
      </c>
      <c r="N237" s="74">
        <f>K237/'סכום נכסי הקרן'!$C$41</f>
        <v>4.5288944581365974E-4</v>
      </c>
    </row>
    <row r="238" spans="1:14">
      <c r="A238" s="70" t="s">
        <v>1586</v>
      </c>
      <c r="B238" s="54" t="s">
        <v>1587</v>
      </c>
      <c r="C238" s="71" t="s">
        <v>1487</v>
      </c>
      <c r="D238" s="71" t="s">
        <v>781</v>
      </c>
      <c r="E238" s="113" t="s">
        <v>2459</v>
      </c>
      <c r="F238" s="71" t="s">
        <v>786</v>
      </c>
      <c r="G238" s="71" t="s">
        <v>122</v>
      </c>
      <c r="H238" s="73">
        <v>1.2341960000000001</v>
      </c>
      <c r="I238" s="79">
        <v>17010</v>
      </c>
      <c r="J238" s="113" t="s">
        <v>2459</v>
      </c>
      <c r="K238" s="73">
        <v>0.76144055499999996</v>
      </c>
      <c r="L238" s="74">
        <v>4.2690848812047755E-10</v>
      </c>
      <c r="M238" s="74">
        <f t="shared" si="4"/>
        <v>3.8218304664503844E-3</v>
      </c>
      <c r="N238" s="74">
        <f>K238/'סכום נכסי הקרן'!$C$41</f>
        <v>6.5188487265483591E-4</v>
      </c>
    </row>
    <row r="239" spans="1:14">
      <c r="A239" s="70" t="s">
        <v>1588</v>
      </c>
      <c r="B239" s="54" t="s">
        <v>1589</v>
      </c>
      <c r="C239" s="71" t="s">
        <v>29</v>
      </c>
      <c r="D239" s="71" t="s">
        <v>781</v>
      </c>
      <c r="E239" s="113" t="s">
        <v>2459</v>
      </c>
      <c r="F239" s="71" t="s">
        <v>2454</v>
      </c>
      <c r="G239" s="71" t="s">
        <v>124</v>
      </c>
      <c r="H239" s="73">
        <v>0.211724</v>
      </c>
      <c r="I239" s="79">
        <v>73360</v>
      </c>
      <c r="J239" s="113" t="s">
        <v>2459</v>
      </c>
      <c r="K239" s="73">
        <v>0.62308462599999992</v>
      </c>
      <c r="L239" s="74">
        <v>4.2172029629015845E-10</v>
      </c>
      <c r="M239" s="74">
        <f t="shared" si="4"/>
        <v>3.1273929280318451E-3</v>
      </c>
      <c r="N239" s="74">
        <f>K239/'סכום נכסי הקרן'!$C$41</f>
        <v>5.3343552481676792E-4</v>
      </c>
    </row>
    <row r="240" spans="1:14">
      <c r="A240" s="70" t="s">
        <v>1590</v>
      </c>
      <c r="B240" s="54" t="s">
        <v>1591</v>
      </c>
      <c r="C240" s="71" t="s">
        <v>1487</v>
      </c>
      <c r="D240" s="71" t="s">
        <v>781</v>
      </c>
      <c r="E240" s="113" t="s">
        <v>2459</v>
      </c>
      <c r="F240" s="71" t="s">
        <v>2446</v>
      </c>
      <c r="G240" s="71" t="s">
        <v>122</v>
      </c>
      <c r="H240" s="73">
        <v>0.49058000000000002</v>
      </c>
      <c r="I240" s="79">
        <v>42651</v>
      </c>
      <c r="J240" s="113" t="s">
        <v>2459</v>
      </c>
      <c r="K240" s="73">
        <v>0.75890359900000004</v>
      </c>
      <c r="L240" s="74">
        <v>5.2725688130981047E-10</v>
      </c>
      <c r="M240" s="74">
        <f t="shared" si="4"/>
        <v>3.8090969501316436E-3</v>
      </c>
      <c r="N240" s="74">
        <f>K240/'סכום נכסי הקרן'!$C$41</f>
        <v>6.4971293260235091E-4</v>
      </c>
    </row>
    <row r="241" spans="1:14">
      <c r="A241" s="70" t="s">
        <v>1592</v>
      </c>
      <c r="B241" s="54" t="s">
        <v>1593</v>
      </c>
      <c r="C241" s="71" t="s">
        <v>1465</v>
      </c>
      <c r="D241" s="71" t="s">
        <v>781</v>
      </c>
      <c r="E241" s="113" t="s">
        <v>2459</v>
      </c>
      <c r="F241" s="71" t="s">
        <v>928</v>
      </c>
      <c r="G241" s="71" t="s">
        <v>122</v>
      </c>
      <c r="H241" s="73">
        <v>1.446483</v>
      </c>
      <c r="I241" s="79">
        <v>35396</v>
      </c>
      <c r="J241" s="113" t="s">
        <v>2459</v>
      </c>
      <c r="K241" s="73">
        <v>1.857013405</v>
      </c>
      <c r="L241" s="74">
        <v>6.5168427701670106E-10</v>
      </c>
      <c r="M241" s="74">
        <f t="shared" si="4"/>
        <v>9.3207412728834316E-3</v>
      </c>
      <c r="N241" s="74">
        <f>K241/'סכום נכסי הקרן'!$C$41</f>
        <v>1.5898272545211993E-3</v>
      </c>
    </row>
    <row r="242" spans="1:14">
      <c r="A242" s="70" t="s">
        <v>1594</v>
      </c>
      <c r="B242" s="54" t="s">
        <v>1595</v>
      </c>
      <c r="C242" s="71" t="s">
        <v>1465</v>
      </c>
      <c r="D242" s="71" t="s">
        <v>781</v>
      </c>
      <c r="E242" s="113" t="s">
        <v>2459</v>
      </c>
      <c r="F242" s="71" t="s">
        <v>2446</v>
      </c>
      <c r="G242" s="71" t="s">
        <v>122</v>
      </c>
      <c r="H242" s="73">
        <v>0.77459999999999996</v>
      </c>
      <c r="I242" s="79">
        <v>37604</v>
      </c>
      <c r="J242" s="113" t="s">
        <v>2459</v>
      </c>
      <c r="K242" s="73">
        <v>1.0564746780000001</v>
      </c>
      <c r="L242" s="74">
        <v>1.0422129436653257E-10</v>
      </c>
      <c r="M242" s="74">
        <f t="shared" si="4"/>
        <v>5.3026688490656502E-3</v>
      </c>
      <c r="N242" s="74">
        <f>K242/'סכום נכסי הקרן'!$C$41</f>
        <v>9.0446963509986514E-4</v>
      </c>
    </row>
    <row r="243" spans="1:14">
      <c r="A243" s="70" t="s">
        <v>1596</v>
      </c>
      <c r="B243" s="54" t="s">
        <v>1597</v>
      </c>
      <c r="C243" s="71" t="s">
        <v>1487</v>
      </c>
      <c r="D243" s="71" t="s">
        <v>781</v>
      </c>
      <c r="E243" s="113" t="s">
        <v>2459</v>
      </c>
      <c r="F243" s="71" t="s">
        <v>2443</v>
      </c>
      <c r="G243" s="71" t="s">
        <v>122</v>
      </c>
      <c r="H243" s="73">
        <v>2.2782019999999998</v>
      </c>
      <c r="I243" s="79">
        <v>9325</v>
      </c>
      <c r="J243" s="113" t="s">
        <v>2459</v>
      </c>
      <c r="K243" s="73">
        <v>0.77052831399999988</v>
      </c>
      <c r="L243" s="74">
        <v>1.388037486459457E-9</v>
      </c>
      <c r="M243" s="74">
        <f t="shared" si="4"/>
        <v>3.867443842294226E-3</v>
      </c>
      <c r="N243" s="74">
        <f>K243/'סכום נכסי הקרן'!$C$41</f>
        <v>6.5966508948139141E-4</v>
      </c>
    </row>
    <row r="244" spans="1:14">
      <c r="A244" s="70" t="s">
        <v>1598</v>
      </c>
      <c r="B244" s="54" t="s">
        <v>1599</v>
      </c>
      <c r="C244" s="71" t="s">
        <v>1465</v>
      </c>
      <c r="D244" s="71" t="s">
        <v>781</v>
      </c>
      <c r="E244" s="113" t="s">
        <v>2459</v>
      </c>
      <c r="F244" s="71" t="s">
        <v>928</v>
      </c>
      <c r="G244" s="71" t="s">
        <v>122</v>
      </c>
      <c r="H244" s="73">
        <v>0.299512</v>
      </c>
      <c r="I244" s="79">
        <v>48688</v>
      </c>
      <c r="J244" s="113" t="s">
        <v>2459</v>
      </c>
      <c r="K244" s="73">
        <v>0.52891236200000002</v>
      </c>
      <c r="L244" s="74">
        <v>6.8431782697221882E-10</v>
      </c>
      <c r="M244" s="74">
        <f t="shared" si="4"/>
        <v>2.6547225070955604E-3</v>
      </c>
      <c r="N244" s="74">
        <f>K244/'סכום נכסי הקרן'!$C$41</f>
        <v>4.5281271858173944E-4</v>
      </c>
    </row>
    <row r="245" spans="1:14">
      <c r="A245" s="70" t="s">
        <v>1600</v>
      </c>
      <c r="B245" s="54" t="s">
        <v>1601</v>
      </c>
      <c r="C245" s="71" t="s">
        <v>1465</v>
      </c>
      <c r="D245" s="71" t="s">
        <v>781</v>
      </c>
      <c r="E245" s="113" t="s">
        <v>2459</v>
      </c>
      <c r="F245" s="71" t="s">
        <v>1472</v>
      </c>
      <c r="G245" s="71" t="s">
        <v>122</v>
      </c>
      <c r="H245" s="73">
        <v>0.27369199999999999</v>
      </c>
      <c r="I245" s="79">
        <v>49522</v>
      </c>
      <c r="J245" s="113" t="s">
        <v>2459</v>
      </c>
      <c r="K245" s="73">
        <v>0.49159542699999997</v>
      </c>
      <c r="L245" s="74">
        <v>1.1080647773279352E-10</v>
      </c>
      <c r="M245" s="74">
        <f t="shared" si="4"/>
        <v>2.467420953269669E-3</v>
      </c>
      <c r="N245" s="74">
        <f>K245/'סכום נכסי הקרן'!$C$41</f>
        <v>4.2086492533562867E-4</v>
      </c>
    </row>
    <row r="246" spans="1:14">
      <c r="A246" s="70" t="s">
        <v>1514</v>
      </c>
      <c r="B246" s="54" t="s">
        <v>1515</v>
      </c>
      <c r="C246" s="71" t="s">
        <v>1487</v>
      </c>
      <c r="D246" s="71" t="s">
        <v>781</v>
      </c>
      <c r="E246" s="113" t="s">
        <v>2459</v>
      </c>
      <c r="F246" s="71" t="s">
        <v>631</v>
      </c>
      <c r="G246" s="71" t="s">
        <v>122</v>
      </c>
      <c r="H246" s="73">
        <v>4.6703650000000003</v>
      </c>
      <c r="I246" s="79">
        <v>7579</v>
      </c>
      <c r="J246" s="113" t="s">
        <v>2459</v>
      </c>
      <c r="K246" s="73">
        <v>1.283838078</v>
      </c>
      <c r="L246" s="74">
        <v>7.7382752669488038E-8</v>
      </c>
      <c r="M246" s="74">
        <f t="shared" si="4"/>
        <v>6.4438536249090458E-3</v>
      </c>
      <c r="N246" s="74">
        <f>K246/'סכום נכסי הקרן'!$C$41</f>
        <v>1.099120103980355E-3</v>
      </c>
    </row>
    <row r="247" spans="1:14">
      <c r="A247" s="70" t="s">
        <v>1602</v>
      </c>
      <c r="B247" s="54" t="s">
        <v>1603</v>
      </c>
      <c r="C247" s="71" t="s">
        <v>1465</v>
      </c>
      <c r="D247" s="71" t="s">
        <v>781</v>
      </c>
      <c r="E247" s="113" t="s">
        <v>2459</v>
      </c>
      <c r="F247" s="71" t="s">
        <v>2446</v>
      </c>
      <c r="G247" s="71" t="s">
        <v>122</v>
      </c>
      <c r="H247" s="73">
        <v>0.96487200000000006</v>
      </c>
      <c r="I247" s="79">
        <v>29488</v>
      </c>
      <c r="J247" s="113" t="s">
        <v>2459</v>
      </c>
      <c r="K247" s="73">
        <v>1.031959319</v>
      </c>
      <c r="L247" s="74">
        <v>3.0601712654614654E-9</v>
      </c>
      <c r="M247" s="74">
        <f t="shared" si="4"/>
        <v>5.1796211005488034E-3</v>
      </c>
      <c r="N247" s="74">
        <f>K247/'סכום נכסי הקרן'!$C$41</f>
        <v>8.8348153356670924E-4</v>
      </c>
    </row>
    <row r="248" spans="1:14">
      <c r="A248" s="70" t="s">
        <v>1604</v>
      </c>
      <c r="B248" s="54" t="s">
        <v>1605</v>
      </c>
      <c r="C248" s="71" t="s">
        <v>1465</v>
      </c>
      <c r="D248" s="71" t="s">
        <v>781</v>
      </c>
      <c r="E248" s="113" t="s">
        <v>2459</v>
      </c>
      <c r="F248" s="71" t="s">
        <v>2443</v>
      </c>
      <c r="G248" s="71" t="s">
        <v>122</v>
      </c>
      <c r="H248" s="73">
        <v>10.720800000000002</v>
      </c>
      <c r="I248" s="79">
        <v>521</v>
      </c>
      <c r="J248" s="113" t="s">
        <v>2459</v>
      </c>
      <c r="K248" s="73">
        <v>0.20258742000000002</v>
      </c>
      <c r="L248" s="74">
        <v>2.9631147191305802E-8</v>
      </c>
      <c r="M248" s="74">
        <f t="shared" si="4"/>
        <v>1.0168289156539344E-3</v>
      </c>
      <c r="N248" s="74">
        <f>K248/'סכום נכסי הקרן'!$C$41</f>
        <v>1.7343924436513862E-4</v>
      </c>
    </row>
    <row r="249" spans="1:14">
      <c r="A249" s="70" t="s">
        <v>1606</v>
      </c>
      <c r="B249" s="54" t="s">
        <v>1607</v>
      </c>
      <c r="C249" s="71" t="s">
        <v>1487</v>
      </c>
      <c r="D249" s="71" t="s">
        <v>781</v>
      </c>
      <c r="E249" s="113" t="s">
        <v>2459</v>
      </c>
      <c r="F249" s="71" t="s">
        <v>2453</v>
      </c>
      <c r="G249" s="71" t="s">
        <v>122</v>
      </c>
      <c r="H249" s="73">
        <v>1.5905119999999999</v>
      </c>
      <c r="I249" s="79">
        <v>13330</v>
      </c>
      <c r="J249" s="113" t="s">
        <v>2459</v>
      </c>
      <c r="K249" s="73">
        <v>0.76897931000000019</v>
      </c>
      <c r="L249" s="74">
        <v>1.7215904539855518E-9</v>
      </c>
      <c r="M249" s="74">
        <f t="shared" si="4"/>
        <v>3.8596690650762565E-3</v>
      </c>
      <c r="N249" s="74">
        <f>K249/'סכום נכסי הקרן'!$C$41</f>
        <v>6.5833895539429694E-4</v>
      </c>
    </row>
    <row r="250" spans="1:14">
      <c r="A250" s="70" t="s">
        <v>1608</v>
      </c>
      <c r="B250" s="54" t="s">
        <v>1609</v>
      </c>
      <c r="C250" s="71" t="s">
        <v>29</v>
      </c>
      <c r="D250" s="71" t="s">
        <v>781</v>
      </c>
      <c r="E250" s="113" t="s">
        <v>2459</v>
      </c>
      <c r="F250" s="71" t="s">
        <v>2454</v>
      </c>
      <c r="G250" s="71" t="s">
        <v>124</v>
      </c>
      <c r="H250" s="73">
        <v>1.7041200000000001</v>
      </c>
      <c r="I250" s="79">
        <v>5052</v>
      </c>
      <c r="J250" s="113" t="s">
        <v>2459</v>
      </c>
      <c r="K250" s="73">
        <v>0.34536723799999997</v>
      </c>
      <c r="L250" s="74">
        <v>1.129868435290149E-8</v>
      </c>
      <c r="M250" s="74">
        <f t="shared" si="4"/>
        <v>1.7334708844109583E-3</v>
      </c>
      <c r="N250" s="74">
        <f>K250/'סכום נכסי הקרן'!$C$41</f>
        <v>2.9567597428900062E-4</v>
      </c>
    </row>
    <row r="251" spans="1:14">
      <c r="A251" s="70" t="s">
        <v>1610</v>
      </c>
      <c r="B251" s="54" t="s">
        <v>1611</v>
      </c>
      <c r="C251" s="71" t="s">
        <v>1487</v>
      </c>
      <c r="D251" s="71" t="s">
        <v>781</v>
      </c>
      <c r="E251" s="113" t="s">
        <v>2459</v>
      </c>
      <c r="F251" s="71" t="s">
        <v>2444</v>
      </c>
      <c r="G251" s="71" t="s">
        <v>122</v>
      </c>
      <c r="H251" s="73">
        <v>4.0021000000000004</v>
      </c>
      <c r="I251" s="79">
        <v>3566</v>
      </c>
      <c r="J251" s="113" t="s">
        <v>2459</v>
      </c>
      <c r="K251" s="73">
        <v>0.51762689200000001</v>
      </c>
      <c r="L251" s="74">
        <v>1.2665962850855337E-8</v>
      </c>
      <c r="M251" s="74">
        <f t="shared" si="4"/>
        <v>2.5980783570158316E-3</v>
      </c>
      <c r="N251" s="74">
        <f>K251/'סכום נכסי הקרן'!$C$41</f>
        <v>4.4315099630349805E-4</v>
      </c>
    </row>
    <row r="252" spans="1:14">
      <c r="A252" s="70" t="s">
        <v>1612</v>
      </c>
      <c r="B252" s="54" t="s">
        <v>1613</v>
      </c>
      <c r="C252" s="71" t="s">
        <v>29</v>
      </c>
      <c r="D252" s="71" t="s">
        <v>781</v>
      </c>
      <c r="E252" s="113" t="s">
        <v>2459</v>
      </c>
      <c r="F252" s="71" t="s">
        <v>2444</v>
      </c>
      <c r="G252" s="71" t="s">
        <v>122</v>
      </c>
      <c r="H252" s="73">
        <v>0.189002</v>
      </c>
      <c r="I252" s="79">
        <v>149800</v>
      </c>
      <c r="J252" s="113" t="s">
        <v>2459</v>
      </c>
      <c r="K252" s="73">
        <v>1.026896534</v>
      </c>
      <c r="L252" s="74">
        <v>7.9149449086717569E-10</v>
      </c>
      <c r="M252" s="74">
        <f t="shared" si="4"/>
        <v>5.1542099166671041E-3</v>
      </c>
      <c r="N252" s="74">
        <f>K252/'סכום נכסי הקרן'!$C$41</f>
        <v>8.7914717951460093E-4</v>
      </c>
    </row>
    <row r="253" spans="1:14">
      <c r="A253" s="70" t="s">
        <v>1614</v>
      </c>
      <c r="B253" s="54" t="s">
        <v>1615</v>
      </c>
      <c r="C253" s="71" t="s">
        <v>1487</v>
      </c>
      <c r="D253" s="71" t="s">
        <v>781</v>
      </c>
      <c r="E253" s="113" t="s">
        <v>2459</v>
      </c>
      <c r="F253" s="71" t="s">
        <v>2446</v>
      </c>
      <c r="G253" s="71" t="s">
        <v>122</v>
      </c>
      <c r="H253" s="73">
        <v>2.2334999999999998</v>
      </c>
      <c r="I253" s="79">
        <v>2744</v>
      </c>
      <c r="J253" s="113" t="s">
        <v>2459</v>
      </c>
      <c r="K253" s="73">
        <v>0.222288819</v>
      </c>
      <c r="L253" s="74">
        <v>8.9789023052132669E-9</v>
      </c>
      <c r="M253" s="74">
        <f t="shared" si="4"/>
        <v>1.1157143853540545E-3</v>
      </c>
      <c r="N253" s="74">
        <f>K253/'סכום נכסי הקרן'!$C$41</f>
        <v>1.9030601603090192E-4</v>
      </c>
    </row>
    <row r="254" spans="1:14">
      <c r="A254" s="70" t="s">
        <v>1616</v>
      </c>
      <c r="B254" s="54" t="s">
        <v>1617</v>
      </c>
      <c r="C254" s="71" t="s">
        <v>1465</v>
      </c>
      <c r="D254" s="71" t="s">
        <v>781</v>
      </c>
      <c r="E254" s="113" t="s">
        <v>2459</v>
      </c>
      <c r="F254" s="71" t="s">
        <v>1472</v>
      </c>
      <c r="G254" s="71" t="s">
        <v>122</v>
      </c>
      <c r="H254" s="73">
        <v>2.253905</v>
      </c>
      <c r="I254" s="79">
        <v>9360</v>
      </c>
      <c r="J254" s="113" t="s">
        <v>2459</v>
      </c>
      <c r="K254" s="73">
        <v>0.76517198399999997</v>
      </c>
      <c r="L254" s="74">
        <v>3.9673582840462758E-8</v>
      </c>
      <c r="M254" s="74">
        <f t="shared" si="4"/>
        <v>3.8405592942517834E-3</v>
      </c>
      <c r="N254" s="74">
        <f>K254/'סכום נכסי הקרן'!$C$41</f>
        <v>6.5507942553557328E-4</v>
      </c>
    </row>
    <row r="255" spans="1:14">
      <c r="A255" s="70" t="s">
        <v>1618</v>
      </c>
      <c r="B255" s="54" t="s">
        <v>1619</v>
      </c>
      <c r="C255" s="71" t="s">
        <v>1487</v>
      </c>
      <c r="D255" s="71" t="s">
        <v>781</v>
      </c>
      <c r="E255" s="113" t="s">
        <v>2459</v>
      </c>
      <c r="F255" s="71" t="s">
        <v>1472</v>
      </c>
      <c r="G255" s="71" t="s">
        <v>122</v>
      </c>
      <c r="H255" s="73">
        <v>3.6922600000000001</v>
      </c>
      <c r="I255" s="79">
        <v>10400</v>
      </c>
      <c r="J255" s="73">
        <v>5.0640790000000008E-3</v>
      </c>
      <c r="K255" s="73">
        <v>1.3978140890000001</v>
      </c>
      <c r="L255" s="74">
        <v>7.1190997460708401E-10</v>
      </c>
      <c r="M255" s="74">
        <f t="shared" si="4"/>
        <v>7.0159232217067687E-3</v>
      </c>
      <c r="N255" s="74">
        <f>K255/'סכום נכסי הקרן'!$C$41</f>
        <v>1.196697304102617E-3</v>
      </c>
    </row>
    <row r="256" spans="1:14">
      <c r="A256" s="70" t="s">
        <v>1620</v>
      </c>
      <c r="B256" s="54" t="s">
        <v>1621</v>
      </c>
      <c r="C256" s="71" t="s">
        <v>1465</v>
      </c>
      <c r="D256" s="71" t="s">
        <v>781</v>
      </c>
      <c r="E256" s="113" t="s">
        <v>2459</v>
      </c>
      <c r="F256" s="71" t="s">
        <v>2449</v>
      </c>
      <c r="G256" s="71" t="s">
        <v>122</v>
      </c>
      <c r="H256" s="73">
        <v>5.5837500000000002</v>
      </c>
      <c r="I256" s="79">
        <v>254</v>
      </c>
      <c r="J256" s="113" t="s">
        <v>2459</v>
      </c>
      <c r="K256" s="73">
        <v>5.1440744000000004E-2</v>
      </c>
      <c r="L256" s="74">
        <v>3.3416615488699875E-8</v>
      </c>
      <c r="M256" s="74">
        <f t="shared" si="4"/>
        <v>2.5819192495739188E-4</v>
      </c>
      <c r="N256" s="74">
        <f>K256/'סכום נכסי הקרן'!$C$41</f>
        <v>4.4039475743067055E-5</v>
      </c>
    </row>
    <row r="257" spans="1:14">
      <c r="A257" s="70" t="s">
        <v>1622</v>
      </c>
      <c r="B257" s="54" t="s">
        <v>1623</v>
      </c>
      <c r="C257" s="71" t="s">
        <v>1487</v>
      </c>
      <c r="D257" s="71" t="s">
        <v>781</v>
      </c>
      <c r="E257" s="113" t="s">
        <v>2459</v>
      </c>
      <c r="F257" s="71" t="s">
        <v>2446</v>
      </c>
      <c r="G257" s="71" t="s">
        <v>122</v>
      </c>
      <c r="H257" s="73">
        <v>0.80042000000000002</v>
      </c>
      <c r="I257" s="79">
        <v>26035</v>
      </c>
      <c r="J257" s="113" t="s">
        <v>2459</v>
      </c>
      <c r="K257" s="73">
        <v>0.75582816200000003</v>
      </c>
      <c r="L257" s="74">
        <v>5.0578689860225617E-10</v>
      </c>
      <c r="M257" s="74">
        <f t="shared" si="4"/>
        <v>3.7936606842970126E-3</v>
      </c>
      <c r="N257" s="74">
        <f>K257/'סכום נכסי הקרן'!$C$41</f>
        <v>6.4707998792408515E-4</v>
      </c>
    </row>
    <row r="258" spans="1:14">
      <c r="A258" s="115" t="s">
        <v>2459</v>
      </c>
      <c r="B258" s="115" t="s">
        <v>2459</v>
      </c>
      <c r="C258" s="115" t="s">
        <v>2459</v>
      </c>
      <c r="D258" s="116" t="s">
        <v>2459</v>
      </c>
      <c r="E258" s="116" t="s">
        <v>2459</v>
      </c>
      <c r="F258" s="116" t="s">
        <v>2459</v>
      </c>
      <c r="G258" s="116" t="s">
        <v>2459</v>
      </c>
      <c r="H258" s="116" t="s">
        <v>2459</v>
      </c>
      <c r="I258" s="116" t="s">
        <v>2459</v>
      </c>
      <c r="J258" s="116" t="s">
        <v>2459</v>
      </c>
      <c r="K258" s="116" t="s">
        <v>2459</v>
      </c>
      <c r="L258" s="116" t="s">
        <v>2459</v>
      </c>
      <c r="M258" s="116" t="s">
        <v>2459</v>
      </c>
      <c r="N258" s="116" t="s">
        <v>2459</v>
      </c>
    </row>
    <row r="259" spans="1:14">
      <c r="A259" s="85" t="s">
        <v>195</v>
      </c>
      <c r="B259" s="115" t="s">
        <v>2459</v>
      </c>
      <c r="C259" s="115" t="s">
        <v>2459</v>
      </c>
      <c r="D259" s="116" t="s">
        <v>2459</v>
      </c>
      <c r="E259" s="116" t="s">
        <v>2459</v>
      </c>
      <c r="F259" s="116" t="s">
        <v>2459</v>
      </c>
      <c r="G259" s="116" t="s">
        <v>2459</v>
      </c>
      <c r="H259" s="116" t="s">
        <v>2459</v>
      </c>
      <c r="I259" s="116" t="s">
        <v>2459</v>
      </c>
      <c r="J259" s="116" t="s">
        <v>2459</v>
      </c>
      <c r="K259" s="116" t="s">
        <v>2459</v>
      </c>
      <c r="L259" s="116" t="s">
        <v>2459</v>
      </c>
      <c r="M259" s="116" t="s">
        <v>2459</v>
      </c>
      <c r="N259" s="116" t="s">
        <v>2459</v>
      </c>
    </row>
    <row r="260" spans="1:14">
      <c r="A260" s="85" t="s">
        <v>103</v>
      </c>
      <c r="B260" s="115" t="s">
        <v>2459</v>
      </c>
      <c r="C260" s="115" t="s">
        <v>2459</v>
      </c>
      <c r="D260" s="116" t="s">
        <v>2459</v>
      </c>
      <c r="E260" s="116" t="s">
        <v>2459</v>
      </c>
      <c r="F260" s="116" t="s">
        <v>2459</v>
      </c>
      <c r="G260" s="116" t="s">
        <v>2459</v>
      </c>
      <c r="H260" s="116" t="s">
        <v>2459</v>
      </c>
      <c r="I260" s="116" t="s">
        <v>2459</v>
      </c>
      <c r="J260" s="116" t="s">
        <v>2459</v>
      </c>
      <c r="K260" s="116" t="s">
        <v>2459</v>
      </c>
      <c r="L260" s="116" t="s">
        <v>2459</v>
      </c>
      <c r="M260" s="116" t="s">
        <v>2459</v>
      </c>
      <c r="N260" s="116" t="s">
        <v>2459</v>
      </c>
    </row>
    <row r="261" spans="1:14">
      <c r="A261" s="85" t="s">
        <v>178</v>
      </c>
      <c r="B261" s="115" t="s">
        <v>2459</v>
      </c>
      <c r="C261" s="115" t="s">
        <v>2459</v>
      </c>
      <c r="D261" s="116" t="s">
        <v>2459</v>
      </c>
      <c r="E261" s="116" t="s">
        <v>2459</v>
      </c>
      <c r="F261" s="116" t="s">
        <v>2459</v>
      </c>
      <c r="G261" s="116" t="s">
        <v>2459</v>
      </c>
      <c r="H261" s="116" t="s">
        <v>2459</v>
      </c>
      <c r="I261" s="116" t="s">
        <v>2459</v>
      </c>
      <c r="J261" s="116" t="s">
        <v>2459</v>
      </c>
      <c r="K261" s="116" t="s">
        <v>2459</v>
      </c>
      <c r="L261" s="116" t="s">
        <v>2459</v>
      </c>
      <c r="M261" s="116" t="s">
        <v>2459</v>
      </c>
      <c r="N261" s="116" t="s">
        <v>2459</v>
      </c>
    </row>
    <row r="262" spans="1:14">
      <c r="A262" s="85" t="s">
        <v>186</v>
      </c>
      <c r="B262" s="115" t="s">
        <v>2459</v>
      </c>
      <c r="C262" s="115" t="s">
        <v>2459</v>
      </c>
      <c r="D262" s="116" t="s">
        <v>2459</v>
      </c>
      <c r="E262" s="116" t="s">
        <v>2459</v>
      </c>
      <c r="F262" s="116" t="s">
        <v>2459</v>
      </c>
      <c r="G262" s="116" t="s">
        <v>2459</v>
      </c>
      <c r="H262" s="116" t="s">
        <v>2459</v>
      </c>
      <c r="I262" s="116" t="s">
        <v>2459</v>
      </c>
      <c r="J262" s="116" t="s">
        <v>2459</v>
      </c>
      <c r="K262" s="116" t="s">
        <v>2459</v>
      </c>
      <c r="L262" s="116" t="s">
        <v>2459</v>
      </c>
      <c r="M262" s="116" t="s">
        <v>2459</v>
      </c>
      <c r="N262" s="116" t="s">
        <v>2459</v>
      </c>
    </row>
    <row r="263" spans="1:14">
      <c r="A263" s="85" t="s">
        <v>192</v>
      </c>
      <c r="B263" s="115" t="s">
        <v>2459</v>
      </c>
      <c r="C263" s="115" t="s">
        <v>2459</v>
      </c>
      <c r="D263" s="116" t="s">
        <v>2459</v>
      </c>
      <c r="E263" s="116" t="s">
        <v>2459</v>
      </c>
      <c r="F263" s="116" t="s">
        <v>2459</v>
      </c>
      <c r="G263" s="116" t="s">
        <v>2459</v>
      </c>
      <c r="H263" s="116" t="s">
        <v>2459</v>
      </c>
      <c r="I263" s="116" t="s">
        <v>2459</v>
      </c>
      <c r="J263" s="116" t="s">
        <v>2459</v>
      </c>
      <c r="K263" s="116" t="s">
        <v>2459</v>
      </c>
      <c r="L263" s="116" t="s">
        <v>2459</v>
      </c>
      <c r="M263" s="116" t="s">
        <v>2459</v>
      </c>
      <c r="N263" s="116" t="s">
        <v>2459</v>
      </c>
    </row>
    <row r="264" spans="1:14" hidden="1">
      <c r="D264" s="1"/>
      <c r="E264" s="1"/>
      <c r="F264" s="1"/>
    </row>
    <row r="265" spans="1:14" hidden="1">
      <c r="D265" s="1"/>
      <c r="E265" s="1"/>
      <c r="F265" s="1"/>
    </row>
    <row r="266" spans="1:14" hidden="1">
      <c r="D266" s="1"/>
      <c r="E266" s="1"/>
      <c r="F266" s="1"/>
    </row>
    <row r="267" spans="1:14" hidden="1">
      <c r="D267" s="1"/>
      <c r="E267" s="1"/>
      <c r="F267" s="1"/>
    </row>
    <row r="268" spans="1:14" hidden="1">
      <c r="D268" s="1"/>
      <c r="E268" s="1"/>
      <c r="F268" s="1"/>
    </row>
    <row r="269" spans="1:14" hidden="1">
      <c r="A269" s="31"/>
      <c r="D269" s="1"/>
      <c r="E269" s="1"/>
      <c r="F269" s="1"/>
    </row>
    <row r="270" spans="1:14" hidden="1">
      <c r="A270" s="31"/>
      <c r="D270" s="1"/>
      <c r="E270" s="1"/>
      <c r="F270" s="1"/>
    </row>
    <row r="271" spans="1:14" hidden="1">
      <c r="A271" s="3"/>
      <c r="D271" s="1"/>
      <c r="E271" s="1"/>
      <c r="F271" s="1"/>
    </row>
    <row r="272" spans="1:14" hidden="1">
      <c r="D272" s="1"/>
      <c r="E272" s="1"/>
      <c r="F272" s="1"/>
    </row>
    <row r="273" spans="4:6" hidden="1">
      <c r="D273" s="1"/>
      <c r="E273" s="1"/>
      <c r="F273" s="1"/>
    </row>
    <row r="274" spans="4:6" hidden="1">
      <c r="D274" s="1"/>
      <c r="E274" s="1"/>
      <c r="F274" s="1"/>
    </row>
    <row r="275" spans="4:6" hidden="1">
      <c r="D275" s="1"/>
      <c r="E275" s="1"/>
      <c r="F275" s="1"/>
    </row>
    <row r="276" spans="4:6" hidden="1">
      <c r="D276" s="1"/>
      <c r="E276" s="1"/>
      <c r="F276" s="1"/>
    </row>
    <row r="277" spans="4:6" hidden="1">
      <c r="D277" s="1"/>
      <c r="E277" s="1"/>
      <c r="F277" s="1"/>
    </row>
    <row r="278" spans="4:6" hidden="1">
      <c r="D278" s="1"/>
      <c r="E278" s="1"/>
      <c r="F278" s="1"/>
    </row>
    <row r="279" spans="4:6" hidden="1">
      <c r="D279" s="1"/>
      <c r="E279" s="1"/>
      <c r="F279" s="1"/>
    </row>
    <row r="280" spans="4:6" hidden="1">
      <c r="D280" s="1"/>
      <c r="E280" s="1"/>
      <c r="F280" s="1"/>
    </row>
    <row r="281" spans="4:6" hidden="1">
      <c r="D281" s="1"/>
      <c r="E281" s="1"/>
      <c r="F281" s="1"/>
    </row>
    <row r="282" spans="4:6" hidden="1">
      <c r="D282" s="1"/>
      <c r="E282" s="1"/>
      <c r="F282" s="1"/>
    </row>
    <row r="283" spans="4:6" hidden="1">
      <c r="D283" s="1"/>
      <c r="E283" s="1"/>
      <c r="F283" s="1"/>
    </row>
    <row r="284" spans="4:6" hidden="1">
      <c r="D284" s="1"/>
      <c r="E284" s="1"/>
      <c r="F284" s="1"/>
    </row>
    <row r="285" spans="4:6" hidden="1">
      <c r="D285" s="1"/>
      <c r="E285" s="1"/>
      <c r="F285" s="1"/>
    </row>
    <row r="286" spans="4:6" hidden="1">
      <c r="D286" s="1"/>
      <c r="E286" s="1"/>
      <c r="F286" s="1"/>
    </row>
    <row r="287" spans="4:6" hidden="1">
      <c r="D287" s="1"/>
      <c r="E287" s="1"/>
      <c r="F287" s="1"/>
    </row>
    <row r="288" spans="4:6" hidden="1">
      <c r="D288" s="1"/>
      <c r="E288" s="1"/>
      <c r="F288" s="1"/>
    </row>
    <row r="289" spans="1:6" hidden="1">
      <c r="D289" s="1"/>
      <c r="E289" s="1"/>
      <c r="F289" s="1"/>
    </row>
    <row r="290" spans="1:6" hidden="1">
      <c r="A290" s="31"/>
      <c r="D290" s="1"/>
      <c r="E290" s="1"/>
      <c r="F290" s="1"/>
    </row>
    <row r="291" spans="1:6" hidden="1">
      <c r="A291" s="31"/>
      <c r="D291" s="1"/>
      <c r="E291" s="1"/>
      <c r="F291" s="1"/>
    </row>
    <row r="292" spans="1:6" hidden="1">
      <c r="A292" s="3"/>
      <c r="D292" s="1"/>
      <c r="E292" s="1"/>
      <c r="F292" s="1"/>
    </row>
    <row r="293" spans="1:6" hidden="1">
      <c r="D293" s="1"/>
      <c r="E293" s="1"/>
      <c r="F293" s="1"/>
    </row>
    <row r="294" spans="1:6" hidden="1">
      <c r="D294" s="1"/>
      <c r="E294" s="1"/>
      <c r="F294" s="1"/>
    </row>
    <row r="295" spans="1:6" hidden="1">
      <c r="D295" s="1"/>
      <c r="E295" s="1"/>
      <c r="F295" s="1"/>
    </row>
    <row r="296" spans="1:6" hidden="1">
      <c r="D296" s="1"/>
      <c r="E296" s="1"/>
      <c r="F296" s="1"/>
    </row>
    <row r="297" spans="1:6" hidden="1">
      <c r="D297" s="1"/>
      <c r="E297" s="1"/>
      <c r="F297" s="1"/>
    </row>
    <row r="298" spans="1:6" hidden="1">
      <c r="D298" s="1"/>
      <c r="E298" s="1"/>
      <c r="F298" s="1"/>
    </row>
    <row r="299" spans="1:6" hidden="1">
      <c r="D299" s="1"/>
      <c r="E299" s="1"/>
      <c r="F299" s="1"/>
    </row>
    <row r="300" spans="1:6" hidden="1">
      <c r="D300" s="1"/>
      <c r="E300" s="1"/>
      <c r="F300" s="1"/>
    </row>
    <row r="301" spans="1:6" hidden="1">
      <c r="D301" s="1"/>
      <c r="E301" s="1"/>
      <c r="F301" s="1"/>
    </row>
    <row r="302" spans="1:6" hidden="1">
      <c r="D302" s="1"/>
      <c r="E302" s="1"/>
      <c r="F302" s="1"/>
    </row>
    <row r="303" spans="1:6" hidden="1">
      <c r="D303" s="1"/>
      <c r="E303" s="1"/>
      <c r="F303" s="1"/>
    </row>
    <row r="304" spans="1:6" hidden="1">
      <c r="D304" s="1"/>
      <c r="E304" s="1"/>
      <c r="F304" s="1"/>
    </row>
    <row r="305" spans="4:6" hidden="1">
      <c r="D305" s="1"/>
      <c r="E305" s="1"/>
      <c r="F305" s="1"/>
    </row>
    <row r="306" spans="4:6" hidden="1">
      <c r="D306" s="1"/>
      <c r="E306" s="1"/>
      <c r="F306" s="1"/>
    </row>
    <row r="307" spans="4:6" hidden="1">
      <c r="D307" s="1"/>
      <c r="E307" s="1"/>
      <c r="F307" s="1"/>
    </row>
    <row r="308" spans="4:6" hidden="1">
      <c r="D308" s="1"/>
      <c r="E308" s="1"/>
      <c r="F308" s="1"/>
    </row>
    <row r="309" spans="4:6" hidden="1">
      <c r="D309" s="1"/>
      <c r="E309" s="1"/>
      <c r="F309" s="1"/>
    </row>
    <row r="310" spans="4:6" hidden="1">
      <c r="D310" s="1"/>
      <c r="E310" s="1"/>
      <c r="F310" s="1"/>
    </row>
    <row r="311" spans="4:6" hidden="1">
      <c r="D311" s="1"/>
      <c r="E311" s="1"/>
      <c r="F311" s="1"/>
    </row>
    <row r="312" spans="4:6" hidden="1">
      <c r="D312" s="1"/>
      <c r="E312" s="1"/>
      <c r="F312" s="1"/>
    </row>
    <row r="313" spans="4:6" hidden="1">
      <c r="D313" s="1"/>
      <c r="E313" s="1"/>
      <c r="F313" s="1"/>
    </row>
    <row r="314" spans="4:6" hidden="1">
      <c r="D314" s="1"/>
      <c r="E314" s="1"/>
      <c r="F314" s="1"/>
    </row>
    <row r="315" spans="4:6" hidden="1">
      <c r="D315" s="1"/>
      <c r="E315" s="1"/>
      <c r="F315" s="1"/>
    </row>
    <row r="316" spans="4:6" hidden="1">
      <c r="D316" s="1"/>
      <c r="E316" s="1"/>
      <c r="F316" s="1"/>
    </row>
    <row r="317" spans="4:6" hidden="1">
      <c r="D317" s="1"/>
      <c r="E317" s="1"/>
      <c r="F317" s="1"/>
    </row>
    <row r="318" spans="4:6" hidden="1">
      <c r="D318" s="1"/>
      <c r="E318" s="1"/>
      <c r="F318" s="1"/>
    </row>
    <row r="319" spans="4:6" hidden="1">
      <c r="D319" s="1"/>
      <c r="E319" s="1"/>
      <c r="F319" s="1"/>
    </row>
    <row r="320" spans="4:6" hidden="1">
      <c r="D320" s="1"/>
      <c r="E320" s="1"/>
      <c r="F320" s="1"/>
    </row>
    <row r="321" spans="4:6" hidden="1">
      <c r="D321" s="1"/>
      <c r="E321" s="1"/>
      <c r="F321" s="1"/>
    </row>
    <row r="322" spans="4:6" hidden="1">
      <c r="D322" s="1"/>
      <c r="E322" s="1"/>
      <c r="F322" s="1"/>
    </row>
    <row r="323" spans="4:6" hidden="1">
      <c r="D323" s="1"/>
      <c r="E323" s="1"/>
      <c r="F323" s="1"/>
    </row>
    <row r="324" spans="4:6" hidden="1">
      <c r="D324" s="1"/>
      <c r="E324" s="1"/>
      <c r="F324" s="1"/>
    </row>
    <row r="325" spans="4:6" hidden="1">
      <c r="D325" s="1"/>
      <c r="E325" s="1"/>
      <c r="F325" s="1"/>
    </row>
    <row r="326" spans="4:6" hidden="1">
      <c r="D326" s="1"/>
      <c r="E326" s="1"/>
      <c r="F326" s="1"/>
    </row>
    <row r="327" spans="4:6" hidden="1">
      <c r="D327" s="1"/>
      <c r="E327" s="1"/>
      <c r="F327" s="1"/>
    </row>
    <row r="328" spans="4:6" hidden="1">
      <c r="D328" s="1"/>
      <c r="E328" s="1"/>
      <c r="F328" s="1"/>
    </row>
    <row r="329" spans="4:6" hidden="1">
      <c r="D329" s="1"/>
      <c r="E329" s="1"/>
      <c r="F329" s="1"/>
    </row>
    <row r="330" spans="4:6" hidden="1">
      <c r="D330" s="1"/>
      <c r="E330" s="1"/>
      <c r="F330" s="1"/>
    </row>
    <row r="331" spans="4:6" hidden="1">
      <c r="D331" s="1"/>
      <c r="E331" s="1"/>
      <c r="F331" s="1"/>
    </row>
    <row r="332" spans="4:6" hidden="1">
      <c r="D332" s="1"/>
      <c r="E332" s="1"/>
      <c r="F332" s="1"/>
    </row>
    <row r="333" spans="4:6" hidden="1">
      <c r="D333" s="1"/>
      <c r="E333" s="1"/>
      <c r="F333" s="1"/>
    </row>
    <row r="334" spans="4:6" hidden="1">
      <c r="D334" s="1"/>
      <c r="E334" s="1"/>
      <c r="F334" s="1"/>
    </row>
    <row r="335" spans="4:6" hidden="1">
      <c r="D335" s="1"/>
      <c r="E335" s="1"/>
      <c r="F335" s="1"/>
    </row>
    <row r="336" spans="4:6" hidden="1">
      <c r="D336" s="1"/>
      <c r="E336" s="1"/>
      <c r="F336" s="1"/>
    </row>
    <row r="337" spans="4:6" hidden="1">
      <c r="D337" s="1"/>
      <c r="E337" s="1"/>
      <c r="F337" s="1"/>
    </row>
    <row r="338" spans="4:6" hidden="1">
      <c r="D338" s="1"/>
      <c r="E338" s="1"/>
      <c r="F338" s="1"/>
    </row>
    <row r="339" spans="4:6" hidden="1">
      <c r="D339" s="1"/>
      <c r="E339" s="1"/>
      <c r="F339" s="1"/>
    </row>
    <row r="340" spans="4:6" hidden="1">
      <c r="D340" s="1"/>
      <c r="E340" s="1"/>
      <c r="F340" s="1"/>
    </row>
    <row r="341" spans="4:6" hidden="1">
      <c r="D341" s="1"/>
      <c r="E341" s="1"/>
      <c r="F341" s="1"/>
    </row>
    <row r="342" spans="4:6" hidden="1">
      <c r="D342" s="1"/>
      <c r="E342" s="1"/>
      <c r="F342" s="1"/>
    </row>
    <row r="343" spans="4:6" hidden="1">
      <c r="D343" s="1"/>
      <c r="E343" s="1"/>
      <c r="F343" s="1"/>
    </row>
    <row r="344" spans="4:6" hidden="1">
      <c r="D344" s="1"/>
      <c r="E344" s="1"/>
      <c r="F344" s="1"/>
    </row>
    <row r="345" spans="4:6" hidden="1">
      <c r="D345" s="1"/>
      <c r="E345" s="1"/>
      <c r="F345" s="1"/>
    </row>
    <row r="346" spans="4:6" hidden="1">
      <c r="D346" s="1"/>
      <c r="E346" s="1"/>
      <c r="F346" s="1"/>
    </row>
    <row r="347" spans="4:6" hidden="1">
      <c r="D347" s="1"/>
      <c r="E347" s="1"/>
      <c r="F347" s="1"/>
    </row>
    <row r="348" spans="4:6" hidden="1">
      <c r="D348" s="1"/>
      <c r="E348" s="1"/>
      <c r="F348" s="1"/>
    </row>
    <row r="349" spans="4:6" hidden="1">
      <c r="D349" s="1"/>
      <c r="E349" s="1"/>
      <c r="F349" s="1"/>
    </row>
    <row r="350" spans="4:6" hidden="1">
      <c r="D350" s="1"/>
      <c r="E350" s="1"/>
      <c r="F350" s="1"/>
    </row>
    <row r="351" spans="4:6" hidden="1">
      <c r="D351" s="1"/>
      <c r="E351" s="1"/>
      <c r="F351" s="1"/>
    </row>
    <row r="352" spans="4:6" hidden="1">
      <c r="D352" s="1"/>
      <c r="E352" s="1"/>
      <c r="F352" s="1"/>
    </row>
    <row r="353" spans="1:6" hidden="1">
      <c r="D353" s="1"/>
      <c r="E353" s="1"/>
      <c r="F353" s="1"/>
    </row>
    <row r="354" spans="1:6" hidden="1">
      <c r="D354" s="1"/>
      <c r="E354" s="1"/>
      <c r="F354" s="1"/>
    </row>
    <row r="355" spans="1:6" hidden="1">
      <c r="D355" s="1"/>
      <c r="E355" s="1"/>
      <c r="F355" s="1"/>
    </row>
    <row r="356" spans="1:6" hidden="1">
      <c r="D356" s="1"/>
      <c r="E356" s="1"/>
      <c r="F356" s="1"/>
    </row>
    <row r="357" spans="1:6" hidden="1">
      <c r="A357" s="31"/>
      <c r="D357" s="1"/>
      <c r="E357" s="1"/>
      <c r="F357" s="1"/>
    </row>
    <row r="358" spans="1:6" hidden="1">
      <c r="A358" s="31"/>
      <c r="D358" s="1"/>
      <c r="E358" s="1"/>
      <c r="F358" s="1"/>
    </row>
    <row r="359" spans="1:6" hidden="1">
      <c r="A359" s="3"/>
    </row>
    <row r="10000" spans="52:52" hidden="1">
      <c r="AZ10000"/>
    </row>
  </sheetData>
  <sheetProtection sheet="1" objects="1" scenarios="1"/>
  <sortState xmlns:xlrd2="http://schemas.microsoft.com/office/spreadsheetml/2017/richdata2" ref="A217:N257">
    <sortCondition ref="A217:A257"/>
  </sortState>
  <mergeCells count="1">
    <mergeCell ref="A5:N5"/>
  </mergeCells>
  <phoneticPr fontId="4" type="noConversion"/>
  <dataValidations count="3">
    <dataValidation allowBlank="1" showInputMessage="1" showErrorMessage="1" sqref="A32 J7 A34:H34 A261 A263" xr:uid="{00000000-0002-0000-0500-000000000000}"/>
    <dataValidation type="list" allowBlank="1" showInputMessage="1" showErrorMessage="1" sqref="D10:D33 D35:D353" xr:uid="{00000000-0002-0000-0500-000001000000}">
      <formula1>#REF!</formula1>
    </dataValidation>
    <dataValidation type="list" allowBlank="1" showInputMessage="1" showErrorMessage="1" sqref="G35:G353 F10:G33 F217:F257 F35:F214 F260:F359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4.140625" style="2" bestFit="1" customWidth="1"/>
    <col min="2" max="2" width="16.85546875" style="2" bestFit="1" customWidth="1"/>
    <col min="3" max="3" width="12.7109375" style="2" customWidth="1"/>
    <col min="4" max="4" width="13.85546875" style="2" customWidth="1"/>
    <col min="5" max="5" width="11.85546875" style="2" customWidth="1"/>
    <col min="6" max="6" width="12" style="2" bestFit="1" customWidth="1"/>
    <col min="7" max="7" width="14.28515625" style="1" customWidth="1"/>
    <col min="8" max="8" width="10.7109375" style="1" bestFit="1" customWidth="1"/>
    <col min="9" max="9" width="32.28515625" style="1" customWidth="1"/>
    <col min="10" max="10" width="10.5703125" style="1" customWidth="1"/>
    <col min="11" max="11" width="22.7109375" style="1" customWidth="1"/>
    <col min="12" max="12" width="26.85546875" style="1" customWidth="1"/>
    <col min="13" max="13" width="25.42578125" style="1" customWidth="1"/>
    <col min="14" max="14" width="9.140625" style="1" hidden="1" customWidth="1"/>
    <col min="15" max="52" width="0" style="1" hidden="1" customWidth="1"/>
    <col min="53" max="16384" width="9.140625" style="1" hidden="1"/>
  </cols>
  <sheetData>
    <row r="1" spans="1:13">
      <c r="A1" s="36" t="s">
        <v>136</v>
      </c>
      <c r="B1" s="36" t="s" vm="1">
        <v>203</v>
      </c>
    </row>
    <row r="2" spans="1:13">
      <c r="A2" s="36" t="s">
        <v>135</v>
      </c>
      <c r="B2" s="36" t="s">
        <v>2441</v>
      </c>
    </row>
    <row r="3" spans="1:13">
      <c r="A3" s="36" t="s">
        <v>137</v>
      </c>
      <c r="B3" s="55" t="s">
        <v>2442</v>
      </c>
    </row>
    <row r="4" spans="1:13">
      <c r="A4" s="36" t="s">
        <v>138</v>
      </c>
      <c r="B4" s="55">
        <v>14244</v>
      </c>
    </row>
    <row r="5" spans="1:13" ht="18.75">
      <c r="A5" s="140" t="s">
        <v>201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2"/>
    </row>
    <row r="6" spans="1:13" s="3" customFormat="1">
      <c r="A6" s="37" t="s">
        <v>106</v>
      </c>
      <c r="B6" s="38" t="s">
        <v>41</v>
      </c>
      <c r="C6" s="38" t="s">
        <v>110</v>
      </c>
      <c r="D6" s="38" t="s">
        <v>108</v>
      </c>
      <c r="E6" s="38" t="s">
        <v>61</v>
      </c>
      <c r="F6" s="38" t="s">
        <v>94</v>
      </c>
      <c r="G6" s="38" t="s">
        <v>180</v>
      </c>
      <c r="H6" s="38" t="s">
        <v>179</v>
      </c>
      <c r="I6" s="38" t="s">
        <v>194</v>
      </c>
      <c r="J6" s="38" t="s">
        <v>57</v>
      </c>
      <c r="K6" s="38" t="s">
        <v>55</v>
      </c>
      <c r="L6" s="38" t="s">
        <v>139</v>
      </c>
      <c r="M6" s="41" t="s">
        <v>141</v>
      </c>
    </row>
    <row r="7" spans="1:13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09" t="s">
        <v>2459</v>
      </c>
      <c r="F7" s="109" t="s">
        <v>2459</v>
      </c>
      <c r="G7" s="26" t="s">
        <v>187</v>
      </c>
      <c r="H7" s="109" t="s">
        <v>2459</v>
      </c>
      <c r="I7" s="12" t="s">
        <v>183</v>
      </c>
      <c r="J7" s="12" t="s">
        <v>183</v>
      </c>
      <c r="K7" s="12" t="s">
        <v>19</v>
      </c>
      <c r="L7" s="12" t="s">
        <v>19</v>
      </c>
      <c r="M7" s="13" t="s">
        <v>19</v>
      </c>
    </row>
    <row r="8" spans="1:13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5" t="s">
        <v>11</v>
      </c>
    </row>
    <row r="9" spans="1:13" s="4" customFormat="1" ht="20.25">
      <c r="A9" s="60" t="s">
        <v>197</v>
      </c>
      <c r="B9" s="111" t="s">
        <v>2459</v>
      </c>
      <c r="C9" s="111" t="s">
        <v>2459</v>
      </c>
      <c r="D9" s="111" t="s">
        <v>2459</v>
      </c>
      <c r="E9" s="111" t="s">
        <v>2459</v>
      </c>
      <c r="F9" s="111" t="s">
        <v>2459</v>
      </c>
      <c r="G9" s="111" t="s">
        <v>2459</v>
      </c>
      <c r="H9" s="111" t="s">
        <v>2459</v>
      </c>
      <c r="I9" s="62">
        <v>2.4091799999999999E-4</v>
      </c>
      <c r="J9" s="62">
        <v>232.42391698700004</v>
      </c>
      <c r="K9" s="111" t="s">
        <v>2459</v>
      </c>
      <c r="L9" s="63">
        <f>IFERROR(J9/$J$9,0)</f>
        <v>1</v>
      </c>
      <c r="M9" s="63">
        <f>J9/'סכום נכסי הקרן'!$C$41</f>
        <v>0.19898288124016283</v>
      </c>
    </row>
    <row r="10" spans="1:13">
      <c r="A10" s="64" t="s">
        <v>174</v>
      </c>
      <c r="B10" s="112" t="s">
        <v>2459</v>
      </c>
      <c r="C10" s="112" t="s">
        <v>2459</v>
      </c>
      <c r="D10" s="112" t="s">
        <v>2459</v>
      </c>
      <c r="E10" s="112" t="s">
        <v>2459</v>
      </c>
      <c r="F10" s="112" t="s">
        <v>2459</v>
      </c>
      <c r="G10" s="112" t="s">
        <v>2459</v>
      </c>
      <c r="H10" s="112" t="s">
        <v>2459</v>
      </c>
      <c r="I10" s="112" t="s">
        <v>2459</v>
      </c>
      <c r="J10" s="67">
        <v>98.853246227</v>
      </c>
      <c r="K10" s="112" t="s">
        <v>2459</v>
      </c>
      <c r="L10" s="68">
        <f t="shared" ref="L10:L73" si="0">IFERROR(J10/$J$9,0)</f>
        <v>0.42531443195894969</v>
      </c>
      <c r="M10" s="68">
        <f>J10/'סכום נכסי הקרן'!$C$41</f>
        <v>8.4630291104214994E-2</v>
      </c>
    </row>
    <row r="11" spans="1:13">
      <c r="A11" s="69" t="s">
        <v>198</v>
      </c>
      <c r="B11" s="112" t="s">
        <v>2459</v>
      </c>
      <c r="C11" s="112" t="s">
        <v>2459</v>
      </c>
      <c r="D11" s="112" t="s">
        <v>2459</v>
      </c>
      <c r="E11" s="112" t="s">
        <v>2459</v>
      </c>
      <c r="F11" s="112" t="s">
        <v>2459</v>
      </c>
      <c r="G11" s="112" t="s">
        <v>2459</v>
      </c>
      <c r="H11" s="112" t="s">
        <v>2459</v>
      </c>
      <c r="I11" s="112" t="s">
        <v>2459</v>
      </c>
      <c r="J11" s="67">
        <v>37.839219863000004</v>
      </c>
      <c r="K11" s="112" t="s">
        <v>2459</v>
      </c>
      <c r="L11" s="68">
        <f t="shared" si="0"/>
        <v>0.16280260806858543</v>
      </c>
      <c r="M11" s="68">
        <f>J11/'סכום נכסי הקרן'!$C$41</f>
        <v>3.2394932026900108E-2</v>
      </c>
    </row>
    <row r="12" spans="1:13">
      <c r="A12" s="70" t="s">
        <v>1624</v>
      </c>
      <c r="B12" s="54" t="s">
        <v>1625</v>
      </c>
      <c r="C12" s="71" t="s">
        <v>111</v>
      </c>
      <c r="D12" s="54" t="s">
        <v>1626</v>
      </c>
      <c r="E12" s="71" t="s">
        <v>1627</v>
      </c>
      <c r="F12" s="71" t="s">
        <v>123</v>
      </c>
      <c r="G12" s="73">
        <v>181.42273800000004</v>
      </c>
      <c r="H12" s="79">
        <v>1855</v>
      </c>
      <c r="I12" s="113" t="s">
        <v>2459</v>
      </c>
      <c r="J12" s="73">
        <v>3.3653917900000003</v>
      </c>
      <c r="K12" s="74">
        <v>1.7741688994450339E-6</v>
      </c>
      <c r="L12" s="74">
        <f t="shared" si="0"/>
        <v>1.4479541665190308E-2</v>
      </c>
      <c r="M12" s="74">
        <f>J12/'סכום נכסי הקרן'!$C$41</f>
        <v>2.8811809195765526E-3</v>
      </c>
    </row>
    <row r="13" spans="1:13">
      <c r="A13" s="70" t="s">
        <v>1628</v>
      </c>
      <c r="B13" s="54" t="s">
        <v>1629</v>
      </c>
      <c r="C13" s="71" t="s">
        <v>111</v>
      </c>
      <c r="D13" s="54" t="s">
        <v>1626</v>
      </c>
      <c r="E13" s="71" t="s">
        <v>1627</v>
      </c>
      <c r="F13" s="71" t="s">
        <v>123</v>
      </c>
      <c r="G13" s="73">
        <v>81.718297000000007</v>
      </c>
      <c r="H13" s="79">
        <v>3429</v>
      </c>
      <c r="I13" s="113" t="s">
        <v>2459</v>
      </c>
      <c r="J13" s="73">
        <v>2.8021204179999999</v>
      </c>
      <c r="K13" s="74">
        <v>1.1916718397511543E-6</v>
      </c>
      <c r="L13" s="74">
        <f t="shared" si="0"/>
        <v>1.2056076045550547E-2</v>
      </c>
      <c r="M13" s="74">
        <f>J13/'סכום נכסי הקרן'!$C$41</f>
        <v>2.3989527479941564E-3</v>
      </c>
    </row>
    <row r="14" spans="1:13">
      <c r="A14" s="70" t="s">
        <v>1630</v>
      </c>
      <c r="B14" s="54" t="s">
        <v>1631</v>
      </c>
      <c r="C14" s="71" t="s">
        <v>111</v>
      </c>
      <c r="D14" s="54" t="s">
        <v>1632</v>
      </c>
      <c r="E14" s="71" t="s">
        <v>1627</v>
      </c>
      <c r="F14" s="71" t="s">
        <v>123</v>
      </c>
      <c r="G14" s="73">
        <v>41.721779999999995</v>
      </c>
      <c r="H14" s="79">
        <v>1848</v>
      </c>
      <c r="I14" s="113" t="s">
        <v>2459</v>
      </c>
      <c r="J14" s="73">
        <v>0.771018494</v>
      </c>
      <c r="K14" s="74">
        <v>6.1874248831654317E-7</v>
      </c>
      <c r="L14" s="74">
        <f t="shared" si="0"/>
        <v>3.3172941235781886E-3</v>
      </c>
      <c r="M14" s="74">
        <f>J14/'סכום נכסי הקרן'!$C$41</f>
        <v>6.6008474263064873E-4</v>
      </c>
    </row>
    <row r="15" spans="1:13">
      <c r="A15" s="70" t="s">
        <v>1633</v>
      </c>
      <c r="B15" s="54" t="s">
        <v>1634</v>
      </c>
      <c r="C15" s="71" t="s">
        <v>111</v>
      </c>
      <c r="D15" s="54" t="s">
        <v>1632</v>
      </c>
      <c r="E15" s="71" t="s">
        <v>1627</v>
      </c>
      <c r="F15" s="71" t="s">
        <v>123</v>
      </c>
      <c r="G15" s="73">
        <v>79.698615000000004</v>
      </c>
      <c r="H15" s="79">
        <v>3393</v>
      </c>
      <c r="I15" s="113" t="s">
        <v>2459</v>
      </c>
      <c r="J15" s="73">
        <v>2.7041740009999997</v>
      </c>
      <c r="K15" s="74">
        <v>6.2417546906426889E-7</v>
      </c>
      <c r="L15" s="74">
        <f t="shared" si="0"/>
        <v>1.1634663231113387E-2</v>
      </c>
      <c r="M15" s="74">
        <f>J15/'סכום נכסי הקרן'!$C$41</f>
        <v>2.3150988119859245E-3</v>
      </c>
    </row>
    <row r="16" spans="1:13">
      <c r="A16" s="70" t="s">
        <v>1635</v>
      </c>
      <c r="B16" s="54" t="s">
        <v>1636</v>
      </c>
      <c r="C16" s="71" t="s">
        <v>111</v>
      </c>
      <c r="D16" s="54" t="s">
        <v>1637</v>
      </c>
      <c r="E16" s="71" t="s">
        <v>1627</v>
      </c>
      <c r="F16" s="71" t="s">
        <v>123</v>
      </c>
      <c r="G16" s="73">
        <v>73</v>
      </c>
      <c r="H16" s="79">
        <v>17740</v>
      </c>
      <c r="I16" s="113" t="s">
        <v>2459</v>
      </c>
      <c r="J16" s="73">
        <v>12.950200000000001</v>
      </c>
      <c r="K16" s="74">
        <v>6.7021101180562924E-6</v>
      </c>
      <c r="L16" s="74">
        <f t="shared" si="0"/>
        <v>5.5718018041681708E-2</v>
      </c>
      <c r="M16" s="74">
        <f>J16/'סכום נכסי הקרן'!$C$41</f>
        <v>1.1086931766925202E-2</v>
      </c>
    </row>
    <row r="17" spans="1:13">
      <c r="A17" s="70" t="s">
        <v>1638</v>
      </c>
      <c r="B17" s="54" t="s">
        <v>1639</v>
      </c>
      <c r="C17" s="71" t="s">
        <v>111</v>
      </c>
      <c r="D17" s="54" t="s">
        <v>1637</v>
      </c>
      <c r="E17" s="71" t="s">
        <v>1627</v>
      </c>
      <c r="F17" s="71" t="s">
        <v>123</v>
      </c>
      <c r="G17" s="73">
        <v>3.9635690000000001</v>
      </c>
      <c r="H17" s="79">
        <v>18340</v>
      </c>
      <c r="I17" s="113" t="s">
        <v>2459</v>
      </c>
      <c r="J17" s="73">
        <v>0.72691857300000007</v>
      </c>
      <c r="K17" s="74">
        <v>3.809517447737906E-7</v>
      </c>
      <c r="L17" s="74">
        <f t="shared" si="0"/>
        <v>3.1275549539966584E-3</v>
      </c>
      <c r="M17" s="74">
        <f>J17/'סכום נכסי הקרן'!$C$41</f>
        <v>6.2232989598319998E-4</v>
      </c>
    </row>
    <row r="18" spans="1:13">
      <c r="A18" s="70" t="s">
        <v>1640</v>
      </c>
      <c r="B18" s="54" t="s">
        <v>1641</v>
      </c>
      <c r="C18" s="71" t="s">
        <v>111</v>
      </c>
      <c r="D18" s="54" t="s">
        <v>1637</v>
      </c>
      <c r="E18" s="71" t="s">
        <v>1627</v>
      </c>
      <c r="F18" s="71" t="s">
        <v>123</v>
      </c>
      <c r="G18" s="73">
        <v>5.6767979999999998</v>
      </c>
      <c r="H18" s="79">
        <v>33260</v>
      </c>
      <c r="I18" s="113" t="s">
        <v>2459</v>
      </c>
      <c r="J18" s="73">
        <v>1.8881028850000001</v>
      </c>
      <c r="K18" s="74">
        <v>6.7949188907741058E-7</v>
      </c>
      <c r="L18" s="74">
        <f t="shared" si="0"/>
        <v>8.1235309578988196E-3</v>
      </c>
      <c r="M18" s="74">
        <f>J18/'סכום נכסי הקרן'!$C$41</f>
        <v>1.616443595846367E-3</v>
      </c>
    </row>
    <row r="19" spans="1:13">
      <c r="A19" s="70" t="s">
        <v>1642</v>
      </c>
      <c r="B19" s="54" t="s">
        <v>1643</v>
      </c>
      <c r="C19" s="71" t="s">
        <v>111</v>
      </c>
      <c r="D19" s="54" t="s">
        <v>1637</v>
      </c>
      <c r="E19" s="71" t="s">
        <v>1627</v>
      </c>
      <c r="F19" s="71" t="s">
        <v>123</v>
      </c>
      <c r="G19" s="73">
        <v>17.352062</v>
      </c>
      <c r="H19" s="79">
        <v>18500</v>
      </c>
      <c r="I19" s="113" t="s">
        <v>2459</v>
      </c>
      <c r="J19" s="73">
        <v>3.2101313780000003</v>
      </c>
      <c r="K19" s="74">
        <v>5.5389019166185651E-7</v>
      </c>
      <c r="L19" s="74">
        <f t="shared" si="0"/>
        <v>1.381153634967588E-2</v>
      </c>
      <c r="M19" s="74">
        <f>J19/'סכום נכסי הקרן'!$C$41</f>
        <v>2.7482592972117477E-3</v>
      </c>
    </row>
    <row r="20" spans="1:13">
      <c r="A20" s="70" t="s">
        <v>1644</v>
      </c>
      <c r="B20" s="54" t="s">
        <v>1645</v>
      </c>
      <c r="C20" s="71" t="s">
        <v>111</v>
      </c>
      <c r="D20" s="54" t="s">
        <v>1646</v>
      </c>
      <c r="E20" s="71" t="s">
        <v>1627</v>
      </c>
      <c r="F20" s="71" t="s">
        <v>123</v>
      </c>
      <c r="G20" s="73">
        <v>17.937239000000002</v>
      </c>
      <c r="H20" s="79">
        <v>2759</v>
      </c>
      <c r="I20" s="113" t="s">
        <v>2459</v>
      </c>
      <c r="J20" s="73">
        <v>0.49488841</v>
      </c>
      <c r="K20" s="74">
        <v>2.6994099511894433E-6</v>
      </c>
      <c r="L20" s="74">
        <f t="shared" si="0"/>
        <v>2.1292490739138526E-3</v>
      </c>
      <c r="M20" s="74">
        <f>J20/'סכום נכסי הקרן'!$C$41</f>
        <v>4.2368411560532682E-4</v>
      </c>
    </row>
    <row r="21" spans="1:13">
      <c r="A21" s="70" t="s">
        <v>1647</v>
      </c>
      <c r="B21" s="54" t="s">
        <v>1648</v>
      </c>
      <c r="C21" s="71" t="s">
        <v>111</v>
      </c>
      <c r="D21" s="54" t="s">
        <v>1646</v>
      </c>
      <c r="E21" s="71" t="s">
        <v>1627</v>
      </c>
      <c r="F21" s="71" t="s">
        <v>123</v>
      </c>
      <c r="G21" s="73">
        <v>175.32528300000001</v>
      </c>
      <c r="H21" s="79">
        <v>1860</v>
      </c>
      <c r="I21" s="113" t="s">
        <v>2459</v>
      </c>
      <c r="J21" s="73">
        <v>3.2610502639999996</v>
      </c>
      <c r="K21" s="74">
        <v>8.5531913243241004E-7</v>
      </c>
      <c r="L21" s="74">
        <f t="shared" si="0"/>
        <v>1.4030614001666606E-2</v>
      </c>
      <c r="M21" s="74">
        <f>J21/'סכום נכסי הקרן'!$C$41</f>
        <v>2.7918519996201919E-3</v>
      </c>
    </row>
    <row r="22" spans="1:13">
      <c r="A22" s="70" t="s">
        <v>1649</v>
      </c>
      <c r="B22" s="54" t="s">
        <v>1650</v>
      </c>
      <c r="C22" s="71" t="s">
        <v>111</v>
      </c>
      <c r="D22" s="54" t="s">
        <v>1646</v>
      </c>
      <c r="E22" s="71" t="s">
        <v>1627</v>
      </c>
      <c r="F22" s="71" t="s">
        <v>123</v>
      </c>
      <c r="G22" s="73">
        <v>36.930933000000003</v>
      </c>
      <c r="H22" s="79">
        <v>1841</v>
      </c>
      <c r="I22" s="113" t="s">
        <v>2459</v>
      </c>
      <c r="J22" s="73">
        <v>0.67989847699999995</v>
      </c>
      <c r="K22" s="74">
        <v>5.0227218360028509E-7</v>
      </c>
      <c r="L22" s="74">
        <f t="shared" si="0"/>
        <v>2.9252517805128811E-3</v>
      </c>
      <c r="M22" s="74">
        <f>J22/'סכום נכסי הקרן'!$C$41</f>
        <v>5.8207502763936946E-4</v>
      </c>
    </row>
    <row r="23" spans="1:13">
      <c r="A23" s="70" t="s">
        <v>1651</v>
      </c>
      <c r="B23" s="54" t="s">
        <v>1652</v>
      </c>
      <c r="C23" s="71" t="s">
        <v>111</v>
      </c>
      <c r="D23" s="54" t="s">
        <v>1646</v>
      </c>
      <c r="E23" s="71" t="s">
        <v>1627</v>
      </c>
      <c r="F23" s="71" t="s">
        <v>123</v>
      </c>
      <c r="G23" s="73">
        <v>147.45120299999999</v>
      </c>
      <c r="H23" s="79">
        <v>3381</v>
      </c>
      <c r="I23" s="113" t="s">
        <v>2459</v>
      </c>
      <c r="J23" s="73">
        <v>4.9853251730000006</v>
      </c>
      <c r="K23" s="74">
        <v>9.3099234791778449E-7</v>
      </c>
      <c r="L23" s="74">
        <f t="shared" si="0"/>
        <v>2.1449277843806583E-2</v>
      </c>
      <c r="M23" s="74">
        <f>J23/'סכום נכסי הקרן'!$C$41</f>
        <v>4.2680391058814212E-3</v>
      </c>
    </row>
    <row r="24" spans="1:13">
      <c r="A24" s="114" t="s">
        <v>2459</v>
      </c>
      <c r="B24" s="113" t="s">
        <v>2459</v>
      </c>
      <c r="C24" s="113" t="s">
        <v>2459</v>
      </c>
      <c r="D24" s="113" t="s">
        <v>2459</v>
      </c>
      <c r="E24" s="113" t="s">
        <v>2459</v>
      </c>
      <c r="F24" s="113" t="s">
        <v>2459</v>
      </c>
      <c r="G24" s="113" t="s">
        <v>2459</v>
      </c>
      <c r="H24" s="113" t="s">
        <v>2459</v>
      </c>
      <c r="I24" s="113" t="s">
        <v>2459</v>
      </c>
      <c r="J24" s="113" t="s">
        <v>2459</v>
      </c>
      <c r="K24" s="113" t="s">
        <v>2459</v>
      </c>
      <c r="L24" s="113" t="s">
        <v>2459</v>
      </c>
      <c r="M24" s="113" t="s">
        <v>2459</v>
      </c>
    </row>
    <row r="25" spans="1:13">
      <c r="A25" s="69" t="s">
        <v>199</v>
      </c>
      <c r="B25" s="112" t="s">
        <v>2459</v>
      </c>
      <c r="C25" s="112" t="s">
        <v>2459</v>
      </c>
      <c r="D25" s="112" t="s">
        <v>2459</v>
      </c>
      <c r="E25" s="112" t="s">
        <v>2459</v>
      </c>
      <c r="F25" s="112" t="s">
        <v>2459</v>
      </c>
      <c r="G25" s="112" t="s">
        <v>2459</v>
      </c>
      <c r="H25" s="112" t="s">
        <v>2459</v>
      </c>
      <c r="I25" s="112" t="s">
        <v>2459</v>
      </c>
      <c r="J25" s="67">
        <v>61.014026364000003</v>
      </c>
      <c r="K25" s="112" t="s">
        <v>2459</v>
      </c>
      <c r="L25" s="68">
        <f t="shared" si="0"/>
        <v>0.26251182389036426</v>
      </c>
      <c r="M25" s="68">
        <f>J25/'סכום נכסי הקרן'!$C$41</f>
        <v>5.2235359077314893E-2</v>
      </c>
    </row>
    <row r="26" spans="1:13">
      <c r="A26" s="70" t="s">
        <v>1653</v>
      </c>
      <c r="B26" s="54" t="s">
        <v>1654</v>
      </c>
      <c r="C26" s="71" t="s">
        <v>111</v>
      </c>
      <c r="D26" s="54" t="s">
        <v>1626</v>
      </c>
      <c r="E26" s="71" t="s">
        <v>1655</v>
      </c>
      <c r="F26" s="71" t="s">
        <v>123</v>
      </c>
      <c r="G26" s="73">
        <v>1300</v>
      </c>
      <c r="H26" s="79">
        <v>384.03</v>
      </c>
      <c r="I26" s="113" t="s">
        <v>2459</v>
      </c>
      <c r="J26" s="73">
        <v>4.9923900000000003</v>
      </c>
      <c r="K26" s="74">
        <v>1.3518016614973425E-5</v>
      </c>
      <c r="L26" s="74">
        <f t="shared" si="0"/>
        <v>2.1479674143342294E-2</v>
      </c>
      <c r="M26" s="74">
        <f>J26/'סכום נכסי הקרן'!$C$41</f>
        <v>4.2740874491420753E-3</v>
      </c>
    </row>
    <row r="27" spans="1:13">
      <c r="A27" s="70" t="s">
        <v>1656</v>
      </c>
      <c r="B27" s="54" t="s">
        <v>1657</v>
      </c>
      <c r="C27" s="71" t="s">
        <v>111</v>
      </c>
      <c r="D27" s="54" t="s">
        <v>1626</v>
      </c>
      <c r="E27" s="71" t="s">
        <v>1655</v>
      </c>
      <c r="F27" s="71" t="s">
        <v>123</v>
      </c>
      <c r="G27" s="73">
        <v>380.589</v>
      </c>
      <c r="H27" s="79">
        <v>381.09</v>
      </c>
      <c r="I27" s="113" t="s">
        <v>2459</v>
      </c>
      <c r="J27" s="73">
        <v>1.4503876199999999</v>
      </c>
      <c r="K27" s="74">
        <v>4.1943084652804377E-6</v>
      </c>
      <c r="L27" s="74">
        <f t="shared" si="0"/>
        <v>6.2402683803023731E-3</v>
      </c>
      <c r="M27" s="74">
        <f>J27/'סכום נכסי הקרן'!$C$41</f>
        <v>1.2417065820244503E-3</v>
      </c>
    </row>
    <row r="28" spans="1:13">
      <c r="A28" s="70" t="s">
        <v>1658</v>
      </c>
      <c r="B28" s="54" t="s">
        <v>1659</v>
      </c>
      <c r="C28" s="71" t="s">
        <v>111</v>
      </c>
      <c r="D28" s="54" t="s">
        <v>1626</v>
      </c>
      <c r="E28" s="71" t="s">
        <v>1655</v>
      </c>
      <c r="F28" s="71" t="s">
        <v>123</v>
      </c>
      <c r="G28" s="73">
        <v>5980</v>
      </c>
      <c r="H28" s="79">
        <v>342.68</v>
      </c>
      <c r="I28" s="113" t="s">
        <v>2459</v>
      </c>
      <c r="J28" s="73">
        <v>20.492259999999998</v>
      </c>
      <c r="K28" s="74">
        <v>1.2901424979648433E-4</v>
      </c>
      <c r="L28" s="74">
        <f t="shared" si="0"/>
        <v>8.816760454624889E-2</v>
      </c>
      <c r="M28" s="74">
        <f>J28/'סכום נכסי הקרן'!$C$41</f>
        <v>1.7543843984655881E-2</v>
      </c>
    </row>
    <row r="29" spans="1:13">
      <c r="A29" s="70" t="s">
        <v>1660</v>
      </c>
      <c r="B29" s="54" t="s">
        <v>1661</v>
      </c>
      <c r="C29" s="71" t="s">
        <v>111</v>
      </c>
      <c r="D29" s="54" t="s">
        <v>1626</v>
      </c>
      <c r="E29" s="71" t="s">
        <v>1655</v>
      </c>
      <c r="F29" s="71" t="s">
        <v>123</v>
      </c>
      <c r="G29" s="73">
        <v>0.46971099999999999</v>
      </c>
      <c r="H29" s="79">
        <v>352.49</v>
      </c>
      <c r="I29" s="113" t="s">
        <v>2459</v>
      </c>
      <c r="J29" s="73">
        <v>1.655683E-3</v>
      </c>
      <c r="K29" s="74">
        <v>2.9956617303246138E-9</v>
      </c>
      <c r="L29" s="74">
        <f t="shared" si="0"/>
        <v>7.1235483054551818E-6</v>
      </c>
      <c r="M29" s="74">
        <f>J29/'סכום נכסי הקרן'!$C$41</f>
        <v>1.4174641664729517E-6</v>
      </c>
    </row>
    <row r="30" spans="1:13">
      <c r="A30" s="70" t="s">
        <v>1662</v>
      </c>
      <c r="B30" s="54" t="s">
        <v>1663</v>
      </c>
      <c r="C30" s="71" t="s">
        <v>111</v>
      </c>
      <c r="D30" s="54" t="s">
        <v>1632</v>
      </c>
      <c r="E30" s="71" t="s">
        <v>1655</v>
      </c>
      <c r="F30" s="71" t="s">
        <v>123</v>
      </c>
      <c r="G30" s="73">
        <v>4481</v>
      </c>
      <c r="H30" s="79">
        <v>353.96</v>
      </c>
      <c r="I30" s="113" t="s">
        <v>2459</v>
      </c>
      <c r="J30" s="73">
        <v>15.860950000000001</v>
      </c>
      <c r="K30" s="74">
        <v>1.6718447652624548E-5</v>
      </c>
      <c r="L30" s="74">
        <f t="shared" si="0"/>
        <v>6.8241471039691401E-2</v>
      </c>
      <c r="M30" s="74">
        <f>J30/'סכום נכסי הקרן'!$C$41</f>
        <v>1.3578884527544924E-2</v>
      </c>
    </row>
    <row r="31" spans="1:13">
      <c r="A31" s="70" t="s">
        <v>1664</v>
      </c>
      <c r="B31" s="54" t="s">
        <v>1665</v>
      </c>
      <c r="C31" s="71" t="s">
        <v>111</v>
      </c>
      <c r="D31" s="54" t="s">
        <v>1637</v>
      </c>
      <c r="E31" s="71" t="s">
        <v>1655</v>
      </c>
      <c r="F31" s="71" t="s">
        <v>123</v>
      </c>
      <c r="G31" s="73">
        <v>185.05394000000001</v>
      </c>
      <c r="H31" s="79">
        <v>3822.41</v>
      </c>
      <c r="I31" s="113" t="s">
        <v>2459</v>
      </c>
      <c r="J31" s="73">
        <v>7.0735188950000003</v>
      </c>
      <c r="K31" s="74">
        <v>1.7101148575737069E-5</v>
      </c>
      <c r="L31" s="74">
        <f t="shared" si="0"/>
        <v>3.0433696267994817E-2</v>
      </c>
      <c r="M31" s="74">
        <f>J31/'סכום נכסי הקרן'!$C$41</f>
        <v>6.0557845701935996E-3</v>
      </c>
    </row>
    <row r="32" spans="1:13">
      <c r="A32" s="70" t="s">
        <v>1666</v>
      </c>
      <c r="B32" s="54" t="s">
        <v>1667</v>
      </c>
      <c r="C32" s="71" t="s">
        <v>111</v>
      </c>
      <c r="D32" s="54" t="s">
        <v>1646</v>
      </c>
      <c r="E32" s="71" t="s">
        <v>1655</v>
      </c>
      <c r="F32" s="71" t="s">
        <v>123</v>
      </c>
      <c r="G32" s="73">
        <v>94.609099999999998</v>
      </c>
      <c r="H32" s="79">
        <v>3826</v>
      </c>
      <c r="I32" s="113" t="s">
        <v>2459</v>
      </c>
      <c r="J32" s="73">
        <v>3.6197441659999998</v>
      </c>
      <c r="K32" s="74">
        <v>5.5692336618021402E-6</v>
      </c>
      <c r="L32" s="74">
        <f t="shared" si="0"/>
        <v>1.5573888491873493E-2</v>
      </c>
      <c r="M32" s="74">
        <f>J32/'סכום נכסי הקרן'!$C$41</f>
        <v>3.0989372042260015E-3</v>
      </c>
    </row>
    <row r="33" spans="1:13">
      <c r="A33" s="70" t="s">
        <v>1668</v>
      </c>
      <c r="B33" s="54" t="s">
        <v>1669</v>
      </c>
      <c r="C33" s="71" t="s">
        <v>111</v>
      </c>
      <c r="D33" s="54" t="s">
        <v>1646</v>
      </c>
      <c r="E33" s="71" t="s">
        <v>1655</v>
      </c>
      <c r="F33" s="71" t="s">
        <v>123</v>
      </c>
      <c r="G33" s="73">
        <v>2128</v>
      </c>
      <c r="H33" s="79">
        <v>353.53</v>
      </c>
      <c r="I33" s="113" t="s">
        <v>2459</v>
      </c>
      <c r="J33" s="73">
        <v>7.5231199999999996</v>
      </c>
      <c r="K33" s="74">
        <v>5.3000762712855597E-6</v>
      </c>
      <c r="L33" s="74">
        <f t="shared" si="0"/>
        <v>3.2368097472605557E-2</v>
      </c>
      <c r="M33" s="74">
        <f>J33/'סכום נכסי הקרן'!$C$41</f>
        <v>6.4406972953614857E-3</v>
      </c>
    </row>
    <row r="34" spans="1:13">
      <c r="A34" s="114" t="s">
        <v>2459</v>
      </c>
      <c r="B34" s="113" t="s">
        <v>2459</v>
      </c>
      <c r="C34" s="113" t="s">
        <v>2459</v>
      </c>
      <c r="D34" s="113" t="s">
        <v>2459</v>
      </c>
      <c r="E34" s="113" t="s">
        <v>2459</v>
      </c>
      <c r="F34" s="113" t="s">
        <v>2459</v>
      </c>
      <c r="G34" s="113" t="s">
        <v>2459</v>
      </c>
      <c r="H34" s="113" t="s">
        <v>2459</v>
      </c>
      <c r="I34" s="113" t="s">
        <v>2459</v>
      </c>
      <c r="J34" s="113" t="s">
        <v>2459</v>
      </c>
      <c r="K34" s="113" t="s">
        <v>2459</v>
      </c>
      <c r="L34" s="113" t="s">
        <v>2459</v>
      </c>
      <c r="M34" s="113" t="s">
        <v>2459</v>
      </c>
    </row>
    <row r="35" spans="1:13">
      <c r="A35" s="64" t="s">
        <v>173</v>
      </c>
      <c r="B35" s="112" t="s">
        <v>2459</v>
      </c>
      <c r="C35" s="112" t="s">
        <v>2459</v>
      </c>
      <c r="D35" s="112" t="s">
        <v>2459</v>
      </c>
      <c r="E35" s="112" t="s">
        <v>2459</v>
      </c>
      <c r="F35" s="112" t="s">
        <v>2459</v>
      </c>
      <c r="G35" s="112" t="s">
        <v>2459</v>
      </c>
      <c r="H35" s="112" t="s">
        <v>2459</v>
      </c>
      <c r="I35" s="67">
        <v>2.4091799999999999E-4</v>
      </c>
      <c r="J35" s="67">
        <v>133.57067076000001</v>
      </c>
      <c r="K35" s="112" t="s">
        <v>2459</v>
      </c>
      <c r="L35" s="68">
        <f t="shared" si="0"/>
        <v>0.5746855680410502</v>
      </c>
      <c r="M35" s="68">
        <f>J35/'סכום נכסי הקרן'!$C$41</f>
        <v>0.1143525901359478</v>
      </c>
    </row>
    <row r="36" spans="1:13">
      <c r="A36" s="69" t="s">
        <v>200</v>
      </c>
      <c r="B36" s="112" t="s">
        <v>2459</v>
      </c>
      <c r="C36" s="112" t="s">
        <v>2459</v>
      </c>
      <c r="D36" s="112" t="s">
        <v>2459</v>
      </c>
      <c r="E36" s="112" t="s">
        <v>2459</v>
      </c>
      <c r="F36" s="112" t="s">
        <v>2459</v>
      </c>
      <c r="G36" s="112" t="s">
        <v>2459</v>
      </c>
      <c r="H36" s="112" t="s">
        <v>2459</v>
      </c>
      <c r="I36" s="67">
        <v>2.4091799999999999E-4</v>
      </c>
      <c r="J36" s="67">
        <v>133.57067076000001</v>
      </c>
      <c r="K36" s="112" t="s">
        <v>2459</v>
      </c>
      <c r="L36" s="68">
        <f t="shared" si="0"/>
        <v>0.5746855680410502</v>
      </c>
      <c r="M36" s="68">
        <f>J36/'סכום נכסי הקרן'!$C$41</f>
        <v>0.1143525901359478</v>
      </c>
    </row>
    <row r="37" spans="1:13">
      <c r="A37" s="70" t="s">
        <v>1670</v>
      </c>
      <c r="B37" s="54" t="s">
        <v>1671</v>
      </c>
      <c r="C37" s="71" t="s">
        <v>29</v>
      </c>
      <c r="D37" s="113" t="s">
        <v>2459</v>
      </c>
      <c r="E37" s="71" t="s">
        <v>1627</v>
      </c>
      <c r="F37" s="71" t="s">
        <v>122</v>
      </c>
      <c r="G37" s="73">
        <v>41.045077999999997</v>
      </c>
      <c r="H37" s="79">
        <v>6579.6</v>
      </c>
      <c r="I37" s="113" t="s">
        <v>2459</v>
      </c>
      <c r="J37" s="73">
        <v>9.7950832830000021</v>
      </c>
      <c r="K37" s="74">
        <v>9.1799925969745995E-7</v>
      </c>
      <c r="L37" s="74">
        <f t="shared" si="0"/>
        <v>4.2143181347158269E-2</v>
      </c>
      <c r="M37" s="74">
        <f>J37/'סכום נכסי הקרן'!$C$41</f>
        <v>8.3857716490842397E-3</v>
      </c>
    </row>
    <row r="38" spans="1:13">
      <c r="A38" s="70" t="s">
        <v>1672</v>
      </c>
      <c r="B38" s="54" t="s">
        <v>1673</v>
      </c>
      <c r="C38" s="71" t="s">
        <v>29</v>
      </c>
      <c r="D38" s="113" t="s">
        <v>2459</v>
      </c>
      <c r="E38" s="71" t="s">
        <v>1627</v>
      </c>
      <c r="F38" s="71" t="s">
        <v>122</v>
      </c>
      <c r="G38" s="73">
        <v>31.242200000000004</v>
      </c>
      <c r="H38" s="79">
        <v>1866.48</v>
      </c>
      <c r="I38" s="113" t="s">
        <v>2459</v>
      </c>
      <c r="J38" s="73">
        <v>2.1150103869999999</v>
      </c>
      <c r="K38" s="74">
        <v>2.0613818335373237E-6</v>
      </c>
      <c r="L38" s="74">
        <f t="shared" si="0"/>
        <v>9.099796675048278E-3</v>
      </c>
      <c r="M38" s="74">
        <f>J38/'סכום נכסי הקרן'!$C$41</f>
        <v>1.81070376110076E-3</v>
      </c>
    </row>
    <row r="39" spans="1:13">
      <c r="A39" s="70" t="s">
        <v>1674</v>
      </c>
      <c r="B39" s="54" t="s">
        <v>1675</v>
      </c>
      <c r="C39" s="71" t="s">
        <v>29</v>
      </c>
      <c r="D39" s="113" t="s">
        <v>2459</v>
      </c>
      <c r="E39" s="71" t="s">
        <v>1627</v>
      </c>
      <c r="F39" s="71" t="s">
        <v>122</v>
      </c>
      <c r="G39" s="73">
        <v>4.4410400000000001</v>
      </c>
      <c r="H39" s="79">
        <v>4831.8</v>
      </c>
      <c r="I39" s="113" t="s">
        <v>2459</v>
      </c>
      <c r="J39" s="73">
        <v>0.77828953299999992</v>
      </c>
      <c r="K39" s="74">
        <v>2.4059702631038329E-7</v>
      </c>
      <c r="L39" s="74">
        <f t="shared" si="0"/>
        <v>3.3485776467812099E-3</v>
      </c>
      <c r="M39" s="74">
        <f>J39/'סכום נכסי הקרן'!$C$41</f>
        <v>6.663096282129294E-4</v>
      </c>
    </row>
    <row r="40" spans="1:13">
      <c r="A40" s="70" t="s">
        <v>1676</v>
      </c>
      <c r="B40" s="54" t="s">
        <v>1677</v>
      </c>
      <c r="C40" s="71" t="s">
        <v>1487</v>
      </c>
      <c r="D40" s="113" t="s">
        <v>2459</v>
      </c>
      <c r="E40" s="71" t="s">
        <v>1627</v>
      </c>
      <c r="F40" s="71" t="s">
        <v>122</v>
      </c>
      <c r="G40" s="73">
        <v>11.035845</v>
      </c>
      <c r="H40" s="79">
        <v>7266</v>
      </c>
      <c r="I40" s="113" t="s">
        <v>2459</v>
      </c>
      <c r="J40" s="73">
        <v>2.9083625259999999</v>
      </c>
      <c r="K40" s="74">
        <v>4.8950299401197603E-8</v>
      </c>
      <c r="L40" s="74">
        <f t="shared" si="0"/>
        <v>1.2513180931214883E-2</v>
      </c>
      <c r="M40" s="74">
        <f>J40/'סכום נכסי הקרן'!$C$41</f>
        <v>2.4899087951726013E-3</v>
      </c>
    </row>
    <row r="41" spans="1:13">
      <c r="A41" s="70" t="s">
        <v>1678</v>
      </c>
      <c r="B41" s="54" t="s">
        <v>1679</v>
      </c>
      <c r="C41" s="71" t="s">
        <v>1487</v>
      </c>
      <c r="D41" s="113" t="s">
        <v>2459</v>
      </c>
      <c r="E41" s="71" t="s">
        <v>1627</v>
      </c>
      <c r="F41" s="71" t="s">
        <v>122</v>
      </c>
      <c r="G41" s="73">
        <v>3.4697640000000001</v>
      </c>
      <c r="H41" s="79">
        <v>17881</v>
      </c>
      <c r="I41" s="113" t="s">
        <v>2459</v>
      </c>
      <c r="J41" s="73">
        <v>2.250294105</v>
      </c>
      <c r="K41" s="74">
        <v>3.1715364365951387E-8</v>
      </c>
      <c r="L41" s="74">
        <f t="shared" si="0"/>
        <v>9.6818526000741305E-3</v>
      </c>
      <c r="M41" s="74">
        <f>J41/'סכום נכסי הקרן'!$C$41</f>
        <v>1.9265229261053122E-3</v>
      </c>
    </row>
    <row r="42" spans="1:13">
      <c r="A42" s="70" t="s">
        <v>1680</v>
      </c>
      <c r="B42" s="54" t="s">
        <v>1681</v>
      </c>
      <c r="C42" s="71" t="s">
        <v>1487</v>
      </c>
      <c r="D42" s="113" t="s">
        <v>2459</v>
      </c>
      <c r="E42" s="71" t="s">
        <v>1627</v>
      </c>
      <c r="F42" s="71" t="s">
        <v>122</v>
      </c>
      <c r="G42" s="73">
        <v>13.103929000000001</v>
      </c>
      <c r="H42" s="79">
        <v>3760</v>
      </c>
      <c r="I42" s="113" t="s">
        <v>2459</v>
      </c>
      <c r="J42" s="73">
        <v>1.7870509190000001</v>
      </c>
      <c r="K42" s="74">
        <v>1.4481953059591471E-8</v>
      </c>
      <c r="L42" s="74">
        <f t="shared" si="0"/>
        <v>7.6887565710371955E-3</v>
      </c>
      <c r="M42" s="74">
        <f>J42/'סכום נכסי הקרן'!$C$41</f>
        <v>1.5299309356592158E-3</v>
      </c>
    </row>
    <row r="43" spans="1:13">
      <c r="A43" s="70" t="s">
        <v>1682</v>
      </c>
      <c r="B43" s="54" t="s">
        <v>1683</v>
      </c>
      <c r="C43" s="71" t="s">
        <v>1487</v>
      </c>
      <c r="D43" s="113" t="s">
        <v>2459</v>
      </c>
      <c r="E43" s="71" t="s">
        <v>1627</v>
      </c>
      <c r="F43" s="71" t="s">
        <v>122</v>
      </c>
      <c r="G43" s="73">
        <v>14.278460000000001</v>
      </c>
      <c r="H43" s="79">
        <v>3487.98</v>
      </c>
      <c r="I43" s="73">
        <v>2.4091799999999999E-4</v>
      </c>
      <c r="J43" s="73">
        <v>1.806595108</v>
      </c>
      <c r="K43" s="74">
        <v>7.3790490956072351E-7</v>
      </c>
      <c r="L43" s="74">
        <f t="shared" si="0"/>
        <v>7.7728451160258465E-3</v>
      </c>
      <c r="M43" s="74">
        <f>J43/'סכום נכסי הקרן'!$C$41</f>
        <v>1.5466631166203505E-3</v>
      </c>
    </row>
    <row r="44" spans="1:13">
      <c r="A44" s="70" t="s">
        <v>1684</v>
      </c>
      <c r="B44" s="54" t="s">
        <v>1685</v>
      </c>
      <c r="C44" s="71" t="s">
        <v>29</v>
      </c>
      <c r="D44" s="113" t="s">
        <v>2459</v>
      </c>
      <c r="E44" s="71" t="s">
        <v>1627</v>
      </c>
      <c r="F44" s="71" t="s">
        <v>130</v>
      </c>
      <c r="G44" s="73">
        <v>19.951087999999999</v>
      </c>
      <c r="H44" s="79">
        <v>5340</v>
      </c>
      <c r="I44" s="113" t="s">
        <v>2459</v>
      </c>
      <c r="J44" s="73">
        <v>2.9182045689999998</v>
      </c>
      <c r="K44" s="74">
        <v>2.8574180873036698E-7</v>
      </c>
      <c r="L44" s="74">
        <f t="shared" si="0"/>
        <v>1.2555526155955891E-2</v>
      </c>
      <c r="M44" s="74">
        <f>J44/'סכום נכסי הקרן'!$C$41</f>
        <v>2.498334769998329E-3</v>
      </c>
    </row>
    <row r="45" spans="1:13">
      <c r="A45" s="70" t="s">
        <v>1686</v>
      </c>
      <c r="B45" s="54" t="s">
        <v>1687</v>
      </c>
      <c r="C45" s="71" t="s">
        <v>112</v>
      </c>
      <c r="D45" s="113" t="s">
        <v>2459</v>
      </c>
      <c r="E45" s="71" t="s">
        <v>1627</v>
      </c>
      <c r="F45" s="71" t="s">
        <v>122</v>
      </c>
      <c r="G45" s="73">
        <v>48.283542999999987</v>
      </c>
      <c r="H45" s="79">
        <v>1022.25</v>
      </c>
      <c r="I45" s="113" t="s">
        <v>2459</v>
      </c>
      <c r="J45" s="73">
        <v>1.7902093540000001</v>
      </c>
      <c r="K45" s="74">
        <v>2.4922931438536676E-7</v>
      </c>
      <c r="L45" s="74">
        <f t="shared" si="0"/>
        <v>7.7023456845886056E-3</v>
      </c>
      <c r="M45" s="74">
        <f>J45/'סכום נכסי הקרן'!$C$41</f>
        <v>1.5326349366271753E-3</v>
      </c>
    </row>
    <row r="46" spans="1:13">
      <c r="A46" s="70" t="s">
        <v>1688</v>
      </c>
      <c r="B46" s="54" t="s">
        <v>1689</v>
      </c>
      <c r="C46" s="71" t="s">
        <v>1487</v>
      </c>
      <c r="D46" s="113" t="s">
        <v>2459</v>
      </c>
      <c r="E46" s="71" t="s">
        <v>1627</v>
      </c>
      <c r="F46" s="71" t="s">
        <v>122</v>
      </c>
      <c r="G46" s="73">
        <v>15.734708000000001</v>
      </c>
      <c r="H46" s="79">
        <v>11399</v>
      </c>
      <c r="I46" s="113" t="s">
        <v>2459</v>
      </c>
      <c r="J46" s="73">
        <v>6.5053848969999999</v>
      </c>
      <c r="K46" s="74">
        <v>1.1635859967757681E-7</v>
      </c>
      <c r="L46" s="74">
        <f t="shared" si="0"/>
        <v>2.798930928164273E-2</v>
      </c>
      <c r="M46" s="74">
        <f>J46/'סכום נכסי הקרן'!$C$41</f>
        <v>5.569393404783303E-3</v>
      </c>
    </row>
    <row r="47" spans="1:13">
      <c r="A47" s="70" t="s">
        <v>1690</v>
      </c>
      <c r="B47" s="54" t="s">
        <v>1691</v>
      </c>
      <c r="C47" s="71" t="s">
        <v>29</v>
      </c>
      <c r="D47" s="113" t="s">
        <v>2459</v>
      </c>
      <c r="E47" s="71" t="s">
        <v>1627</v>
      </c>
      <c r="F47" s="71" t="s">
        <v>122</v>
      </c>
      <c r="G47" s="73">
        <v>6.8422980000000031</v>
      </c>
      <c r="H47" s="79">
        <v>4819</v>
      </c>
      <c r="I47" s="113" t="s">
        <v>2459</v>
      </c>
      <c r="J47" s="73">
        <v>1.1959322960000001</v>
      </c>
      <c r="K47" s="74">
        <v>8.1286687752131341E-7</v>
      </c>
      <c r="L47" s="74">
        <f t="shared" si="0"/>
        <v>5.1454786215778779E-3</v>
      </c>
      <c r="M47" s="74">
        <f>J47/'סכום נכסי הקרן'!$C$41</f>
        <v>1.0238621614812276E-3</v>
      </c>
    </row>
    <row r="48" spans="1:13">
      <c r="A48" s="70" t="s">
        <v>1692</v>
      </c>
      <c r="B48" s="54" t="s">
        <v>1693</v>
      </c>
      <c r="C48" s="71" t="s">
        <v>29</v>
      </c>
      <c r="D48" s="113" t="s">
        <v>2459</v>
      </c>
      <c r="E48" s="71" t="s">
        <v>1627</v>
      </c>
      <c r="F48" s="71" t="s">
        <v>122</v>
      </c>
      <c r="G48" s="73">
        <v>19.334015999999998</v>
      </c>
      <c r="H48" s="79">
        <v>6526.5</v>
      </c>
      <c r="I48" s="113" t="s">
        <v>2459</v>
      </c>
      <c r="J48" s="73">
        <v>4.5766739279999999</v>
      </c>
      <c r="K48" s="74">
        <v>5.0232659068569725E-7</v>
      </c>
      <c r="L48" s="74">
        <f t="shared" si="0"/>
        <v>1.9691062724220342E-2</v>
      </c>
      <c r="M48" s="74">
        <f>J48/'סכום נכסי הקרן'!$C$41</f>
        <v>3.9181843955461339E-3</v>
      </c>
    </row>
    <row r="49" spans="1:13">
      <c r="A49" s="70" t="s">
        <v>1694</v>
      </c>
      <c r="B49" s="54" t="s">
        <v>1695</v>
      </c>
      <c r="C49" s="71" t="s">
        <v>1487</v>
      </c>
      <c r="D49" s="113" t="s">
        <v>2459</v>
      </c>
      <c r="E49" s="71" t="s">
        <v>1627</v>
      </c>
      <c r="F49" s="71" t="s">
        <v>122</v>
      </c>
      <c r="G49" s="73">
        <v>5.698474</v>
      </c>
      <c r="H49" s="79">
        <v>5335</v>
      </c>
      <c r="I49" s="113" t="s">
        <v>2459</v>
      </c>
      <c r="J49" s="73">
        <v>1.1026572830000001</v>
      </c>
      <c r="K49" s="74">
        <v>1.7326909511067866E-7</v>
      </c>
      <c r="L49" s="74">
        <f t="shared" si="0"/>
        <v>4.7441644444090238E-3</v>
      </c>
      <c r="M49" s="74">
        <f>J49/'סכום נכסי הקרן'!$C$41</f>
        <v>9.4400751022564382E-4</v>
      </c>
    </row>
    <row r="50" spans="1:13">
      <c r="A50" s="70" t="s">
        <v>1696</v>
      </c>
      <c r="B50" s="54" t="s">
        <v>1697</v>
      </c>
      <c r="C50" s="71" t="s">
        <v>112</v>
      </c>
      <c r="D50" s="113" t="s">
        <v>2459</v>
      </c>
      <c r="E50" s="71" t="s">
        <v>1627</v>
      </c>
      <c r="F50" s="71" t="s">
        <v>122</v>
      </c>
      <c r="G50" s="73">
        <v>264.581929</v>
      </c>
      <c r="H50" s="79">
        <v>855.35</v>
      </c>
      <c r="I50" s="113" t="s">
        <v>2459</v>
      </c>
      <c r="J50" s="73">
        <v>8.2082692609999999</v>
      </c>
      <c r="K50" s="74">
        <v>2.6422911469653943E-7</v>
      </c>
      <c r="L50" s="74">
        <f t="shared" si="0"/>
        <v>3.5315940663107857E-2</v>
      </c>
      <c r="M50" s="74">
        <f>J50/'סכום נכסי הקרן'!$C$41</f>
        <v>7.0272676268518276E-3</v>
      </c>
    </row>
    <row r="51" spans="1:13">
      <c r="A51" s="70" t="s">
        <v>1698</v>
      </c>
      <c r="B51" s="54" t="s">
        <v>1699</v>
      </c>
      <c r="C51" s="71" t="s">
        <v>29</v>
      </c>
      <c r="D51" s="113" t="s">
        <v>2459</v>
      </c>
      <c r="E51" s="71" t="s">
        <v>1627</v>
      </c>
      <c r="F51" s="71" t="s">
        <v>124</v>
      </c>
      <c r="G51" s="73">
        <v>88.425439000000011</v>
      </c>
      <c r="H51" s="79">
        <v>2972.5</v>
      </c>
      <c r="I51" s="113" t="s">
        <v>2459</v>
      </c>
      <c r="J51" s="73">
        <v>10.544274670999998</v>
      </c>
      <c r="K51" s="74">
        <v>3.6620084562840965E-7</v>
      </c>
      <c r="L51" s="74">
        <f t="shared" si="0"/>
        <v>4.5366564713689779E-2</v>
      </c>
      <c r="M51" s="74">
        <f>J51/'סכום נכסי הקרן'!$C$41</f>
        <v>9.027169758698295E-3</v>
      </c>
    </row>
    <row r="52" spans="1:13">
      <c r="A52" s="70" t="s">
        <v>1700</v>
      </c>
      <c r="B52" s="54" t="s">
        <v>1701</v>
      </c>
      <c r="C52" s="71" t="s">
        <v>1487</v>
      </c>
      <c r="D52" s="113" t="s">
        <v>2459</v>
      </c>
      <c r="E52" s="71" t="s">
        <v>1627</v>
      </c>
      <c r="F52" s="71" t="s">
        <v>122</v>
      </c>
      <c r="G52" s="73">
        <v>1.8073999999999999</v>
      </c>
      <c r="H52" s="79">
        <v>5397</v>
      </c>
      <c r="I52" s="113" t="s">
        <v>2459</v>
      </c>
      <c r="J52" s="73">
        <v>0.35379708599999998</v>
      </c>
      <c r="K52" s="74">
        <v>1.8128385155466398E-8</v>
      </c>
      <c r="L52" s="74">
        <f t="shared" si="0"/>
        <v>1.5222060215936753E-3</v>
      </c>
      <c r="M52" s="74">
        <f>J52/'סכום נכסי הקרן'!$C$41</f>
        <v>3.0289294001783503E-4</v>
      </c>
    </row>
    <row r="53" spans="1:13">
      <c r="A53" s="70" t="s">
        <v>1702</v>
      </c>
      <c r="B53" s="54" t="s">
        <v>1703</v>
      </c>
      <c r="C53" s="71" t="s">
        <v>29</v>
      </c>
      <c r="D53" s="113" t="s">
        <v>2459</v>
      </c>
      <c r="E53" s="71" t="s">
        <v>1627</v>
      </c>
      <c r="F53" s="71" t="s">
        <v>122</v>
      </c>
      <c r="G53" s="73">
        <v>13.49756</v>
      </c>
      <c r="H53" s="79">
        <v>4281.5</v>
      </c>
      <c r="I53" s="113" t="s">
        <v>2459</v>
      </c>
      <c r="J53" s="73">
        <v>2.096036147</v>
      </c>
      <c r="K53" s="74">
        <v>1.7465786749482402E-7</v>
      </c>
      <c r="L53" s="74">
        <f t="shared" si="0"/>
        <v>9.0181603260616056E-3</v>
      </c>
      <c r="M53" s="74">
        <f>J53/'סכום נכסי הקרן'!$C$41</f>
        <v>1.7944595251654647E-3</v>
      </c>
    </row>
    <row r="54" spans="1:13">
      <c r="A54" s="70" t="s">
        <v>1704</v>
      </c>
      <c r="B54" s="54" t="s">
        <v>1705</v>
      </c>
      <c r="C54" s="71" t="s">
        <v>112</v>
      </c>
      <c r="D54" s="113" t="s">
        <v>2459</v>
      </c>
      <c r="E54" s="71" t="s">
        <v>1627</v>
      </c>
      <c r="F54" s="71" t="s">
        <v>122</v>
      </c>
      <c r="G54" s="73">
        <v>84.252131000000006</v>
      </c>
      <c r="H54" s="79">
        <v>491.97</v>
      </c>
      <c r="I54" s="113" t="s">
        <v>2459</v>
      </c>
      <c r="J54" s="73">
        <v>1.5033741379999999</v>
      </c>
      <c r="K54" s="74">
        <v>5.8372016604613874E-7</v>
      </c>
      <c r="L54" s="74">
        <f t="shared" si="0"/>
        <v>6.4682419842536547E-3</v>
      </c>
      <c r="M54" s="74">
        <f>J54/'סכום נכסי הקרן'!$C$41</f>
        <v>1.2870694265853801E-3</v>
      </c>
    </row>
    <row r="55" spans="1:13">
      <c r="A55" s="70" t="s">
        <v>1706</v>
      </c>
      <c r="B55" s="54" t="s">
        <v>1707</v>
      </c>
      <c r="C55" s="71" t="s">
        <v>112</v>
      </c>
      <c r="D55" s="113" t="s">
        <v>2459</v>
      </c>
      <c r="E55" s="71" t="s">
        <v>1627</v>
      </c>
      <c r="F55" s="71" t="s">
        <v>122</v>
      </c>
      <c r="G55" s="73">
        <v>9.8425860000000007</v>
      </c>
      <c r="H55" s="79">
        <v>3962.75</v>
      </c>
      <c r="I55" s="113" t="s">
        <v>2459</v>
      </c>
      <c r="J55" s="73">
        <v>1.414664189</v>
      </c>
      <c r="K55" s="74">
        <v>9.6097290047879619E-8</v>
      </c>
      <c r="L55" s="74">
        <f t="shared" si="0"/>
        <v>6.0865689182887537E-3</v>
      </c>
      <c r="M55" s="74">
        <f>J55/'סכום נכסי הקרן'!$C$41</f>
        <v>1.2111230202279174E-3</v>
      </c>
    </row>
    <row r="56" spans="1:13">
      <c r="A56" s="70" t="s">
        <v>1708</v>
      </c>
      <c r="B56" s="54" t="s">
        <v>1709</v>
      </c>
      <c r="C56" s="71" t="s">
        <v>29</v>
      </c>
      <c r="D56" s="113" t="s">
        <v>2459</v>
      </c>
      <c r="E56" s="71" t="s">
        <v>1627</v>
      </c>
      <c r="F56" s="71" t="s">
        <v>124</v>
      </c>
      <c r="G56" s="73">
        <v>74.878000999999983</v>
      </c>
      <c r="H56" s="79">
        <v>690</v>
      </c>
      <c r="I56" s="113" t="s">
        <v>2459</v>
      </c>
      <c r="J56" s="73">
        <v>2.0726260339999998</v>
      </c>
      <c r="K56" s="74">
        <v>3.5491071278335013E-7</v>
      </c>
      <c r="L56" s="74">
        <f t="shared" si="0"/>
        <v>8.9174387079791195E-3</v>
      </c>
      <c r="M56" s="74">
        <f>J56/'סכום נכסי הקרן'!$C$41</f>
        <v>1.7744176473962403E-3</v>
      </c>
    </row>
    <row r="57" spans="1:13">
      <c r="A57" s="70" t="s">
        <v>1710</v>
      </c>
      <c r="B57" s="54" t="s">
        <v>1711</v>
      </c>
      <c r="C57" s="71" t="s">
        <v>112</v>
      </c>
      <c r="D57" s="113" t="s">
        <v>2459</v>
      </c>
      <c r="E57" s="71" t="s">
        <v>1627</v>
      </c>
      <c r="F57" s="71" t="s">
        <v>122</v>
      </c>
      <c r="G57" s="73">
        <v>76.427199999999999</v>
      </c>
      <c r="H57" s="79">
        <v>1064</v>
      </c>
      <c r="I57" s="113" t="s">
        <v>2459</v>
      </c>
      <c r="J57" s="73">
        <v>2.9494234750000006</v>
      </c>
      <c r="K57" s="74">
        <v>3.9157835200147211E-7</v>
      </c>
      <c r="L57" s="74">
        <f t="shared" si="0"/>
        <v>1.2689844974796497E-2</v>
      </c>
      <c r="M57" s="74">
        <f>J57/'סכום נכסי הקרן'!$C$41</f>
        <v>2.5250619155760081E-3</v>
      </c>
    </row>
    <row r="58" spans="1:13">
      <c r="A58" s="70" t="s">
        <v>1712</v>
      </c>
      <c r="B58" s="54" t="s">
        <v>1713</v>
      </c>
      <c r="C58" s="71" t="s">
        <v>1487</v>
      </c>
      <c r="D58" s="113" t="s">
        <v>2459</v>
      </c>
      <c r="E58" s="71" t="s">
        <v>1627</v>
      </c>
      <c r="F58" s="71" t="s">
        <v>122</v>
      </c>
      <c r="G58" s="73">
        <v>3.5439959999999995</v>
      </c>
      <c r="H58" s="79">
        <v>40564</v>
      </c>
      <c r="I58" s="113" t="s">
        <v>2459</v>
      </c>
      <c r="J58" s="73">
        <v>5.2141269540000001</v>
      </c>
      <c r="K58" s="74">
        <v>1.9208650406504063E-7</v>
      </c>
      <c r="L58" s="74">
        <f t="shared" si="0"/>
        <v>2.2433693664545017E-2</v>
      </c>
      <c r="M58" s="74">
        <f>J58/'סכום נכסי הקרן'!$C$41</f>
        <v>4.4639210022303548E-3</v>
      </c>
    </row>
    <row r="59" spans="1:13">
      <c r="A59" s="70" t="s">
        <v>1714</v>
      </c>
      <c r="B59" s="54" t="s">
        <v>1715</v>
      </c>
      <c r="C59" s="71" t="s">
        <v>29</v>
      </c>
      <c r="D59" s="113" t="s">
        <v>2459</v>
      </c>
      <c r="E59" s="71" t="s">
        <v>1627</v>
      </c>
      <c r="F59" s="71" t="s">
        <v>122</v>
      </c>
      <c r="G59" s="73">
        <v>48.541599999999995</v>
      </c>
      <c r="H59" s="79">
        <v>772.45</v>
      </c>
      <c r="I59" s="113" t="s">
        <v>2459</v>
      </c>
      <c r="J59" s="73">
        <v>1.35997843</v>
      </c>
      <c r="K59" s="74">
        <v>1.0312077099809594E-7</v>
      </c>
      <c r="L59" s="74">
        <f t="shared" si="0"/>
        <v>5.8512843584684381E-3</v>
      </c>
      <c r="M59" s="74">
        <f>J59/'סכום נכסי הקרן'!$C$41</f>
        <v>1.1643054206035475E-3</v>
      </c>
    </row>
    <row r="60" spans="1:13">
      <c r="A60" s="70" t="s">
        <v>1716</v>
      </c>
      <c r="B60" s="54" t="s">
        <v>1717</v>
      </c>
      <c r="C60" s="71" t="s">
        <v>29</v>
      </c>
      <c r="D60" s="113" t="s">
        <v>2459</v>
      </c>
      <c r="E60" s="71" t="s">
        <v>1627</v>
      </c>
      <c r="F60" s="71" t="s">
        <v>122</v>
      </c>
      <c r="G60" s="73">
        <v>50.090800000000002</v>
      </c>
      <c r="H60" s="79">
        <v>567.15</v>
      </c>
      <c r="I60" s="113" t="s">
        <v>2459</v>
      </c>
      <c r="J60" s="73">
        <v>1.0303943289999999</v>
      </c>
      <c r="K60" s="74">
        <v>1.7154383561643836E-6</v>
      </c>
      <c r="L60" s="74">
        <f t="shared" si="0"/>
        <v>4.4332542982555108E-3</v>
      </c>
      <c r="M60" s="74">
        <f>J60/'סכום נכסי הקרן'!$C$41</f>
        <v>8.8214171353721772E-4</v>
      </c>
    </row>
    <row r="61" spans="1:13">
      <c r="A61" s="70" t="s">
        <v>1718</v>
      </c>
      <c r="B61" s="54" t="s">
        <v>1719</v>
      </c>
      <c r="C61" s="71" t="s">
        <v>29</v>
      </c>
      <c r="D61" s="113" t="s">
        <v>2459</v>
      </c>
      <c r="E61" s="71" t="s">
        <v>1627</v>
      </c>
      <c r="F61" s="71" t="s">
        <v>124</v>
      </c>
      <c r="G61" s="73">
        <v>16.733573999999997</v>
      </c>
      <c r="H61" s="79">
        <v>21775</v>
      </c>
      <c r="I61" s="113" t="s">
        <v>2459</v>
      </c>
      <c r="J61" s="73">
        <v>14.617211472000001</v>
      </c>
      <c r="K61" s="74">
        <v>5.4366347082698826E-7</v>
      </c>
      <c r="L61" s="74">
        <f t="shared" si="0"/>
        <v>6.2890306907690458E-2</v>
      </c>
      <c r="M61" s="74">
        <f>J61/'סכום נכסי הקרן'!$C$41</f>
        <v>1.251409447057036E-2</v>
      </c>
    </row>
    <row r="62" spans="1:13">
      <c r="A62" s="70" t="s">
        <v>1720</v>
      </c>
      <c r="B62" s="54" t="s">
        <v>1721</v>
      </c>
      <c r="C62" s="71" t="s">
        <v>29</v>
      </c>
      <c r="D62" s="113" t="s">
        <v>2459</v>
      </c>
      <c r="E62" s="71" t="s">
        <v>1627</v>
      </c>
      <c r="F62" s="71" t="s">
        <v>124</v>
      </c>
      <c r="G62" s="73">
        <v>10.30218</v>
      </c>
      <c r="H62" s="79">
        <v>9116.7000000000007</v>
      </c>
      <c r="I62" s="113" t="s">
        <v>2459</v>
      </c>
      <c r="J62" s="73">
        <v>3.7677703160000005</v>
      </c>
      <c r="K62" s="74">
        <v>2.2692386310972333E-6</v>
      </c>
      <c r="L62" s="74">
        <f t="shared" si="0"/>
        <v>1.6210768516609846E-2</v>
      </c>
      <c r="M62" s="74">
        <f>J62/'סכום נכסי הקרן'!$C$41</f>
        <v>3.2256654265523472E-3</v>
      </c>
    </row>
    <row r="63" spans="1:13">
      <c r="A63" s="70" t="s">
        <v>1722</v>
      </c>
      <c r="B63" s="54" t="s">
        <v>1723</v>
      </c>
      <c r="C63" s="71" t="s">
        <v>29</v>
      </c>
      <c r="D63" s="113" t="s">
        <v>2459</v>
      </c>
      <c r="E63" s="71" t="s">
        <v>1627</v>
      </c>
      <c r="F63" s="71" t="s">
        <v>124</v>
      </c>
      <c r="G63" s="73">
        <v>16.094117000000001</v>
      </c>
      <c r="H63" s="79">
        <v>2553.8000000000002</v>
      </c>
      <c r="I63" s="113" t="s">
        <v>2459</v>
      </c>
      <c r="J63" s="73">
        <v>1.6488139989999999</v>
      </c>
      <c r="K63" s="74">
        <v>7.8784255286153064E-7</v>
      </c>
      <c r="L63" s="74">
        <f t="shared" si="0"/>
        <v>7.0939945439961825E-3</v>
      </c>
      <c r="M63" s="74">
        <f>J63/'סכום נכסי הקרן'!$C$41</f>
        <v>1.4115834738663553E-3</v>
      </c>
    </row>
    <row r="64" spans="1:13">
      <c r="A64" s="70" t="s">
        <v>1724</v>
      </c>
      <c r="B64" s="54" t="s">
        <v>1725</v>
      </c>
      <c r="C64" s="71" t="s">
        <v>113</v>
      </c>
      <c r="D64" s="113" t="s">
        <v>2459</v>
      </c>
      <c r="E64" s="71" t="s">
        <v>1627</v>
      </c>
      <c r="F64" s="71" t="s">
        <v>131</v>
      </c>
      <c r="G64" s="73">
        <v>115.001552</v>
      </c>
      <c r="H64" s="79">
        <v>247450</v>
      </c>
      <c r="I64" s="113" t="s">
        <v>2459</v>
      </c>
      <c r="J64" s="73">
        <v>7.2955554469999999</v>
      </c>
      <c r="K64" s="74">
        <v>1.4274438381641443E-8</v>
      </c>
      <c r="L64" s="74">
        <f t="shared" si="0"/>
        <v>3.1389004804561728E-2</v>
      </c>
      <c r="M64" s="74">
        <f>J64/'סכום נכסי הקרן'!$C$41</f>
        <v>6.2458746152730064E-3</v>
      </c>
    </row>
    <row r="65" spans="1:13">
      <c r="A65" s="70" t="s">
        <v>1726</v>
      </c>
      <c r="B65" s="54" t="s">
        <v>1727</v>
      </c>
      <c r="C65" s="71" t="s">
        <v>1487</v>
      </c>
      <c r="D65" s="113" t="s">
        <v>2459</v>
      </c>
      <c r="E65" s="71" t="s">
        <v>1627</v>
      </c>
      <c r="F65" s="71" t="s">
        <v>122</v>
      </c>
      <c r="G65" s="73">
        <v>28.402000000000001</v>
      </c>
      <c r="H65" s="79">
        <v>4006</v>
      </c>
      <c r="I65" s="113" t="s">
        <v>2459</v>
      </c>
      <c r="J65" s="73">
        <v>4.1267430029999996</v>
      </c>
      <c r="K65" s="74">
        <v>1.9854596295001749E-7</v>
      </c>
      <c r="L65" s="74">
        <f t="shared" si="0"/>
        <v>1.77552424745979E-2</v>
      </c>
      <c r="M65" s="74">
        <f>J65/'סכום נכסי הקרן'!$C$41</f>
        <v>3.5329893047132089E-3</v>
      </c>
    </row>
    <row r="66" spans="1:13">
      <c r="A66" s="70" t="s">
        <v>1728</v>
      </c>
      <c r="B66" s="54" t="s">
        <v>1729</v>
      </c>
      <c r="C66" s="71" t="s">
        <v>112</v>
      </c>
      <c r="D66" s="113" t="s">
        <v>2459</v>
      </c>
      <c r="E66" s="71" t="s">
        <v>1627</v>
      </c>
      <c r="F66" s="71" t="s">
        <v>122</v>
      </c>
      <c r="G66" s="73">
        <v>1.1639660000000001</v>
      </c>
      <c r="H66" s="79">
        <v>93137</v>
      </c>
      <c r="I66" s="113" t="s">
        <v>2459</v>
      </c>
      <c r="J66" s="73">
        <v>3.931967738</v>
      </c>
      <c r="K66" s="74">
        <v>6.1022958147041422E-8</v>
      </c>
      <c r="L66" s="74">
        <f t="shared" si="0"/>
        <v>1.6917225167579993E-2</v>
      </c>
      <c r="M66" s="74">
        <f>J66/'סכום נכסי הקרן'!$C$41</f>
        <v>3.3662382064336633E-3</v>
      </c>
    </row>
    <row r="67" spans="1:13">
      <c r="A67" s="70" t="s">
        <v>1730</v>
      </c>
      <c r="B67" s="54" t="s">
        <v>1731</v>
      </c>
      <c r="C67" s="71" t="s">
        <v>112</v>
      </c>
      <c r="D67" s="113" t="s">
        <v>2459</v>
      </c>
      <c r="E67" s="71" t="s">
        <v>1627</v>
      </c>
      <c r="F67" s="71" t="s">
        <v>122</v>
      </c>
      <c r="G67" s="73">
        <v>10.03107</v>
      </c>
      <c r="H67" s="79">
        <v>5893.5</v>
      </c>
      <c r="I67" s="113" t="s">
        <v>2459</v>
      </c>
      <c r="J67" s="73">
        <v>2.1442138880000003</v>
      </c>
      <c r="K67" s="74">
        <v>1.4228468085106382E-6</v>
      </c>
      <c r="L67" s="74">
        <f t="shared" si="0"/>
        <v>9.2254442477188378E-3</v>
      </c>
      <c r="M67" s="74">
        <f>J67/'סכום נכסי הקרן'!$C$41</f>
        <v>1.835705477131581E-3</v>
      </c>
    </row>
    <row r="68" spans="1:13">
      <c r="A68" s="70" t="s">
        <v>1732</v>
      </c>
      <c r="B68" s="54" t="s">
        <v>1733</v>
      </c>
      <c r="C68" s="71" t="s">
        <v>29</v>
      </c>
      <c r="D68" s="113" t="s">
        <v>2459</v>
      </c>
      <c r="E68" s="71" t="s">
        <v>1627</v>
      </c>
      <c r="F68" s="71" t="s">
        <v>124</v>
      </c>
      <c r="G68" s="73">
        <v>1.9757359999999999</v>
      </c>
      <c r="H68" s="79">
        <v>19498</v>
      </c>
      <c r="I68" s="113" t="s">
        <v>2459</v>
      </c>
      <c r="J68" s="73">
        <v>1.545384734</v>
      </c>
      <c r="K68" s="74">
        <v>3.7925635857567905E-7</v>
      </c>
      <c r="L68" s="74">
        <f t="shared" si="0"/>
        <v>6.6489918681063992E-3</v>
      </c>
      <c r="M68" s="74">
        <f>J68/'סכום נכסי הקרן'!$C$41</f>
        <v>1.3230355592582239E-3</v>
      </c>
    </row>
    <row r="69" spans="1:13">
      <c r="A69" s="70" t="s">
        <v>1734</v>
      </c>
      <c r="B69" s="54" t="s">
        <v>1735</v>
      </c>
      <c r="C69" s="71" t="s">
        <v>1487</v>
      </c>
      <c r="D69" s="113" t="s">
        <v>2459</v>
      </c>
      <c r="E69" s="71" t="s">
        <v>1627</v>
      </c>
      <c r="F69" s="71" t="s">
        <v>122</v>
      </c>
      <c r="G69" s="73">
        <v>4.0279199999999999</v>
      </c>
      <c r="H69" s="79">
        <v>4602</v>
      </c>
      <c r="I69" s="113" t="s">
        <v>2459</v>
      </c>
      <c r="J69" s="73">
        <v>0.67231841399999981</v>
      </c>
      <c r="K69" s="74">
        <v>9.1331668016488463E-8</v>
      </c>
      <c r="L69" s="74">
        <f t="shared" si="0"/>
        <v>2.8926386867389555E-3</v>
      </c>
      <c r="M69" s="74">
        <f>J69/'סכום נכסי הקרן'!$C$41</f>
        <v>5.7558558027407812E-4</v>
      </c>
    </row>
    <row r="70" spans="1:13">
      <c r="A70" s="70" t="s">
        <v>1736</v>
      </c>
      <c r="B70" s="54" t="s">
        <v>1737</v>
      </c>
      <c r="C70" s="71" t="s">
        <v>29</v>
      </c>
      <c r="D70" s="113" t="s">
        <v>2459</v>
      </c>
      <c r="E70" s="71" t="s">
        <v>1627</v>
      </c>
      <c r="F70" s="71" t="s">
        <v>124</v>
      </c>
      <c r="G70" s="73">
        <v>4.5907960000000001</v>
      </c>
      <c r="H70" s="79">
        <v>20075</v>
      </c>
      <c r="I70" s="113" t="s">
        <v>2459</v>
      </c>
      <c r="J70" s="73">
        <v>3.6970997759999999</v>
      </c>
      <c r="K70" s="74">
        <v>1.1192968426185543E-6</v>
      </c>
      <c r="L70" s="74">
        <f t="shared" si="0"/>
        <v>1.5906709704951692E-2</v>
      </c>
      <c r="M70" s="74">
        <f>J70/'סכום נכסי הקרן'!$C$41</f>
        <v>3.1651629281421478E-3</v>
      </c>
    </row>
    <row r="71" spans="1:13">
      <c r="A71" s="70" t="s">
        <v>1738</v>
      </c>
      <c r="B71" s="54" t="s">
        <v>1739</v>
      </c>
      <c r="C71" s="71" t="s">
        <v>1487</v>
      </c>
      <c r="D71" s="113" t="s">
        <v>2459</v>
      </c>
      <c r="E71" s="71" t="s">
        <v>1627</v>
      </c>
      <c r="F71" s="71" t="s">
        <v>122</v>
      </c>
      <c r="G71" s="73">
        <v>3.0932720000000002</v>
      </c>
      <c r="H71" s="79">
        <v>8929</v>
      </c>
      <c r="I71" s="113" t="s">
        <v>2459</v>
      </c>
      <c r="J71" s="73">
        <v>1.001771126</v>
      </c>
      <c r="K71" s="74">
        <v>3.9505389527458497E-8</v>
      </c>
      <c r="L71" s="74">
        <f t="shared" si="0"/>
        <v>4.3101034479856529E-3</v>
      </c>
      <c r="M71" s="74">
        <f>J71/'סכום נכסי הקרן'!$C$41</f>
        <v>8.5763680252334547E-4</v>
      </c>
    </row>
    <row r="72" spans="1:13">
      <c r="A72" s="70" t="s">
        <v>1740</v>
      </c>
      <c r="B72" s="54" t="s">
        <v>1741</v>
      </c>
      <c r="C72" s="71" t="s">
        <v>112</v>
      </c>
      <c r="D72" s="113" t="s">
        <v>2459</v>
      </c>
      <c r="E72" s="71" t="s">
        <v>1627</v>
      </c>
      <c r="F72" s="71" t="s">
        <v>122</v>
      </c>
      <c r="G72" s="73">
        <v>21.378959999999996</v>
      </c>
      <c r="H72" s="79">
        <v>3163.375</v>
      </c>
      <c r="I72" s="113" t="s">
        <v>2459</v>
      </c>
      <c r="J72" s="73">
        <v>2.4529280440000001</v>
      </c>
      <c r="K72" s="74">
        <v>8.5515839999999985E-7</v>
      </c>
      <c r="L72" s="74">
        <f t="shared" si="0"/>
        <v>1.055368172001506E-2</v>
      </c>
      <c r="M72" s="74">
        <f>J72/'סכום נכסי הקרן'!$C$41</f>
        <v>2.1000019963402341E-3</v>
      </c>
    </row>
    <row r="73" spans="1:13">
      <c r="A73" s="70" t="s">
        <v>1742</v>
      </c>
      <c r="B73" s="54" t="s">
        <v>1743</v>
      </c>
      <c r="C73" s="71" t="s">
        <v>1487</v>
      </c>
      <c r="D73" s="113" t="s">
        <v>2459</v>
      </c>
      <c r="E73" s="71" t="s">
        <v>1627</v>
      </c>
      <c r="F73" s="71" t="s">
        <v>122</v>
      </c>
      <c r="G73" s="73">
        <v>4.8177640000000004</v>
      </c>
      <c r="H73" s="79">
        <v>19248</v>
      </c>
      <c r="I73" s="113" t="s">
        <v>2459</v>
      </c>
      <c r="J73" s="73">
        <v>3.3634013890000003</v>
      </c>
      <c r="K73" s="74">
        <v>1.5860643521926423E-8</v>
      </c>
      <c r="L73" s="74">
        <f t="shared" si="0"/>
        <v>1.4470977998310399E-2</v>
      </c>
      <c r="M73" s="74">
        <f>J73/'סכום נכסי הקרן'!$C$41</f>
        <v>2.8794768964668072E-3</v>
      </c>
    </row>
    <row r="74" spans="1:13">
      <c r="A74" s="70" t="s">
        <v>1744</v>
      </c>
      <c r="B74" s="54" t="s">
        <v>1745</v>
      </c>
      <c r="C74" s="71" t="s">
        <v>1487</v>
      </c>
      <c r="D74" s="113" t="s">
        <v>2459</v>
      </c>
      <c r="E74" s="71" t="s">
        <v>1627</v>
      </c>
      <c r="F74" s="71" t="s">
        <v>122</v>
      </c>
      <c r="G74" s="73">
        <v>13.787879999999999</v>
      </c>
      <c r="H74" s="79">
        <v>6333</v>
      </c>
      <c r="I74" s="113" t="s">
        <v>2459</v>
      </c>
      <c r="J74" s="73">
        <v>3.1670472190000001</v>
      </c>
      <c r="K74" s="74">
        <v>6.135468478333615E-8</v>
      </c>
      <c r="L74" s="74">
        <f t="shared" ref="L74:L75" si="1">IFERROR(J74/$J$9,0)</f>
        <v>1.3626167479042786E-2</v>
      </c>
      <c r="M74" s="74">
        <f>J74/'סכום נכסי הקרן'!$C$41</f>
        <v>2.7113740652409397E-3</v>
      </c>
    </row>
    <row r="75" spans="1:13">
      <c r="A75" s="70" t="s">
        <v>1746</v>
      </c>
      <c r="B75" s="54" t="s">
        <v>1747</v>
      </c>
      <c r="C75" s="71" t="s">
        <v>114</v>
      </c>
      <c r="D75" s="113" t="s">
        <v>2459</v>
      </c>
      <c r="E75" s="71" t="s">
        <v>1627</v>
      </c>
      <c r="F75" s="71" t="s">
        <v>126</v>
      </c>
      <c r="G75" s="73">
        <v>16.524799999999999</v>
      </c>
      <c r="H75" s="79">
        <v>9441</v>
      </c>
      <c r="I75" s="113" t="s">
        <v>2459</v>
      </c>
      <c r="J75" s="73">
        <v>3.8617312929999996</v>
      </c>
      <c r="K75" s="74">
        <v>1.1041810466689888E-7</v>
      </c>
      <c r="L75" s="74">
        <f t="shared" si="1"/>
        <v>1.6615034042370063E-2</v>
      </c>
      <c r="M75" s="74">
        <f>J75/'סכום נכסי הקרן'!$C$41</f>
        <v>3.3061073456541849E-3</v>
      </c>
    </row>
    <row r="76" spans="1:13">
      <c r="A76" s="115" t="s">
        <v>2459</v>
      </c>
      <c r="B76" s="115" t="s">
        <v>2459</v>
      </c>
      <c r="C76" s="116" t="s">
        <v>2459</v>
      </c>
      <c r="D76" s="116" t="s">
        <v>2459</v>
      </c>
      <c r="E76" s="116" t="s">
        <v>2459</v>
      </c>
      <c r="F76" s="116" t="s">
        <v>2459</v>
      </c>
      <c r="G76" s="116" t="s">
        <v>2459</v>
      </c>
      <c r="H76" s="116" t="s">
        <v>2459</v>
      </c>
      <c r="I76" s="116" t="s">
        <v>2459</v>
      </c>
      <c r="J76" s="116" t="s">
        <v>2459</v>
      </c>
      <c r="K76" s="116" t="s">
        <v>2459</v>
      </c>
      <c r="L76" s="116" t="s">
        <v>2459</v>
      </c>
      <c r="M76" s="116" t="s">
        <v>2459</v>
      </c>
    </row>
    <row r="77" spans="1:13">
      <c r="A77" s="115" t="s">
        <v>2459</v>
      </c>
      <c r="B77" s="115" t="s">
        <v>2459</v>
      </c>
      <c r="C77" s="116" t="s">
        <v>2459</v>
      </c>
      <c r="D77" s="116" t="s">
        <v>2459</v>
      </c>
      <c r="E77" s="116" t="s">
        <v>2459</v>
      </c>
      <c r="F77" s="116" t="s">
        <v>2459</v>
      </c>
      <c r="G77" s="116" t="s">
        <v>2459</v>
      </c>
      <c r="H77" s="116" t="s">
        <v>2459</v>
      </c>
      <c r="I77" s="116" t="s">
        <v>2459</v>
      </c>
      <c r="J77" s="116" t="s">
        <v>2459</v>
      </c>
      <c r="K77" s="116" t="s">
        <v>2459</v>
      </c>
      <c r="L77" s="116" t="s">
        <v>2459</v>
      </c>
      <c r="M77" s="116" t="s">
        <v>2459</v>
      </c>
    </row>
    <row r="78" spans="1:13">
      <c r="A78" s="115" t="s">
        <v>2459</v>
      </c>
      <c r="B78" s="115" t="s">
        <v>2459</v>
      </c>
      <c r="C78" s="116" t="s">
        <v>2459</v>
      </c>
      <c r="D78" s="116" t="s">
        <v>2459</v>
      </c>
      <c r="E78" s="116" t="s">
        <v>2459</v>
      </c>
      <c r="F78" s="116" t="s">
        <v>2459</v>
      </c>
      <c r="G78" s="116" t="s">
        <v>2459</v>
      </c>
      <c r="H78" s="116" t="s">
        <v>2459</v>
      </c>
      <c r="I78" s="116" t="s">
        <v>2459</v>
      </c>
      <c r="J78" s="116" t="s">
        <v>2459</v>
      </c>
      <c r="K78" s="116" t="s">
        <v>2459</v>
      </c>
      <c r="L78" s="116" t="s">
        <v>2459</v>
      </c>
      <c r="M78" s="116" t="s">
        <v>2459</v>
      </c>
    </row>
    <row r="79" spans="1:13">
      <c r="A79" s="85" t="s">
        <v>195</v>
      </c>
      <c r="B79" s="115" t="s">
        <v>2459</v>
      </c>
      <c r="C79" s="116" t="s">
        <v>2459</v>
      </c>
      <c r="D79" s="116" t="s">
        <v>2459</v>
      </c>
      <c r="E79" s="116" t="s">
        <v>2459</v>
      </c>
      <c r="F79" s="116" t="s">
        <v>2459</v>
      </c>
      <c r="G79" s="116" t="s">
        <v>2459</v>
      </c>
      <c r="H79" s="116" t="s">
        <v>2459</v>
      </c>
      <c r="I79" s="116" t="s">
        <v>2459</v>
      </c>
      <c r="J79" s="116" t="s">
        <v>2459</v>
      </c>
      <c r="K79" s="116" t="s">
        <v>2459</v>
      </c>
      <c r="L79" s="116" t="s">
        <v>2459</v>
      </c>
      <c r="M79" s="116" t="s">
        <v>2459</v>
      </c>
    </row>
    <row r="80" spans="1:13">
      <c r="A80" s="85" t="s">
        <v>103</v>
      </c>
      <c r="B80" s="115" t="s">
        <v>2459</v>
      </c>
      <c r="C80" s="116" t="s">
        <v>2459</v>
      </c>
      <c r="D80" s="116" t="s">
        <v>2459</v>
      </c>
      <c r="E80" s="116" t="s">
        <v>2459</v>
      </c>
      <c r="F80" s="116" t="s">
        <v>2459</v>
      </c>
      <c r="G80" s="116" t="s">
        <v>2459</v>
      </c>
      <c r="H80" s="116" t="s">
        <v>2459</v>
      </c>
      <c r="I80" s="116" t="s">
        <v>2459</v>
      </c>
      <c r="J80" s="116" t="s">
        <v>2459</v>
      </c>
      <c r="K80" s="116" t="s">
        <v>2459</v>
      </c>
      <c r="L80" s="116" t="s">
        <v>2459</v>
      </c>
      <c r="M80" s="116" t="s">
        <v>2459</v>
      </c>
    </row>
    <row r="81" spans="1:13">
      <c r="A81" s="85" t="s">
        <v>178</v>
      </c>
      <c r="B81" s="115" t="s">
        <v>2459</v>
      </c>
      <c r="C81" s="116" t="s">
        <v>2459</v>
      </c>
      <c r="D81" s="116" t="s">
        <v>2459</v>
      </c>
      <c r="E81" s="116" t="s">
        <v>2459</v>
      </c>
      <c r="F81" s="116" t="s">
        <v>2459</v>
      </c>
      <c r="G81" s="116" t="s">
        <v>2459</v>
      </c>
      <c r="H81" s="116" t="s">
        <v>2459</v>
      </c>
      <c r="I81" s="116" t="s">
        <v>2459</v>
      </c>
      <c r="J81" s="116" t="s">
        <v>2459</v>
      </c>
      <c r="K81" s="116" t="s">
        <v>2459</v>
      </c>
      <c r="L81" s="116" t="s">
        <v>2459</v>
      </c>
      <c r="M81" s="116" t="s">
        <v>2459</v>
      </c>
    </row>
    <row r="82" spans="1:13">
      <c r="A82" s="85" t="s">
        <v>186</v>
      </c>
      <c r="B82" s="115" t="s">
        <v>2459</v>
      </c>
      <c r="C82" s="116" t="s">
        <v>2459</v>
      </c>
      <c r="D82" s="116" t="s">
        <v>2459</v>
      </c>
      <c r="E82" s="116" t="s">
        <v>2459</v>
      </c>
      <c r="F82" s="116" t="s">
        <v>2459</v>
      </c>
      <c r="G82" s="116" t="s">
        <v>2459</v>
      </c>
      <c r="H82" s="116" t="s">
        <v>2459</v>
      </c>
      <c r="I82" s="116" t="s">
        <v>2459</v>
      </c>
      <c r="J82" s="116" t="s">
        <v>2459</v>
      </c>
      <c r="K82" s="116" t="s">
        <v>2459</v>
      </c>
      <c r="L82" s="116" t="s">
        <v>2459</v>
      </c>
      <c r="M82" s="116" t="s">
        <v>2459</v>
      </c>
    </row>
    <row r="83" spans="1:13">
      <c r="A83" s="85" t="s">
        <v>193</v>
      </c>
      <c r="B83" s="115" t="s">
        <v>2459</v>
      </c>
      <c r="C83" s="116" t="s">
        <v>2459</v>
      </c>
      <c r="D83" s="116" t="s">
        <v>2459</v>
      </c>
      <c r="E83" s="116" t="s">
        <v>2459</v>
      </c>
      <c r="F83" s="116" t="s">
        <v>2459</v>
      </c>
      <c r="G83" s="116" t="s">
        <v>2459</v>
      </c>
      <c r="H83" s="116" t="s">
        <v>2459</v>
      </c>
      <c r="I83" s="116" t="s">
        <v>2459</v>
      </c>
      <c r="J83" s="116" t="s">
        <v>2459</v>
      </c>
      <c r="K83" s="116" t="s">
        <v>2459</v>
      </c>
      <c r="L83" s="116" t="s">
        <v>2459</v>
      </c>
      <c r="M83" s="116" t="s">
        <v>2459</v>
      </c>
    </row>
    <row r="84" spans="1:13" hidden="1">
      <c r="C84" s="1"/>
      <c r="D84" s="1"/>
      <c r="E84" s="1"/>
      <c r="F84" s="1"/>
    </row>
    <row r="85" spans="1:13" hidden="1">
      <c r="C85" s="1"/>
      <c r="D85" s="1"/>
      <c r="E85" s="1"/>
      <c r="F85" s="1"/>
    </row>
    <row r="86" spans="1:13" hidden="1">
      <c r="C86" s="1"/>
      <c r="D86" s="1"/>
      <c r="E86" s="1"/>
      <c r="F86" s="1"/>
    </row>
    <row r="87" spans="1:13" hidden="1">
      <c r="C87" s="1"/>
      <c r="D87" s="1"/>
      <c r="E87" s="1"/>
      <c r="F87" s="1"/>
    </row>
    <row r="88" spans="1:13" hidden="1">
      <c r="C88" s="1"/>
      <c r="D88" s="1"/>
      <c r="E88" s="1"/>
      <c r="F88" s="1"/>
    </row>
    <row r="89" spans="1:13" hidden="1">
      <c r="C89" s="1"/>
      <c r="D89" s="1"/>
      <c r="E89" s="1"/>
      <c r="F89" s="1"/>
    </row>
    <row r="90" spans="1:13" hidden="1">
      <c r="C90" s="1"/>
      <c r="D90" s="1"/>
      <c r="E90" s="1"/>
      <c r="F90" s="1"/>
    </row>
    <row r="91" spans="1:13" hidden="1">
      <c r="C91" s="1"/>
      <c r="D91" s="1"/>
      <c r="E91" s="1"/>
      <c r="F91" s="1"/>
    </row>
    <row r="92" spans="1:13" hidden="1">
      <c r="C92" s="1"/>
      <c r="D92" s="1"/>
      <c r="E92" s="1"/>
      <c r="F92" s="1"/>
    </row>
    <row r="93" spans="1:13" hidden="1">
      <c r="C93" s="1"/>
      <c r="D93" s="1"/>
      <c r="E93" s="1"/>
      <c r="F93" s="1"/>
    </row>
    <row r="94" spans="1:13" hidden="1">
      <c r="C94" s="1"/>
      <c r="D94" s="1"/>
      <c r="E94" s="1"/>
      <c r="F94" s="1"/>
    </row>
    <row r="95" spans="1:13" hidden="1">
      <c r="C95" s="1"/>
      <c r="D95" s="1"/>
      <c r="E95" s="1"/>
      <c r="F95" s="1"/>
    </row>
    <row r="96" spans="1:13" hidden="1">
      <c r="C96" s="1"/>
      <c r="D96" s="1"/>
      <c r="E96" s="1"/>
      <c r="F96" s="1"/>
    </row>
    <row r="97" spans="3:6" hidden="1">
      <c r="C97" s="1"/>
      <c r="D97" s="1"/>
      <c r="E97" s="1"/>
      <c r="F97" s="1"/>
    </row>
    <row r="98" spans="3:6" hidden="1">
      <c r="C98" s="1"/>
      <c r="D98" s="1"/>
      <c r="E98" s="1"/>
      <c r="F98" s="1"/>
    </row>
    <row r="99" spans="3:6" hidden="1">
      <c r="C99" s="1"/>
      <c r="D99" s="1"/>
      <c r="E99" s="1"/>
      <c r="F99" s="1"/>
    </row>
    <row r="100" spans="3:6" hidden="1">
      <c r="C100" s="1"/>
      <c r="D100" s="1"/>
      <c r="E100" s="1"/>
      <c r="F100" s="1"/>
    </row>
    <row r="101" spans="3:6" hidden="1">
      <c r="C101" s="1"/>
      <c r="D101" s="1"/>
      <c r="E101" s="1"/>
      <c r="F101" s="1"/>
    </row>
    <row r="102" spans="3:6" hidden="1">
      <c r="C102" s="1"/>
      <c r="D102" s="1"/>
      <c r="E102" s="1"/>
      <c r="F102" s="1"/>
    </row>
    <row r="103" spans="3:6" hidden="1">
      <c r="C103" s="1"/>
      <c r="D103" s="1"/>
      <c r="E103" s="1"/>
      <c r="F103" s="1"/>
    </row>
    <row r="104" spans="3:6" hidden="1">
      <c r="C104" s="1"/>
      <c r="D104" s="1"/>
      <c r="E104" s="1"/>
      <c r="F104" s="1"/>
    </row>
    <row r="105" spans="3:6" hidden="1">
      <c r="C105" s="1"/>
      <c r="D105" s="1"/>
      <c r="E105" s="1"/>
      <c r="F105" s="1"/>
    </row>
    <row r="106" spans="3:6" hidden="1">
      <c r="C106" s="1"/>
      <c r="D106" s="1"/>
      <c r="E106" s="1"/>
      <c r="F106" s="1"/>
    </row>
    <row r="107" spans="3:6" hidden="1">
      <c r="C107" s="1"/>
      <c r="D107" s="1"/>
      <c r="E107" s="1"/>
      <c r="F107" s="1"/>
    </row>
    <row r="108" spans="3:6" hidden="1">
      <c r="C108" s="1"/>
      <c r="D108" s="1"/>
      <c r="E108" s="1"/>
      <c r="F108" s="1"/>
    </row>
    <row r="109" spans="3:6" hidden="1">
      <c r="C109" s="1"/>
      <c r="D109" s="1"/>
      <c r="E109" s="1"/>
      <c r="F109" s="1"/>
    </row>
    <row r="110" spans="3:6" hidden="1">
      <c r="C110" s="1"/>
      <c r="D110" s="1"/>
      <c r="E110" s="1"/>
      <c r="F110" s="1"/>
    </row>
    <row r="111" spans="3:6" hidden="1">
      <c r="C111" s="1"/>
      <c r="D111" s="1"/>
      <c r="E111" s="1"/>
      <c r="F111" s="1"/>
    </row>
    <row r="112" spans="3:6" hidden="1">
      <c r="C112" s="1"/>
      <c r="D112" s="1"/>
      <c r="E112" s="1"/>
      <c r="F112" s="1"/>
    </row>
    <row r="113" spans="3:6" hidden="1">
      <c r="C113" s="1"/>
      <c r="D113" s="1"/>
      <c r="E113" s="1"/>
      <c r="F113" s="1"/>
    </row>
    <row r="114" spans="3:6" hidden="1">
      <c r="C114" s="1"/>
      <c r="D114" s="1"/>
      <c r="E114" s="1"/>
      <c r="F114" s="1"/>
    </row>
    <row r="115" spans="3:6" hidden="1">
      <c r="C115" s="1"/>
      <c r="D115" s="1"/>
      <c r="E115" s="1"/>
      <c r="F115" s="1"/>
    </row>
    <row r="116" spans="3:6" hidden="1">
      <c r="C116" s="1"/>
      <c r="D116" s="1"/>
      <c r="E116" s="1"/>
      <c r="F116" s="1"/>
    </row>
    <row r="117" spans="3:6" hidden="1">
      <c r="C117" s="1"/>
      <c r="D117" s="1"/>
      <c r="E117" s="1"/>
      <c r="F117" s="1"/>
    </row>
    <row r="118" spans="3:6" hidden="1">
      <c r="C118" s="1"/>
      <c r="D118" s="1"/>
      <c r="E118" s="1"/>
      <c r="F118" s="1"/>
    </row>
    <row r="119" spans="3:6" hidden="1">
      <c r="C119" s="1"/>
      <c r="D119" s="1"/>
      <c r="E119" s="1"/>
      <c r="F119" s="1"/>
    </row>
    <row r="120" spans="3:6" hidden="1">
      <c r="C120" s="1"/>
      <c r="D120" s="1"/>
      <c r="E120" s="1"/>
      <c r="F120" s="1"/>
    </row>
    <row r="121" spans="3:6" hidden="1">
      <c r="C121" s="1"/>
      <c r="D121" s="1"/>
      <c r="E121" s="1"/>
      <c r="F121" s="1"/>
    </row>
    <row r="122" spans="3:6" hidden="1">
      <c r="C122" s="1"/>
      <c r="D122" s="1"/>
      <c r="E122" s="1"/>
      <c r="F122" s="1"/>
    </row>
    <row r="123" spans="3:6" hidden="1">
      <c r="C123" s="1"/>
      <c r="D123" s="1"/>
      <c r="E123" s="1"/>
      <c r="F123" s="1"/>
    </row>
    <row r="124" spans="3:6" hidden="1">
      <c r="C124" s="1"/>
      <c r="D124" s="1"/>
      <c r="E124" s="1"/>
      <c r="F124" s="1"/>
    </row>
    <row r="125" spans="3:6" hidden="1">
      <c r="C125" s="1"/>
      <c r="D125" s="1"/>
      <c r="E125" s="1"/>
      <c r="F125" s="1"/>
    </row>
    <row r="126" spans="3:6" hidden="1">
      <c r="C126" s="1"/>
      <c r="D126" s="1"/>
      <c r="E126" s="1"/>
      <c r="F126" s="1"/>
    </row>
    <row r="127" spans="3:6" hidden="1">
      <c r="C127" s="1"/>
      <c r="D127" s="1"/>
      <c r="E127" s="1"/>
      <c r="F127" s="1"/>
    </row>
    <row r="128" spans="3:6" hidden="1">
      <c r="C128" s="1"/>
      <c r="D128" s="1"/>
      <c r="E128" s="1"/>
      <c r="F128" s="1"/>
    </row>
    <row r="129" spans="3:6" hidden="1">
      <c r="C129" s="1"/>
      <c r="D129" s="1"/>
      <c r="E129" s="1"/>
      <c r="F129" s="1"/>
    </row>
    <row r="130" spans="3:6" hidden="1">
      <c r="C130" s="1"/>
      <c r="D130" s="1"/>
      <c r="E130" s="1"/>
      <c r="F130" s="1"/>
    </row>
    <row r="131" spans="3:6" hidden="1">
      <c r="C131" s="1"/>
      <c r="D131" s="1"/>
      <c r="E131" s="1"/>
      <c r="F131" s="1"/>
    </row>
    <row r="132" spans="3:6" hidden="1">
      <c r="C132" s="1"/>
      <c r="D132" s="1"/>
      <c r="E132" s="1"/>
      <c r="F132" s="1"/>
    </row>
    <row r="133" spans="3:6" hidden="1">
      <c r="C133" s="1"/>
      <c r="D133" s="1"/>
      <c r="E133" s="1"/>
      <c r="F133" s="1"/>
    </row>
    <row r="134" spans="3:6" hidden="1">
      <c r="C134" s="1"/>
      <c r="D134" s="1"/>
      <c r="E134" s="1"/>
      <c r="F134" s="1"/>
    </row>
    <row r="135" spans="3:6" hidden="1">
      <c r="C135" s="1"/>
      <c r="D135" s="1"/>
      <c r="E135" s="1"/>
      <c r="F135" s="1"/>
    </row>
    <row r="136" spans="3:6" hidden="1">
      <c r="C136" s="1"/>
      <c r="D136" s="1"/>
      <c r="E136" s="1"/>
      <c r="F136" s="1"/>
    </row>
    <row r="137" spans="3:6" hidden="1">
      <c r="C137" s="1"/>
      <c r="D137" s="1"/>
      <c r="E137" s="1"/>
      <c r="F137" s="1"/>
    </row>
    <row r="138" spans="3:6" hidden="1">
      <c r="C138" s="1"/>
      <c r="D138" s="1"/>
      <c r="E138" s="1"/>
      <c r="F138" s="1"/>
    </row>
    <row r="139" spans="3:6" hidden="1">
      <c r="C139" s="1"/>
      <c r="D139" s="1"/>
      <c r="E139" s="1"/>
      <c r="F139" s="1"/>
    </row>
    <row r="140" spans="3:6" hidden="1">
      <c r="C140" s="1"/>
      <c r="D140" s="1"/>
      <c r="E140" s="1"/>
      <c r="F140" s="1"/>
    </row>
    <row r="141" spans="3:6" hidden="1">
      <c r="C141" s="1"/>
      <c r="D141" s="1"/>
      <c r="E141" s="1"/>
      <c r="F141" s="1"/>
    </row>
    <row r="142" spans="3:6" hidden="1">
      <c r="C142" s="1"/>
      <c r="D142" s="1"/>
      <c r="E142" s="1"/>
      <c r="F142" s="1"/>
    </row>
    <row r="143" spans="3:6" hidden="1">
      <c r="C143" s="1"/>
      <c r="D143" s="1"/>
      <c r="E143" s="1"/>
      <c r="F143" s="1"/>
    </row>
    <row r="144" spans="3:6" hidden="1">
      <c r="C144" s="1"/>
      <c r="D144" s="1"/>
      <c r="E144" s="1"/>
      <c r="F144" s="1"/>
    </row>
    <row r="145" spans="3:6" hidden="1">
      <c r="C145" s="1"/>
      <c r="D145" s="1"/>
      <c r="E145" s="1"/>
      <c r="F145" s="1"/>
    </row>
    <row r="146" spans="3:6" hidden="1">
      <c r="C146" s="1"/>
      <c r="D146" s="1"/>
      <c r="E146" s="1"/>
      <c r="F146" s="1"/>
    </row>
    <row r="147" spans="3:6" hidden="1">
      <c r="C147" s="1"/>
      <c r="D147" s="1"/>
      <c r="E147" s="1"/>
      <c r="F147" s="1"/>
    </row>
    <row r="148" spans="3:6" hidden="1">
      <c r="C148" s="1"/>
      <c r="D148" s="1"/>
      <c r="E148" s="1"/>
      <c r="F148" s="1"/>
    </row>
    <row r="149" spans="3:6" hidden="1">
      <c r="C149" s="1"/>
      <c r="D149" s="1"/>
      <c r="E149" s="1"/>
      <c r="F149" s="1"/>
    </row>
    <row r="150" spans="3:6" hidden="1">
      <c r="C150" s="1"/>
      <c r="D150" s="1"/>
      <c r="E150" s="1"/>
      <c r="F150" s="1"/>
    </row>
    <row r="151" spans="3:6" hidden="1">
      <c r="C151" s="1"/>
      <c r="D151" s="1"/>
      <c r="E151" s="1"/>
      <c r="F151" s="1"/>
    </row>
    <row r="152" spans="3:6" hidden="1">
      <c r="C152" s="1"/>
      <c r="D152" s="1"/>
      <c r="E152" s="1"/>
      <c r="F152" s="1"/>
    </row>
    <row r="153" spans="3:6" hidden="1">
      <c r="C153" s="1"/>
      <c r="D153" s="1"/>
      <c r="E153" s="1"/>
      <c r="F153" s="1"/>
    </row>
    <row r="154" spans="3:6" hidden="1">
      <c r="C154" s="1"/>
      <c r="D154" s="1"/>
      <c r="E154" s="1"/>
      <c r="F154" s="1"/>
    </row>
    <row r="155" spans="3:6" hidden="1">
      <c r="C155" s="1"/>
      <c r="D155" s="1"/>
      <c r="E155" s="1"/>
      <c r="F155" s="1"/>
    </row>
    <row r="156" spans="3:6" hidden="1">
      <c r="C156" s="1"/>
      <c r="D156" s="1"/>
      <c r="E156" s="1"/>
      <c r="F156" s="1"/>
    </row>
    <row r="157" spans="3:6" hidden="1">
      <c r="C157" s="1"/>
      <c r="D157" s="1"/>
      <c r="E157" s="1"/>
      <c r="F157" s="1"/>
    </row>
    <row r="158" spans="3:6" hidden="1">
      <c r="C158" s="1"/>
      <c r="D158" s="1"/>
      <c r="E158" s="1"/>
      <c r="F158" s="1"/>
    </row>
    <row r="159" spans="3:6" hidden="1">
      <c r="C159" s="1"/>
      <c r="D159" s="1"/>
      <c r="E159" s="1"/>
      <c r="F159" s="1"/>
    </row>
    <row r="160" spans="3:6" hidden="1">
      <c r="C160" s="1"/>
      <c r="D160" s="1"/>
      <c r="E160" s="1"/>
      <c r="F160" s="1"/>
    </row>
    <row r="161" spans="3:6" hidden="1">
      <c r="C161" s="1"/>
      <c r="D161" s="1"/>
      <c r="E161" s="1"/>
      <c r="F161" s="1"/>
    </row>
    <row r="162" spans="3:6" hidden="1">
      <c r="C162" s="1"/>
      <c r="D162" s="1"/>
      <c r="E162" s="1"/>
      <c r="F162" s="1"/>
    </row>
    <row r="163" spans="3:6" hidden="1">
      <c r="C163" s="1"/>
      <c r="D163" s="1"/>
      <c r="E163" s="1"/>
      <c r="F163" s="1"/>
    </row>
    <row r="164" spans="3:6" hidden="1">
      <c r="C164" s="1"/>
      <c r="D164" s="1"/>
      <c r="E164" s="1"/>
      <c r="F164" s="1"/>
    </row>
    <row r="165" spans="3:6" hidden="1">
      <c r="C165" s="1"/>
      <c r="D165" s="1"/>
      <c r="E165" s="1"/>
      <c r="F165" s="1"/>
    </row>
    <row r="166" spans="3:6" hidden="1">
      <c r="C166" s="1"/>
      <c r="D166" s="1"/>
      <c r="E166" s="1"/>
      <c r="F166" s="1"/>
    </row>
    <row r="167" spans="3:6" hidden="1">
      <c r="C167" s="1"/>
      <c r="D167" s="1"/>
      <c r="E167" s="1"/>
      <c r="F167" s="1"/>
    </row>
    <row r="168" spans="3:6" hidden="1">
      <c r="C168" s="1"/>
      <c r="D168" s="1"/>
      <c r="E168" s="1"/>
      <c r="F168" s="1"/>
    </row>
    <row r="169" spans="3:6" hidden="1">
      <c r="C169" s="1"/>
      <c r="D169" s="1"/>
      <c r="E169" s="1"/>
      <c r="F169" s="1"/>
    </row>
    <row r="170" spans="3:6" hidden="1">
      <c r="C170" s="1"/>
      <c r="D170" s="1"/>
      <c r="E170" s="1"/>
      <c r="F170" s="1"/>
    </row>
    <row r="171" spans="3:6" hidden="1">
      <c r="C171" s="1"/>
      <c r="D171" s="1"/>
      <c r="E171" s="1"/>
      <c r="F171" s="1"/>
    </row>
    <row r="172" spans="3:6" hidden="1">
      <c r="C172" s="1"/>
      <c r="D172" s="1"/>
      <c r="E172" s="1"/>
      <c r="F172" s="1"/>
    </row>
    <row r="173" spans="3:6" hidden="1">
      <c r="C173" s="1"/>
      <c r="D173" s="1"/>
      <c r="E173" s="1"/>
      <c r="F173" s="1"/>
    </row>
    <row r="174" spans="3:6" hidden="1">
      <c r="C174" s="1"/>
      <c r="D174" s="1"/>
      <c r="E174" s="1"/>
      <c r="F174" s="1"/>
    </row>
    <row r="175" spans="3:6" hidden="1">
      <c r="C175" s="1"/>
      <c r="D175" s="1"/>
      <c r="E175" s="1"/>
      <c r="F175" s="1"/>
    </row>
    <row r="176" spans="3:6" hidden="1">
      <c r="C176" s="1"/>
      <c r="D176" s="1"/>
      <c r="E176" s="1"/>
      <c r="F176" s="1"/>
    </row>
    <row r="177" spans="3:6" hidden="1">
      <c r="C177" s="1"/>
      <c r="D177" s="1"/>
      <c r="E177" s="1"/>
      <c r="F177" s="1"/>
    </row>
    <row r="178" spans="3:6" hidden="1">
      <c r="C178" s="1"/>
      <c r="D178" s="1"/>
      <c r="E178" s="1"/>
      <c r="F178" s="1"/>
    </row>
    <row r="179" spans="3:6" hidden="1">
      <c r="C179" s="1"/>
      <c r="D179" s="1"/>
      <c r="E179" s="1"/>
      <c r="F179" s="1"/>
    </row>
    <row r="180" spans="3:6" hidden="1">
      <c r="C180" s="1"/>
      <c r="D180" s="1"/>
      <c r="E180" s="1"/>
      <c r="F180" s="1"/>
    </row>
    <row r="181" spans="3:6" hidden="1">
      <c r="C181" s="1"/>
      <c r="D181" s="1"/>
      <c r="E181" s="1"/>
      <c r="F181" s="1"/>
    </row>
    <row r="182" spans="3:6" hidden="1">
      <c r="C182" s="1"/>
      <c r="D182" s="1"/>
      <c r="E182" s="1"/>
      <c r="F182" s="1"/>
    </row>
    <row r="183" spans="3:6" hidden="1">
      <c r="C183" s="1"/>
      <c r="D183" s="1"/>
      <c r="E183" s="1"/>
      <c r="F183" s="1"/>
    </row>
    <row r="184" spans="3:6" hidden="1">
      <c r="C184" s="1"/>
      <c r="D184" s="1"/>
      <c r="E184" s="1"/>
      <c r="F184" s="1"/>
    </row>
    <row r="185" spans="3:6" hidden="1">
      <c r="C185" s="1"/>
      <c r="D185" s="1"/>
      <c r="E185" s="1"/>
      <c r="F185" s="1"/>
    </row>
    <row r="186" spans="3:6" hidden="1">
      <c r="C186" s="1"/>
      <c r="D186" s="1"/>
      <c r="E186" s="1"/>
      <c r="F186" s="1"/>
    </row>
    <row r="187" spans="3:6" hidden="1">
      <c r="C187" s="1"/>
      <c r="D187" s="1"/>
      <c r="E187" s="1"/>
      <c r="F187" s="1"/>
    </row>
    <row r="188" spans="3:6" hidden="1">
      <c r="C188" s="1"/>
      <c r="D188" s="1"/>
      <c r="E188" s="1"/>
      <c r="F188" s="1"/>
    </row>
    <row r="189" spans="3:6" hidden="1">
      <c r="C189" s="1"/>
      <c r="D189" s="1"/>
      <c r="E189" s="1"/>
      <c r="F189" s="1"/>
    </row>
    <row r="190" spans="3:6" hidden="1">
      <c r="C190" s="1"/>
      <c r="D190" s="1"/>
      <c r="E190" s="1"/>
      <c r="F190" s="1"/>
    </row>
    <row r="191" spans="3:6" hidden="1">
      <c r="C191" s="1"/>
      <c r="D191" s="1"/>
      <c r="E191" s="1"/>
      <c r="F191" s="1"/>
    </row>
    <row r="192" spans="3:6" hidden="1">
      <c r="C192" s="1"/>
      <c r="D192" s="1"/>
      <c r="E192" s="1"/>
      <c r="F192" s="1"/>
    </row>
    <row r="193" spans="3:6" hidden="1">
      <c r="C193" s="1"/>
      <c r="D193" s="1"/>
      <c r="E193" s="1"/>
      <c r="F193" s="1"/>
    </row>
    <row r="194" spans="3:6" hidden="1">
      <c r="C194" s="1"/>
      <c r="D194" s="1"/>
      <c r="E194" s="1"/>
      <c r="F194" s="1"/>
    </row>
    <row r="195" spans="3:6" hidden="1">
      <c r="C195" s="1"/>
      <c r="D195" s="1"/>
      <c r="E195" s="1"/>
      <c r="F195" s="1"/>
    </row>
    <row r="196" spans="3:6" hidden="1">
      <c r="C196" s="1"/>
      <c r="D196" s="1"/>
      <c r="E196" s="1"/>
      <c r="F196" s="1"/>
    </row>
    <row r="197" spans="3:6" hidden="1">
      <c r="C197" s="1"/>
      <c r="D197" s="1"/>
      <c r="E197" s="1"/>
      <c r="F197" s="1"/>
    </row>
    <row r="198" spans="3:6" hidden="1">
      <c r="C198" s="1"/>
      <c r="D198" s="1"/>
      <c r="E198" s="1"/>
      <c r="F198" s="1"/>
    </row>
    <row r="199" spans="3:6" hidden="1">
      <c r="C199" s="1"/>
      <c r="D199" s="1"/>
      <c r="E199" s="1"/>
      <c r="F199" s="1"/>
    </row>
    <row r="200" spans="3:6" hidden="1">
      <c r="C200" s="1"/>
      <c r="D200" s="1"/>
      <c r="E200" s="1"/>
      <c r="F200" s="1"/>
    </row>
    <row r="201" spans="3:6" hidden="1">
      <c r="C201" s="1"/>
      <c r="D201" s="1"/>
      <c r="E201" s="1"/>
      <c r="F201" s="1"/>
    </row>
    <row r="202" spans="3:6" hidden="1">
      <c r="C202" s="1"/>
      <c r="D202" s="1"/>
      <c r="E202" s="1"/>
      <c r="F202" s="1"/>
    </row>
    <row r="203" spans="3:6" hidden="1">
      <c r="C203" s="1"/>
      <c r="D203" s="1"/>
      <c r="E203" s="1"/>
      <c r="F203" s="1"/>
    </row>
    <row r="204" spans="3:6" hidden="1">
      <c r="C204" s="1"/>
      <c r="D204" s="1"/>
      <c r="E204" s="1"/>
      <c r="F204" s="1"/>
    </row>
    <row r="205" spans="3:6" hidden="1">
      <c r="C205" s="1"/>
      <c r="D205" s="1"/>
      <c r="E205" s="1"/>
      <c r="F205" s="1"/>
    </row>
    <row r="206" spans="3:6" hidden="1">
      <c r="C206" s="1"/>
      <c r="D206" s="1"/>
      <c r="E206" s="1"/>
      <c r="F206" s="1"/>
    </row>
    <row r="207" spans="3:6" hidden="1">
      <c r="C207" s="1"/>
      <c r="D207" s="1"/>
      <c r="E207" s="1"/>
      <c r="F207" s="1"/>
    </row>
    <row r="208" spans="3:6" hidden="1">
      <c r="C208" s="1"/>
      <c r="D208" s="1"/>
      <c r="E208" s="1"/>
      <c r="F208" s="1"/>
    </row>
    <row r="209" spans="3:6" hidden="1">
      <c r="C209" s="1"/>
      <c r="D209" s="1"/>
      <c r="E209" s="1"/>
      <c r="F209" s="1"/>
    </row>
    <row r="210" spans="3:6" hidden="1">
      <c r="C210" s="1"/>
      <c r="D210" s="1"/>
      <c r="E210" s="1"/>
      <c r="F210" s="1"/>
    </row>
    <row r="211" spans="3:6" hidden="1">
      <c r="C211" s="1"/>
      <c r="D211" s="1"/>
      <c r="E211" s="1"/>
      <c r="F211" s="1"/>
    </row>
    <row r="212" spans="3:6" hidden="1">
      <c r="C212" s="1"/>
      <c r="D212" s="1"/>
      <c r="E212" s="1"/>
      <c r="F212" s="1"/>
    </row>
    <row r="213" spans="3:6" hidden="1">
      <c r="C213" s="1"/>
      <c r="D213" s="1"/>
      <c r="E213" s="1"/>
      <c r="F213" s="1"/>
    </row>
    <row r="214" spans="3:6" hidden="1">
      <c r="C214" s="1"/>
      <c r="D214" s="1"/>
      <c r="E214" s="1"/>
      <c r="F214" s="1"/>
    </row>
    <row r="215" spans="3:6" hidden="1">
      <c r="C215" s="1"/>
      <c r="D215" s="1"/>
      <c r="E215" s="1"/>
      <c r="F215" s="1"/>
    </row>
    <row r="216" spans="3:6" hidden="1">
      <c r="C216" s="1"/>
      <c r="D216" s="1"/>
      <c r="E216" s="1"/>
      <c r="F216" s="1"/>
    </row>
    <row r="217" spans="3:6" hidden="1">
      <c r="C217" s="1"/>
      <c r="D217" s="1"/>
      <c r="E217" s="1"/>
      <c r="F217" s="1"/>
    </row>
    <row r="218" spans="3:6" hidden="1">
      <c r="C218" s="1"/>
      <c r="D218" s="1"/>
      <c r="E218" s="1"/>
      <c r="F218" s="1"/>
    </row>
    <row r="219" spans="3:6" hidden="1">
      <c r="C219" s="1"/>
      <c r="D219" s="1"/>
      <c r="E219" s="1"/>
      <c r="F219" s="1"/>
    </row>
    <row r="220" spans="3:6" hidden="1">
      <c r="C220" s="1"/>
      <c r="D220" s="1"/>
      <c r="E220" s="1"/>
      <c r="F220" s="1"/>
    </row>
    <row r="221" spans="3:6" hidden="1">
      <c r="C221" s="1"/>
      <c r="D221" s="1"/>
      <c r="E221" s="1"/>
      <c r="F221" s="1"/>
    </row>
    <row r="222" spans="3:6" hidden="1">
      <c r="C222" s="1"/>
      <c r="D222" s="1"/>
      <c r="E222" s="1"/>
      <c r="F222" s="1"/>
    </row>
    <row r="223" spans="3:6" hidden="1">
      <c r="C223" s="1"/>
      <c r="D223" s="1"/>
      <c r="E223" s="1"/>
      <c r="F223" s="1"/>
    </row>
    <row r="224" spans="3:6" hidden="1">
      <c r="C224" s="1"/>
      <c r="D224" s="1"/>
      <c r="E224" s="1"/>
      <c r="F224" s="1"/>
    </row>
    <row r="225" spans="3:6" hidden="1">
      <c r="C225" s="1"/>
      <c r="D225" s="1"/>
      <c r="E225" s="1"/>
      <c r="F225" s="1"/>
    </row>
    <row r="226" spans="3:6" hidden="1">
      <c r="C226" s="1"/>
      <c r="D226" s="1"/>
      <c r="E226" s="1"/>
      <c r="F226" s="1"/>
    </row>
    <row r="227" spans="3:6" hidden="1">
      <c r="C227" s="1"/>
      <c r="D227" s="1"/>
      <c r="E227" s="1"/>
      <c r="F227" s="1"/>
    </row>
    <row r="228" spans="3:6" hidden="1">
      <c r="C228" s="1"/>
      <c r="D228" s="1"/>
      <c r="E228" s="1"/>
      <c r="F228" s="1"/>
    </row>
    <row r="229" spans="3:6" hidden="1">
      <c r="C229" s="1"/>
      <c r="D229" s="1"/>
      <c r="E229" s="1"/>
      <c r="F229" s="1"/>
    </row>
    <row r="230" spans="3:6" hidden="1">
      <c r="C230" s="1"/>
      <c r="D230" s="1"/>
      <c r="E230" s="1"/>
      <c r="F230" s="1"/>
    </row>
    <row r="231" spans="3:6" hidden="1">
      <c r="C231" s="1"/>
      <c r="D231" s="1"/>
      <c r="E231" s="1"/>
      <c r="F231" s="1"/>
    </row>
    <row r="232" spans="3:6" hidden="1">
      <c r="C232" s="1"/>
      <c r="D232" s="1"/>
      <c r="E232" s="1"/>
      <c r="F232" s="1"/>
    </row>
    <row r="233" spans="3:6" hidden="1">
      <c r="C233" s="1"/>
      <c r="D233" s="1"/>
      <c r="E233" s="1"/>
      <c r="F233" s="1"/>
    </row>
    <row r="234" spans="3:6" hidden="1">
      <c r="C234" s="1"/>
      <c r="D234" s="1"/>
      <c r="E234" s="1"/>
      <c r="F234" s="1"/>
    </row>
    <row r="235" spans="3:6" hidden="1">
      <c r="C235" s="1"/>
      <c r="D235" s="1"/>
      <c r="E235" s="1"/>
      <c r="F235" s="1"/>
    </row>
    <row r="236" spans="3:6" hidden="1">
      <c r="C236" s="1"/>
      <c r="D236" s="1"/>
      <c r="E236" s="1"/>
      <c r="F236" s="1"/>
    </row>
    <row r="237" spans="3:6" hidden="1">
      <c r="C237" s="1"/>
      <c r="D237" s="1"/>
      <c r="E237" s="1"/>
      <c r="F237" s="1"/>
    </row>
    <row r="238" spans="3:6" hidden="1">
      <c r="C238" s="1"/>
      <c r="D238" s="1"/>
      <c r="E238" s="1"/>
      <c r="F238" s="1"/>
    </row>
    <row r="239" spans="3:6" hidden="1">
      <c r="C239" s="1"/>
      <c r="D239" s="1"/>
      <c r="E239" s="1"/>
      <c r="F239" s="1"/>
    </row>
    <row r="240" spans="3:6" hidden="1">
      <c r="C240" s="1"/>
      <c r="D240" s="1"/>
      <c r="E240" s="1"/>
      <c r="F240" s="1"/>
    </row>
    <row r="241" spans="1:6" hidden="1">
      <c r="C241" s="1"/>
      <c r="D241" s="1"/>
      <c r="E241" s="1"/>
      <c r="F241" s="1"/>
    </row>
    <row r="242" spans="1:6" hidden="1">
      <c r="C242" s="1"/>
      <c r="D242" s="1"/>
      <c r="E242" s="1"/>
      <c r="F242" s="1"/>
    </row>
    <row r="243" spans="1:6" hidden="1">
      <c r="C243" s="1"/>
      <c r="D243" s="1"/>
      <c r="E243" s="1"/>
      <c r="F243" s="1"/>
    </row>
    <row r="244" spans="1:6" hidden="1">
      <c r="C244" s="1"/>
      <c r="D244" s="1"/>
      <c r="E244" s="1"/>
      <c r="F244" s="1"/>
    </row>
    <row r="245" spans="1:6" hidden="1">
      <c r="C245" s="1"/>
      <c r="D245" s="1"/>
      <c r="E245" s="1"/>
      <c r="F245" s="1"/>
    </row>
    <row r="246" spans="1:6" hidden="1">
      <c r="C246" s="1"/>
      <c r="D246" s="1"/>
      <c r="E246" s="1"/>
      <c r="F246" s="1"/>
    </row>
    <row r="247" spans="1:6" hidden="1">
      <c r="C247" s="1"/>
      <c r="D247" s="1"/>
      <c r="E247" s="1"/>
      <c r="F247" s="1"/>
    </row>
    <row r="248" spans="1:6" hidden="1">
      <c r="A248" s="31"/>
      <c r="C248" s="1"/>
      <c r="D248" s="1"/>
      <c r="E248" s="1"/>
      <c r="F248" s="1"/>
    </row>
    <row r="249" spans="1:6" hidden="1">
      <c r="A249" s="31"/>
      <c r="C249" s="1"/>
      <c r="D249" s="1"/>
      <c r="E249" s="1"/>
      <c r="F249" s="1"/>
    </row>
    <row r="250" spans="1:6" hidden="1">
      <c r="A250" s="3"/>
      <c r="C250" s="1"/>
      <c r="D250" s="1"/>
      <c r="E250" s="1"/>
      <c r="F250" s="1"/>
    </row>
    <row r="251" spans="1:6" hidden="1">
      <c r="C251" s="1"/>
      <c r="D251" s="1"/>
      <c r="E251" s="1"/>
      <c r="F251" s="1"/>
    </row>
    <row r="252" spans="1:6" hidden="1">
      <c r="C252" s="1"/>
      <c r="D252" s="1"/>
      <c r="E252" s="1"/>
      <c r="F252" s="1"/>
    </row>
    <row r="253" spans="1:6" hidden="1">
      <c r="C253" s="1"/>
      <c r="D253" s="1"/>
      <c r="E253" s="1"/>
      <c r="F253" s="1"/>
    </row>
    <row r="10000" spans="52:52" hidden="1">
      <c r="AZ10000"/>
    </row>
  </sheetData>
  <sheetProtection sheet="1" objects="1" scenarios="1"/>
  <mergeCells count="1">
    <mergeCell ref="A5:M5"/>
  </mergeCells>
  <phoneticPr fontId="4" type="noConversion"/>
  <dataValidations count="1">
    <dataValidation allowBlank="1" showInputMessage="1" showErrorMessage="1" sqref="I1:I5 A1:A41 I7:I1048576 C1:H1048576 B5:B1048576 A43:A1048576 J1:AY1048576 BA1:XFD1048576 AZ1:AZ9999 AZ10001:AZ1048576" xr:uid="{00000000-0002-0000-0600-000000000000}"/>
  </dataValidations>
  <pageMargins left="0" right="0" top="0.5" bottom="0.5" header="0" footer="0.25"/>
  <pageSetup paperSize="9" scale="3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4" style="2" bestFit="1" customWidth="1"/>
    <col min="2" max="2" width="17.28515625" style="2" bestFit="1" customWidth="1"/>
    <col min="3" max="3" width="12.7109375" style="2" customWidth="1"/>
    <col min="4" max="4" width="13.85546875" style="2" customWidth="1"/>
    <col min="5" max="5" width="11.85546875" style="1" customWidth="1"/>
    <col min="6" max="6" width="7.5703125" style="1" customWidth="1"/>
    <col min="7" max="7" width="11.140625" style="1" customWidth="1"/>
    <col min="8" max="8" width="12.28515625" style="1" bestFit="1" customWidth="1"/>
    <col min="9" max="9" width="14.28515625" style="1" customWidth="1"/>
    <col min="10" max="10" width="11.85546875" style="1" bestFit="1" customWidth="1"/>
    <col min="11" max="11" width="10.5703125" style="1" customWidth="1"/>
    <col min="12" max="12" width="22.710937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136</v>
      </c>
      <c r="B1" s="36" t="s" vm="1">
        <v>203</v>
      </c>
    </row>
    <row r="2" spans="1:14">
      <c r="A2" s="36" t="s">
        <v>135</v>
      </c>
      <c r="B2" s="36" t="s">
        <v>2441</v>
      </c>
    </row>
    <row r="3" spans="1:14">
      <c r="A3" s="36" t="s">
        <v>137</v>
      </c>
      <c r="B3" s="55" t="s">
        <v>2442</v>
      </c>
    </row>
    <row r="4" spans="1:14">
      <c r="A4" s="36" t="s">
        <v>138</v>
      </c>
      <c r="B4" s="55">
        <v>14244</v>
      </c>
    </row>
    <row r="5" spans="1:14" ht="18.75">
      <c r="A5" s="140" t="s">
        <v>84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2"/>
    </row>
    <row r="6" spans="1:14" s="3" customFormat="1">
      <c r="A6" s="37" t="s">
        <v>106</v>
      </c>
      <c r="B6" s="38" t="s">
        <v>41</v>
      </c>
      <c r="C6" s="38" t="s">
        <v>110</v>
      </c>
      <c r="D6" s="38" t="s">
        <v>108</v>
      </c>
      <c r="E6" s="38" t="s">
        <v>61</v>
      </c>
      <c r="F6" s="38" t="s">
        <v>14</v>
      </c>
      <c r="G6" s="38" t="s">
        <v>62</v>
      </c>
      <c r="H6" s="38" t="s">
        <v>94</v>
      </c>
      <c r="I6" s="38" t="s">
        <v>180</v>
      </c>
      <c r="J6" s="38" t="s">
        <v>179</v>
      </c>
      <c r="K6" s="38" t="s">
        <v>57</v>
      </c>
      <c r="L6" s="38" t="s">
        <v>55</v>
      </c>
      <c r="M6" s="38" t="s">
        <v>139</v>
      </c>
      <c r="N6" s="125" t="s">
        <v>141</v>
      </c>
    </row>
    <row r="7" spans="1:14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09" t="s">
        <v>2459</v>
      </c>
      <c r="F7" s="109" t="s">
        <v>2459</v>
      </c>
      <c r="G7" s="109" t="s">
        <v>2459</v>
      </c>
      <c r="H7" s="109" t="s">
        <v>2459</v>
      </c>
      <c r="I7" s="26" t="s">
        <v>187</v>
      </c>
      <c r="J7" s="109" t="s">
        <v>2459</v>
      </c>
      <c r="K7" s="26" t="s">
        <v>183</v>
      </c>
      <c r="L7" s="26" t="s">
        <v>19</v>
      </c>
      <c r="M7" s="26" t="s">
        <v>19</v>
      </c>
      <c r="N7" s="27" t="s">
        <v>19</v>
      </c>
    </row>
    <row r="8" spans="1:14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5" t="s">
        <v>12</v>
      </c>
    </row>
    <row r="9" spans="1:14" s="4" customFormat="1" ht="20.25">
      <c r="A9" s="54" t="s">
        <v>32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113" t="s">
        <v>2459</v>
      </c>
      <c r="I9" s="113" t="s">
        <v>2459</v>
      </c>
      <c r="J9" s="113" t="s">
        <v>2459</v>
      </c>
      <c r="K9" s="73">
        <v>17.002295064000002</v>
      </c>
      <c r="L9" s="113" t="s">
        <v>2459</v>
      </c>
      <c r="M9" s="74">
        <f>IFERROR(K9/$K$9,0)</f>
        <v>1</v>
      </c>
      <c r="N9" s="74">
        <f>K9/'סכום נכסי הקרן'!$C$41</f>
        <v>1.4556013440386803E-2</v>
      </c>
    </row>
    <row r="10" spans="1:14" s="4" customFormat="1" ht="20.25">
      <c r="A10" s="87" t="s">
        <v>173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113" t="s">
        <v>2459</v>
      </c>
      <c r="I10" s="113" t="s">
        <v>2459</v>
      </c>
      <c r="J10" s="113" t="s">
        <v>2459</v>
      </c>
      <c r="K10" s="73">
        <v>17.002295064000002</v>
      </c>
      <c r="L10" s="113" t="s">
        <v>2459</v>
      </c>
      <c r="M10" s="74">
        <f t="shared" ref="M10:M23" si="0">IFERROR(K10/$K$9,0)</f>
        <v>1</v>
      </c>
      <c r="N10" s="74">
        <f>K10/'סכום נכסי הקרן'!$C$41</f>
        <v>1.4556013440386803E-2</v>
      </c>
    </row>
    <row r="11" spans="1:14">
      <c r="A11" s="69" t="s">
        <v>48</v>
      </c>
      <c r="B11" s="112" t="s">
        <v>2459</v>
      </c>
      <c r="C11" s="112" t="s">
        <v>2459</v>
      </c>
      <c r="D11" s="112" t="s">
        <v>2459</v>
      </c>
      <c r="E11" s="112" t="s">
        <v>2459</v>
      </c>
      <c r="F11" s="112" t="s">
        <v>2459</v>
      </c>
      <c r="G11" s="112" t="s">
        <v>2459</v>
      </c>
      <c r="H11" s="112" t="s">
        <v>2459</v>
      </c>
      <c r="I11" s="112" t="s">
        <v>2459</v>
      </c>
      <c r="J11" s="112" t="s">
        <v>2459</v>
      </c>
      <c r="K11" s="67">
        <v>10.116824792999999</v>
      </c>
      <c r="L11" s="112" t="s">
        <v>2459</v>
      </c>
      <c r="M11" s="68">
        <f t="shared" si="0"/>
        <v>0.59502700987827051</v>
      </c>
      <c r="N11" s="68">
        <f>K11/'סכום נכסי הקרן'!$C$41</f>
        <v>8.6612211531812769E-3</v>
      </c>
    </row>
    <row r="12" spans="1:14">
      <c r="A12" s="70" t="s">
        <v>1748</v>
      </c>
      <c r="B12" s="54" t="s">
        <v>1749</v>
      </c>
      <c r="C12" s="71" t="s">
        <v>29</v>
      </c>
      <c r="D12" s="113" t="s">
        <v>2459</v>
      </c>
      <c r="E12" s="71" t="s">
        <v>1655</v>
      </c>
      <c r="F12" s="54" t="s">
        <v>782</v>
      </c>
      <c r="G12" s="54" t="s">
        <v>783</v>
      </c>
      <c r="H12" s="71" t="s">
        <v>124</v>
      </c>
      <c r="I12" s="73">
        <v>0.24721299999999999</v>
      </c>
      <c r="J12" s="79">
        <v>109226.59639999999</v>
      </c>
      <c r="K12" s="73">
        <v>1.0832223349999999</v>
      </c>
      <c r="L12" s="74">
        <v>7.974919801356751E-7</v>
      </c>
      <c r="M12" s="74">
        <f t="shared" si="0"/>
        <v>6.3710359743936726E-2</v>
      </c>
      <c r="N12" s="74">
        <f>K12/'סכום נכסי הקרן'!$C$41</f>
        <v>9.273688527246213E-4</v>
      </c>
    </row>
    <row r="13" spans="1:14">
      <c r="A13" s="70" t="s">
        <v>1750</v>
      </c>
      <c r="B13" s="54" t="s">
        <v>1751</v>
      </c>
      <c r="C13" s="71" t="s">
        <v>29</v>
      </c>
      <c r="D13" s="113" t="s">
        <v>2459</v>
      </c>
      <c r="E13" s="71" t="s">
        <v>1655</v>
      </c>
      <c r="F13" s="54" t="s">
        <v>795</v>
      </c>
      <c r="G13" s="54" t="s">
        <v>783</v>
      </c>
      <c r="H13" s="71" t="s">
        <v>122</v>
      </c>
      <c r="I13" s="73">
        <v>4.3209999999999998E-2</v>
      </c>
      <c r="J13" s="79">
        <v>1016194</v>
      </c>
      <c r="K13" s="73">
        <v>1.5925998609999996</v>
      </c>
      <c r="L13" s="74">
        <v>3.0047870616048534E-7</v>
      </c>
      <c r="M13" s="74">
        <f t="shared" si="0"/>
        <v>9.3669699002701612E-2</v>
      </c>
      <c r="N13" s="74">
        <f>K13/'סכום נכסי הקרן'!$C$41</f>
        <v>1.3634573976403111E-3</v>
      </c>
    </row>
    <row r="14" spans="1:14">
      <c r="A14" s="70" t="s">
        <v>1752</v>
      </c>
      <c r="B14" s="54" t="s">
        <v>1753</v>
      </c>
      <c r="C14" s="71" t="s">
        <v>29</v>
      </c>
      <c r="D14" s="113" t="s">
        <v>2459</v>
      </c>
      <c r="E14" s="71" t="s">
        <v>1655</v>
      </c>
      <c r="F14" s="54" t="s">
        <v>1754</v>
      </c>
      <c r="G14" s="54" t="s">
        <v>783</v>
      </c>
      <c r="H14" s="71" t="s">
        <v>124</v>
      </c>
      <c r="I14" s="73">
        <v>0.14944299999999999</v>
      </c>
      <c r="J14" s="79">
        <v>244579</v>
      </c>
      <c r="K14" s="73">
        <v>1.466267706</v>
      </c>
      <c r="L14" s="74">
        <v>5.8858086059270695E-7</v>
      </c>
      <c r="M14" s="74">
        <f t="shared" si="0"/>
        <v>8.6239398885896185E-2</v>
      </c>
      <c r="N14" s="74">
        <f>K14/'סכום נכסי הקרן'!$C$41</f>
        <v>1.2553018492739835E-3</v>
      </c>
    </row>
    <row r="15" spans="1:14">
      <c r="A15" s="70" t="s">
        <v>1755</v>
      </c>
      <c r="B15" s="54" t="s">
        <v>1756</v>
      </c>
      <c r="C15" s="71" t="s">
        <v>29</v>
      </c>
      <c r="D15" s="113" t="s">
        <v>2459</v>
      </c>
      <c r="E15" s="71" t="s">
        <v>1655</v>
      </c>
      <c r="F15" s="54" t="s">
        <v>1757</v>
      </c>
      <c r="G15" s="54" t="s">
        <v>783</v>
      </c>
      <c r="H15" s="71" t="s">
        <v>122</v>
      </c>
      <c r="I15" s="73">
        <v>0.58277100000000004</v>
      </c>
      <c r="J15" s="79">
        <v>129297.8</v>
      </c>
      <c r="K15" s="73">
        <v>2.7329816029999998</v>
      </c>
      <c r="L15" s="74">
        <v>1.0487891620927102E-6</v>
      </c>
      <c r="M15" s="74">
        <f t="shared" si="0"/>
        <v>0.1607419229411392</v>
      </c>
      <c r="N15" s="74">
        <f>K15/'סכום נכסי הקרן'!$C$41</f>
        <v>2.3397615907648421E-3</v>
      </c>
    </row>
    <row r="16" spans="1:14">
      <c r="A16" s="70" t="s">
        <v>1758</v>
      </c>
      <c r="B16" s="54" t="s">
        <v>1759</v>
      </c>
      <c r="C16" s="71" t="s">
        <v>29</v>
      </c>
      <c r="D16" s="113" t="s">
        <v>2459</v>
      </c>
      <c r="E16" s="71" t="s">
        <v>1655</v>
      </c>
      <c r="F16" s="54" t="s">
        <v>1757</v>
      </c>
      <c r="G16" s="54" t="s">
        <v>783</v>
      </c>
      <c r="H16" s="71" t="s">
        <v>125</v>
      </c>
      <c r="I16" s="73">
        <v>95.910100999999997</v>
      </c>
      <c r="J16" s="79">
        <v>129.5</v>
      </c>
      <c r="K16" s="73">
        <v>0.58722805900000008</v>
      </c>
      <c r="L16" s="74">
        <v>4.2287342922845593E-7</v>
      </c>
      <c r="M16" s="74">
        <f t="shared" si="0"/>
        <v>3.4538164217804569E-2</v>
      </c>
      <c r="N16" s="74">
        <f>K16/'סכום נכסי הקרן'!$C$41</f>
        <v>5.0273798256064977E-4</v>
      </c>
    </row>
    <row r="17" spans="1:14">
      <c r="A17" s="70" t="s">
        <v>1760</v>
      </c>
      <c r="B17" s="54" t="s">
        <v>1761</v>
      </c>
      <c r="C17" s="71" t="s">
        <v>29</v>
      </c>
      <c r="D17" s="113" t="s">
        <v>2459</v>
      </c>
      <c r="E17" s="71" t="s">
        <v>1655</v>
      </c>
      <c r="F17" s="54" t="s">
        <v>624</v>
      </c>
      <c r="G17" s="113" t="s">
        <v>2459</v>
      </c>
      <c r="H17" s="71" t="s">
        <v>125</v>
      </c>
      <c r="I17" s="73">
        <v>3.445157</v>
      </c>
      <c r="J17" s="79">
        <v>16674.439999999999</v>
      </c>
      <c r="K17" s="73">
        <v>2.6545252289999999</v>
      </c>
      <c r="L17" s="74">
        <v>4.5768572794805081E-6</v>
      </c>
      <c r="M17" s="74">
        <f t="shared" si="0"/>
        <v>0.15612746508679221</v>
      </c>
      <c r="N17" s="74">
        <f>K17/'סכום נכסי הקרן'!$C$41</f>
        <v>2.2725934802168687E-3</v>
      </c>
    </row>
    <row r="18" spans="1:14">
      <c r="A18" s="114" t="s">
        <v>2459</v>
      </c>
      <c r="B18" s="113" t="s">
        <v>2459</v>
      </c>
      <c r="C18" s="113" t="s">
        <v>2459</v>
      </c>
      <c r="D18" s="113" t="s">
        <v>2459</v>
      </c>
      <c r="E18" s="113" t="s">
        <v>2459</v>
      </c>
      <c r="F18" s="113" t="s">
        <v>2459</v>
      </c>
      <c r="G18" s="113" t="s">
        <v>2459</v>
      </c>
      <c r="H18" s="113" t="s">
        <v>2459</v>
      </c>
      <c r="I18" s="113" t="s">
        <v>2459</v>
      </c>
      <c r="J18" s="113" t="s">
        <v>2459</v>
      </c>
      <c r="K18" s="113" t="s">
        <v>2459</v>
      </c>
      <c r="L18" s="113" t="s">
        <v>2459</v>
      </c>
      <c r="M18" s="113" t="s">
        <v>2459</v>
      </c>
      <c r="N18" s="113" t="s">
        <v>2459</v>
      </c>
    </row>
    <row r="19" spans="1:14">
      <c r="A19" s="69" t="s">
        <v>31</v>
      </c>
      <c r="B19" s="112" t="s">
        <v>2459</v>
      </c>
      <c r="C19" s="112" t="s">
        <v>2459</v>
      </c>
      <c r="D19" s="112" t="s">
        <v>2459</v>
      </c>
      <c r="E19" s="112" t="s">
        <v>2459</v>
      </c>
      <c r="F19" s="112" t="s">
        <v>2459</v>
      </c>
      <c r="G19" s="112" t="s">
        <v>2459</v>
      </c>
      <c r="H19" s="112" t="s">
        <v>2459</v>
      </c>
      <c r="I19" s="112" t="s">
        <v>2459</v>
      </c>
      <c r="J19" s="112" t="s">
        <v>2459</v>
      </c>
      <c r="K19" s="67">
        <v>6.8854702710000009</v>
      </c>
      <c r="L19" s="112" t="s">
        <v>2459</v>
      </c>
      <c r="M19" s="68">
        <f t="shared" si="0"/>
        <v>0.40497299012172938</v>
      </c>
      <c r="N19" s="68">
        <f>K19/'סכום נכסי הקרן'!$C$41</f>
        <v>5.8947922872055244E-3</v>
      </c>
    </row>
    <row r="20" spans="1:14">
      <c r="A20" s="70" t="s">
        <v>1762</v>
      </c>
      <c r="B20" s="54" t="s">
        <v>1763</v>
      </c>
      <c r="C20" s="71" t="s">
        <v>29</v>
      </c>
      <c r="D20" s="113" t="s">
        <v>2459</v>
      </c>
      <c r="E20" s="71" t="s">
        <v>1627</v>
      </c>
      <c r="F20" s="54" t="s">
        <v>624</v>
      </c>
      <c r="G20" s="113" t="s">
        <v>2459</v>
      </c>
      <c r="H20" s="71" t="s">
        <v>122</v>
      </c>
      <c r="I20" s="73">
        <v>1.1732610000000001</v>
      </c>
      <c r="J20" s="79">
        <v>22796</v>
      </c>
      <c r="K20" s="73">
        <v>0.97006484100000001</v>
      </c>
      <c r="L20" s="74">
        <v>1.3762526286555072E-7</v>
      </c>
      <c r="M20" s="74">
        <f t="shared" si="0"/>
        <v>5.7054935074852195E-2</v>
      </c>
      <c r="N20" s="74">
        <f>K20/'סכום נכסי הקרן'!$C$41</f>
        <v>8.3049240178994491E-4</v>
      </c>
    </row>
    <row r="21" spans="1:14">
      <c r="A21" s="70" t="s">
        <v>1764</v>
      </c>
      <c r="B21" s="54" t="s">
        <v>1765</v>
      </c>
      <c r="C21" s="71" t="s">
        <v>29</v>
      </c>
      <c r="D21" s="113" t="s">
        <v>2459</v>
      </c>
      <c r="E21" s="71" t="s">
        <v>1627</v>
      </c>
      <c r="F21" s="54" t="s">
        <v>624</v>
      </c>
      <c r="G21" s="113" t="s">
        <v>2459</v>
      </c>
      <c r="H21" s="71" t="s">
        <v>122</v>
      </c>
      <c r="I21" s="73">
        <v>6.5956669999999997</v>
      </c>
      <c r="J21" s="79">
        <v>4107</v>
      </c>
      <c r="K21" s="73">
        <v>0.98249648000000001</v>
      </c>
      <c r="L21" s="74">
        <v>9.1311900724238037E-8</v>
      </c>
      <c r="M21" s="74">
        <f t="shared" si="0"/>
        <v>5.7786109245939382E-2</v>
      </c>
      <c r="N21" s="74">
        <f>K21/'סכום נכסי הקרן'!$C$41</f>
        <v>8.4113538285155364E-4</v>
      </c>
    </row>
    <row r="22" spans="1:14">
      <c r="A22" s="70" t="s">
        <v>1766</v>
      </c>
      <c r="B22" s="54" t="s">
        <v>1767</v>
      </c>
      <c r="C22" s="71" t="s">
        <v>29</v>
      </c>
      <c r="D22" s="113" t="s">
        <v>2459</v>
      </c>
      <c r="E22" s="71" t="s">
        <v>1627</v>
      </c>
      <c r="F22" s="54" t="s">
        <v>624</v>
      </c>
      <c r="G22" s="113" t="s">
        <v>2459</v>
      </c>
      <c r="H22" s="71" t="s">
        <v>122</v>
      </c>
      <c r="I22" s="73">
        <v>17.351040000000001</v>
      </c>
      <c r="J22" s="79">
        <v>1264.03</v>
      </c>
      <c r="K22" s="73">
        <v>0.79548216699999996</v>
      </c>
      <c r="L22" s="74">
        <v>5.6721894224776414E-8</v>
      </c>
      <c r="M22" s="74">
        <f t="shared" si="0"/>
        <v>4.678675225936544E-2</v>
      </c>
      <c r="N22" s="74">
        <f>K22/'סכום נכסי הקרן'!$C$41</f>
        <v>6.8102859471937094E-4</v>
      </c>
    </row>
    <row r="23" spans="1:14">
      <c r="A23" s="70" t="s">
        <v>1768</v>
      </c>
      <c r="B23" s="54" t="s">
        <v>1769</v>
      </c>
      <c r="C23" s="71" t="s">
        <v>115</v>
      </c>
      <c r="D23" s="113" t="s">
        <v>2459</v>
      </c>
      <c r="E23" s="71" t="s">
        <v>1627</v>
      </c>
      <c r="F23" s="54" t="s">
        <v>624</v>
      </c>
      <c r="G23" s="113" t="s">
        <v>2459</v>
      </c>
      <c r="H23" s="71" t="s">
        <v>122</v>
      </c>
      <c r="I23" s="73">
        <v>8.9497769999999992</v>
      </c>
      <c r="J23" s="79">
        <v>12745.9</v>
      </c>
      <c r="K23" s="73">
        <v>4.1374267830000004</v>
      </c>
      <c r="L23" s="74">
        <v>9.7809419745281457E-8</v>
      </c>
      <c r="M23" s="74">
        <f t="shared" si="0"/>
        <v>0.24334519354157233</v>
      </c>
      <c r="N23" s="74">
        <f>K23/'סכום נכסי הקרן'!$C$41</f>
        <v>3.5421359078446546E-3</v>
      </c>
    </row>
    <row r="24" spans="1:14">
      <c r="A24" s="114" t="s">
        <v>2459</v>
      </c>
      <c r="B24" s="113" t="s">
        <v>2459</v>
      </c>
      <c r="C24" s="113" t="s">
        <v>2459</v>
      </c>
      <c r="D24" s="113" t="s">
        <v>2459</v>
      </c>
      <c r="E24" s="113" t="s">
        <v>2459</v>
      </c>
      <c r="F24" s="113" t="s">
        <v>2459</v>
      </c>
      <c r="G24" s="113" t="s">
        <v>2459</v>
      </c>
      <c r="H24" s="113" t="s">
        <v>2459</v>
      </c>
      <c r="I24" s="113" t="s">
        <v>2459</v>
      </c>
      <c r="J24" s="113" t="s">
        <v>2459</v>
      </c>
      <c r="K24" s="113" t="s">
        <v>2459</v>
      </c>
      <c r="L24" s="113" t="s">
        <v>2459</v>
      </c>
      <c r="M24" s="113" t="s">
        <v>2459</v>
      </c>
      <c r="N24" s="113" t="s">
        <v>2459</v>
      </c>
    </row>
    <row r="25" spans="1:14">
      <c r="A25" s="113" t="s">
        <v>2459</v>
      </c>
      <c r="B25" s="113" t="s">
        <v>2459</v>
      </c>
      <c r="C25" s="113" t="s">
        <v>2459</v>
      </c>
      <c r="D25" s="113" t="s">
        <v>2459</v>
      </c>
      <c r="E25" s="113" t="s">
        <v>2459</v>
      </c>
      <c r="F25" s="113" t="s">
        <v>2459</v>
      </c>
      <c r="G25" s="113" t="s">
        <v>2459</v>
      </c>
      <c r="H25" s="113" t="s">
        <v>2459</v>
      </c>
      <c r="I25" s="113" t="s">
        <v>2459</v>
      </c>
      <c r="J25" s="113" t="s">
        <v>2459</v>
      </c>
      <c r="K25" s="113" t="s">
        <v>2459</v>
      </c>
      <c r="L25" s="113" t="s">
        <v>2459</v>
      </c>
      <c r="M25" s="113" t="s">
        <v>2459</v>
      </c>
      <c r="N25" s="113" t="s">
        <v>2459</v>
      </c>
    </row>
    <row r="26" spans="1:14">
      <c r="A26" s="113" t="s">
        <v>2459</v>
      </c>
      <c r="B26" s="113" t="s">
        <v>2459</v>
      </c>
      <c r="C26" s="113" t="s">
        <v>2459</v>
      </c>
      <c r="D26" s="113" t="s">
        <v>2459</v>
      </c>
      <c r="E26" s="113" t="s">
        <v>2459</v>
      </c>
      <c r="F26" s="113" t="s">
        <v>2459</v>
      </c>
      <c r="G26" s="113" t="s">
        <v>2459</v>
      </c>
      <c r="H26" s="113" t="s">
        <v>2459</v>
      </c>
      <c r="I26" s="113" t="s">
        <v>2459</v>
      </c>
      <c r="J26" s="113" t="s">
        <v>2459</v>
      </c>
      <c r="K26" s="113" t="s">
        <v>2459</v>
      </c>
      <c r="L26" s="113" t="s">
        <v>2459</v>
      </c>
      <c r="M26" s="113" t="s">
        <v>2459</v>
      </c>
      <c r="N26" s="113" t="s">
        <v>2459</v>
      </c>
    </row>
    <row r="27" spans="1:14">
      <c r="A27" s="85" t="s">
        <v>195</v>
      </c>
      <c r="B27" s="113" t="s">
        <v>2459</v>
      </c>
      <c r="C27" s="113" t="s">
        <v>2459</v>
      </c>
      <c r="D27" s="113" t="s">
        <v>2459</v>
      </c>
      <c r="E27" s="113" t="s">
        <v>2459</v>
      </c>
      <c r="F27" s="113" t="s">
        <v>2459</v>
      </c>
      <c r="G27" s="113" t="s">
        <v>2459</v>
      </c>
      <c r="H27" s="113" t="s">
        <v>2459</v>
      </c>
      <c r="I27" s="113" t="s">
        <v>2459</v>
      </c>
      <c r="J27" s="113" t="s">
        <v>2459</v>
      </c>
      <c r="K27" s="113" t="s">
        <v>2459</v>
      </c>
      <c r="L27" s="113" t="s">
        <v>2459</v>
      </c>
      <c r="M27" s="113" t="s">
        <v>2459</v>
      </c>
      <c r="N27" s="113" t="s">
        <v>2459</v>
      </c>
    </row>
    <row r="28" spans="1:14">
      <c r="A28" s="85" t="s">
        <v>103</v>
      </c>
      <c r="B28" s="113" t="s">
        <v>2459</v>
      </c>
      <c r="C28" s="113" t="s">
        <v>2459</v>
      </c>
      <c r="D28" s="113" t="s">
        <v>2459</v>
      </c>
      <c r="E28" s="113" t="s">
        <v>2459</v>
      </c>
      <c r="F28" s="113" t="s">
        <v>2459</v>
      </c>
      <c r="G28" s="113" t="s">
        <v>2459</v>
      </c>
      <c r="H28" s="113" t="s">
        <v>2459</v>
      </c>
      <c r="I28" s="113" t="s">
        <v>2459</v>
      </c>
      <c r="J28" s="113" t="s">
        <v>2459</v>
      </c>
      <c r="K28" s="113" t="s">
        <v>2459</v>
      </c>
      <c r="L28" s="113" t="s">
        <v>2459</v>
      </c>
      <c r="M28" s="113" t="s">
        <v>2459</v>
      </c>
      <c r="N28" s="113" t="s">
        <v>2459</v>
      </c>
    </row>
    <row r="29" spans="1:14">
      <c r="A29" s="85" t="s">
        <v>178</v>
      </c>
      <c r="B29" s="113" t="s">
        <v>2459</v>
      </c>
      <c r="C29" s="113" t="s">
        <v>2459</v>
      </c>
      <c r="D29" s="113" t="s">
        <v>2459</v>
      </c>
      <c r="E29" s="113" t="s">
        <v>2459</v>
      </c>
      <c r="F29" s="113" t="s">
        <v>2459</v>
      </c>
      <c r="G29" s="113" t="s">
        <v>2459</v>
      </c>
      <c r="H29" s="113" t="s">
        <v>2459</v>
      </c>
      <c r="I29" s="113" t="s">
        <v>2459</v>
      </c>
      <c r="J29" s="113" t="s">
        <v>2459</v>
      </c>
      <c r="K29" s="113" t="s">
        <v>2459</v>
      </c>
      <c r="L29" s="113" t="s">
        <v>2459</v>
      </c>
      <c r="M29" s="113" t="s">
        <v>2459</v>
      </c>
      <c r="N29" s="113" t="s">
        <v>2459</v>
      </c>
    </row>
    <row r="30" spans="1:14">
      <c r="A30" s="85" t="s">
        <v>186</v>
      </c>
      <c r="B30" s="113" t="s">
        <v>2459</v>
      </c>
      <c r="C30" s="113" t="s">
        <v>2459</v>
      </c>
      <c r="D30" s="113" t="s">
        <v>2459</v>
      </c>
      <c r="E30" s="113" t="s">
        <v>2459</v>
      </c>
      <c r="F30" s="113" t="s">
        <v>2459</v>
      </c>
      <c r="G30" s="113" t="s">
        <v>2459</v>
      </c>
      <c r="H30" s="113" t="s">
        <v>2459</v>
      </c>
      <c r="I30" s="113" t="s">
        <v>2459</v>
      </c>
      <c r="J30" s="113" t="s">
        <v>2459</v>
      </c>
      <c r="K30" s="113" t="s">
        <v>2459</v>
      </c>
      <c r="L30" s="113" t="s">
        <v>2459</v>
      </c>
      <c r="M30" s="113" t="s">
        <v>2459</v>
      </c>
      <c r="N30" s="113" t="s">
        <v>2459</v>
      </c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8" spans="1:14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</row>
    <row r="109" spans="1:14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</row>
    <row r="110" spans="1:14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</row>
    <row r="111" spans="1:14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</row>
    <row r="112" spans="1:14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</row>
    <row r="113" spans="1:14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</row>
    <row r="114" spans="1:14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</row>
    <row r="115" spans="1:14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</row>
    <row r="116" spans="1:14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</row>
    <row r="117" spans="1:14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</row>
    <row r="118" spans="1:14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</row>
    <row r="119" spans="1:14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</row>
    <row r="120" spans="1:14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</row>
    <row r="121" spans="1:14" hidden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</row>
    <row r="122" spans="1:14" hidden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</row>
    <row r="123" spans="1:14" hidden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</row>
    <row r="124" spans="1:14" hidden="1">
      <c r="B124" s="1"/>
      <c r="C124" s="1"/>
      <c r="D124" s="1"/>
    </row>
    <row r="125" spans="1:14" hidden="1">
      <c r="B125" s="1"/>
      <c r="C125" s="1"/>
      <c r="D125" s="1"/>
    </row>
    <row r="126" spans="1:14" hidden="1">
      <c r="B126" s="1"/>
      <c r="C126" s="1"/>
      <c r="D126" s="1"/>
    </row>
    <row r="127" spans="1:14" hidden="1">
      <c r="B127" s="1"/>
      <c r="C127" s="1"/>
      <c r="D127" s="1"/>
    </row>
    <row r="128" spans="1:1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1:4" hidden="1">
      <c r="B321" s="1"/>
      <c r="C321" s="1"/>
      <c r="D321" s="1"/>
    </row>
    <row r="322" spans="1:4" hidden="1">
      <c r="B322" s="1"/>
      <c r="C322" s="1"/>
      <c r="D322" s="1"/>
    </row>
    <row r="323" spans="1:4" hidden="1">
      <c r="A323" s="31"/>
      <c r="B323" s="1"/>
      <c r="C323" s="1"/>
      <c r="D323" s="1"/>
    </row>
    <row r="324" spans="1:4" hidden="1">
      <c r="A324" s="31"/>
      <c r="B324" s="1"/>
      <c r="C324" s="1"/>
      <c r="D324" s="1"/>
    </row>
    <row r="325" spans="1:4" hidden="1">
      <c r="A325" s="3"/>
      <c r="B325" s="1"/>
      <c r="C325" s="1"/>
      <c r="D325" s="1"/>
    </row>
    <row r="10000" spans="52:52" hidden="1">
      <c r="AZ10000"/>
    </row>
  </sheetData>
  <sheetProtection sheet="1" objects="1" scenarios="1"/>
  <mergeCells count="1">
    <mergeCell ref="A5:N5"/>
  </mergeCells>
  <phoneticPr fontId="4" type="noConversion"/>
  <dataValidations count="1">
    <dataValidation allowBlank="1" showInputMessage="1" showErrorMessage="1" sqref="A1:A35 A37:A1048576 B5:B1048576 C1:AY1048576 BA1:XFD1048576 AZ1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1.28515625" style="2" bestFit="1" customWidth="1"/>
    <col min="2" max="2" width="15.425781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9.5703125" style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136</v>
      </c>
      <c r="B1" s="36" t="s" vm="1">
        <v>203</v>
      </c>
    </row>
    <row r="2" spans="1:11">
      <c r="A2" s="36" t="s">
        <v>135</v>
      </c>
      <c r="B2" s="36" t="s">
        <v>2441</v>
      </c>
    </row>
    <row r="3" spans="1:11">
      <c r="A3" s="36" t="s">
        <v>137</v>
      </c>
      <c r="B3" s="55" t="s">
        <v>2442</v>
      </c>
    </row>
    <row r="4" spans="1:11">
      <c r="A4" s="36" t="s">
        <v>138</v>
      </c>
      <c r="B4" s="55">
        <v>14244</v>
      </c>
    </row>
    <row r="5" spans="1:11" ht="18.75">
      <c r="A5" s="143" t="s">
        <v>85</v>
      </c>
      <c r="B5" s="144"/>
      <c r="C5" s="144"/>
      <c r="D5" s="144"/>
      <c r="E5" s="144"/>
      <c r="F5" s="144"/>
      <c r="G5" s="144"/>
      <c r="H5" s="144"/>
      <c r="I5" s="144"/>
      <c r="J5" s="144"/>
      <c r="K5" s="145"/>
    </row>
    <row r="6" spans="1:11" s="3" customFormat="1">
      <c r="A6" s="17" t="s">
        <v>107</v>
      </c>
      <c r="B6" s="25" t="s">
        <v>41</v>
      </c>
      <c r="C6" s="25" t="s">
        <v>110</v>
      </c>
      <c r="D6" s="25" t="s">
        <v>61</v>
      </c>
      <c r="E6" s="25" t="s">
        <v>94</v>
      </c>
      <c r="F6" s="25" t="s">
        <v>180</v>
      </c>
      <c r="G6" s="25" t="s">
        <v>179</v>
      </c>
      <c r="H6" s="25" t="s">
        <v>57</v>
      </c>
      <c r="I6" s="25" t="s">
        <v>55</v>
      </c>
      <c r="J6" s="25" t="s">
        <v>139</v>
      </c>
      <c r="K6" s="52" t="s">
        <v>141</v>
      </c>
    </row>
    <row r="7" spans="1:11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09" t="s">
        <v>2459</v>
      </c>
      <c r="F7" s="12" t="s">
        <v>187</v>
      </c>
      <c r="G7" s="109" t="s">
        <v>2459</v>
      </c>
      <c r="H7" s="12" t="s">
        <v>183</v>
      </c>
      <c r="I7" s="12" t="s">
        <v>19</v>
      </c>
      <c r="J7" s="26" t="s">
        <v>19</v>
      </c>
      <c r="K7" s="13" t="s">
        <v>19</v>
      </c>
    </row>
    <row r="8" spans="1:11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1" s="4" customFormat="1" ht="20.25">
      <c r="A9" s="54" t="s">
        <v>44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73">
        <v>2.1244922999999999E-2</v>
      </c>
      <c r="I9" s="113" t="s">
        <v>2459</v>
      </c>
      <c r="J9" s="74">
        <f>IFERROR(H9/$H$9,0)</f>
        <v>1</v>
      </c>
      <c r="K9" s="74">
        <f>H9/'סכום נכסי הקרן'!$C$41</f>
        <v>1.818821421248937E-5</v>
      </c>
    </row>
    <row r="10" spans="1:11" s="4" customFormat="1" ht="20.25">
      <c r="A10" s="87" t="s">
        <v>27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73">
        <v>2.0768328000000006E-2</v>
      </c>
      <c r="I10" s="113" t="s">
        <v>2459</v>
      </c>
      <c r="J10" s="74">
        <f t="shared" ref="J10:J20" si="0">IFERROR(H10/$H$9,0)</f>
        <v>0.97756664027447904</v>
      </c>
      <c r="K10" s="74">
        <f>H10/'סכום נכסי הקרן'!$C$41</f>
        <v>1.7780191460295764E-5</v>
      </c>
    </row>
    <row r="11" spans="1:11">
      <c r="A11" s="69" t="s">
        <v>1770</v>
      </c>
      <c r="B11" s="112" t="s">
        <v>2459</v>
      </c>
      <c r="C11" s="112" t="s">
        <v>2459</v>
      </c>
      <c r="D11" s="112" t="s">
        <v>2459</v>
      </c>
      <c r="E11" s="112" t="s">
        <v>2459</v>
      </c>
      <c r="F11" s="112" t="s">
        <v>2459</v>
      </c>
      <c r="G11" s="112" t="s">
        <v>2459</v>
      </c>
      <c r="H11" s="67">
        <v>2.0768328000000006E-2</v>
      </c>
      <c r="I11" s="112" t="s">
        <v>2459</v>
      </c>
      <c r="J11" s="68">
        <f t="shared" si="0"/>
        <v>0.97756664027447904</v>
      </c>
      <c r="K11" s="68">
        <f>H11/'סכום נכסי הקרן'!$C$41</f>
        <v>1.7780191460295764E-5</v>
      </c>
    </row>
    <row r="12" spans="1:11">
      <c r="A12" s="70" t="s">
        <v>1771</v>
      </c>
      <c r="B12" s="54" t="s">
        <v>1772</v>
      </c>
      <c r="C12" s="71" t="s">
        <v>111</v>
      </c>
      <c r="D12" s="71" t="s">
        <v>1355</v>
      </c>
      <c r="E12" s="71" t="s">
        <v>123</v>
      </c>
      <c r="F12" s="73">
        <v>2.9928900000000001</v>
      </c>
      <c r="G12" s="79">
        <v>90</v>
      </c>
      <c r="H12" s="73">
        <v>2.6936009999999999E-3</v>
      </c>
      <c r="I12" s="74">
        <v>9.0693636363636361E-7</v>
      </c>
      <c r="J12" s="74">
        <f t="shared" si="0"/>
        <v>0.12678798600493868</v>
      </c>
      <c r="K12" s="74">
        <f>H12/'סכום נכסי הקרן'!$C$41</f>
        <v>2.3060470490279291E-6</v>
      </c>
    </row>
    <row r="13" spans="1:11">
      <c r="A13" s="70" t="s">
        <v>1773</v>
      </c>
      <c r="B13" s="54" t="s">
        <v>1774</v>
      </c>
      <c r="C13" s="71" t="s">
        <v>111</v>
      </c>
      <c r="D13" s="71" t="s">
        <v>311</v>
      </c>
      <c r="E13" s="71" t="s">
        <v>123</v>
      </c>
      <c r="F13" s="73">
        <v>66.122320999999999</v>
      </c>
      <c r="G13" s="79">
        <v>17.3</v>
      </c>
      <c r="H13" s="73">
        <v>1.1439161000000002E-2</v>
      </c>
      <c r="I13" s="74">
        <v>7.5723188324471403E-7</v>
      </c>
      <c r="J13" s="74">
        <f t="shared" si="0"/>
        <v>0.53844210214365107</v>
      </c>
      <c r="K13" s="74">
        <f>H13/'סכום נכסי הקרן'!$C$41</f>
        <v>9.7933002948118077E-6</v>
      </c>
    </row>
    <row r="14" spans="1:11">
      <c r="A14" s="70" t="s">
        <v>1775</v>
      </c>
      <c r="B14" s="54" t="s">
        <v>1776</v>
      </c>
      <c r="C14" s="71" t="s">
        <v>111</v>
      </c>
      <c r="D14" s="71" t="s">
        <v>147</v>
      </c>
      <c r="E14" s="71" t="s">
        <v>123</v>
      </c>
      <c r="F14" s="73">
        <v>17.756325</v>
      </c>
      <c r="G14" s="79">
        <v>12.9</v>
      </c>
      <c r="H14" s="73">
        <v>2.290566E-3</v>
      </c>
      <c r="I14" s="74">
        <v>1.1841222357760553E-6</v>
      </c>
      <c r="J14" s="74">
        <f t="shared" si="0"/>
        <v>0.10781710058445493</v>
      </c>
      <c r="K14" s="74">
        <f>H14/'סכום נכסי הקרן'!$C$41</f>
        <v>1.9610005211995792E-6</v>
      </c>
    </row>
    <row r="15" spans="1:11">
      <c r="A15" s="70" t="s">
        <v>1777</v>
      </c>
      <c r="B15" s="54" t="s">
        <v>1778</v>
      </c>
      <c r="C15" s="71" t="s">
        <v>111</v>
      </c>
      <c r="D15" s="71" t="s">
        <v>311</v>
      </c>
      <c r="E15" s="71" t="s">
        <v>123</v>
      </c>
      <c r="F15" s="73">
        <v>12.855029999999999</v>
      </c>
      <c r="G15" s="79">
        <v>33.799999999999997</v>
      </c>
      <c r="H15" s="73">
        <v>4.3449999999999999E-3</v>
      </c>
      <c r="I15" s="74">
        <v>7.8136184943876099E-7</v>
      </c>
      <c r="J15" s="74">
        <f t="shared" si="0"/>
        <v>0.20451945154143417</v>
      </c>
      <c r="K15" s="74">
        <f>H15/'סכום נכסי הקרן'!$C$41</f>
        <v>3.7198435952564437E-6</v>
      </c>
    </row>
    <row r="16" spans="1:11">
      <c r="A16" s="114" t="s">
        <v>2459</v>
      </c>
      <c r="B16" s="113" t="s">
        <v>2459</v>
      </c>
      <c r="C16" s="113" t="s">
        <v>2459</v>
      </c>
      <c r="D16" s="113" t="s">
        <v>2459</v>
      </c>
      <c r="E16" s="113" t="s">
        <v>2459</v>
      </c>
      <c r="F16" s="113" t="s">
        <v>2459</v>
      </c>
      <c r="G16" s="113" t="s">
        <v>2459</v>
      </c>
      <c r="H16" s="113" t="s">
        <v>2459</v>
      </c>
      <c r="I16" s="113" t="s">
        <v>2459</v>
      </c>
      <c r="J16" s="113" t="s">
        <v>2459</v>
      </c>
      <c r="K16" s="113" t="s">
        <v>2459</v>
      </c>
    </row>
    <row r="17" spans="1:11">
      <c r="A17" s="87" t="s">
        <v>37</v>
      </c>
      <c r="B17" s="113" t="s">
        <v>2459</v>
      </c>
      <c r="C17" s="113" t="s">
        <v>2459</v>
      </c>
      <c r="D17" s="113" t="s">
        <v>2459</v>
      </c>
      <c r="E17" s="113" t="s">
        <v>2459</v>
      </c>
      <c r="F17" s="113" t="s">
        <v>2459</v>
      </c>
      <c r="G17" s="113" t="s">
        <v>2459</v>
      </c>
      <c r="H17" s="73">
        <v>4.7659500000000001E-4</v>
      </c>
      <c r="I17" s="113" t="s">
        <v>2459</v>
      </c>
      <c r="J17" s="74">
        <f t="shared" si="0"/>
        <v>2.2433359725521247E-2</v>
      </c>
      <c r="K17" s="74">
        <f>H17/'סכום נכסי הקרן'!$C$41</f>
        <v>4.080227521936122E-7</v>
      </c>
    </row>
    <row r="18" spans="1:11">
      <c r="A18" s="69" t="s">
        <v>1779</v>
      </c>
      <c r="B18" s="112" t="s">
        <v>2459</v>
      </c>
      <c r="C18" s="112" t="s">
        <v>2459</v>
      </c>
      <c r="D18" s="112" t="s">
        <v>2459</v>
      </c>
      <c r="E18" s="112" t="s">
        <v>2459</v>
      </c>
      <c r="F18" s="112" t="s">
        <v>2459</v>
      </c>
      <c r="G18" s="112" t="s">
        <v>2459</v>
      </c>
      <c r="H18" s="67">
        <v>4.7659500000000001E-4</v>
      </c>
      <c r="I18" s="112" t="s">
        <v>2459</v>
      </c>
      <c r="J18" s="68">
        <f t="shared" si="0"/>
        <v>2.2433359725521247E-2</v>
      </c>
      <c r="K18" s="68">
        <f>H18/'סכום נכסי הקרן'!$C$41</f>
        <v>4.080227521936122E-7</v>
      </c>
    </row>
    <row r="19" spans="1:11">
      <c r="A19" s="70" t="s">
        <v>1780</v>
      </c>
      <c r="B19" s="54" t="s">
        <v>1781</v>
      </c>
      <c r="C19" s="71" t="s">
        <v>1465</v>
      </c>
      <c r="D19" s="71" t="s">
        <v>2443</v>
      </c>
      <c r="E19" s="71" t="s">
        <v>122</v>
      </c>
      <c r="F19" s="73">
        <v>2.6802000000000006</v>
      </c>
      <c r="G19" s="79">
        <v>4.1100000000000003</v>
      </c>
      <c r="H19" s="73">
        <v>3.9953699999999999E-4</v>
      </c>
      <c r="I19" s="74">
        <v>8.0245508982035948E-8</v>
      </c>
      <c r="J19" s="74">
        <f t="shared" si="0"/>
        <v>1.8806234317723818E-2</v>
      </c>
      <c r="K19" s="74">
        <f>H19/'סכום נכסי הקרן'!$C$41</f>
        <v>3.4205181830102963E-7</v>
      </c>
    </row>
    <row r="20" spans="1:11">
      <c r="A20" s="70" t="s">
        <v>1782</v>
      </c>
      <c r="B20" s="54" t="s">
        <v>1783</v>
      </c>
      <c r="C20" s="71" t="s">
        <v>1487</v>
      </c>
      <c r="D20" s="71" t="s">
        <v>928</v>
      </c>
      <c r="E20" s="71" t="s">
        <v>122</v>
      </c>
      <c r="F20" s="73">
        <v>0.70818899999999996</v>
      </c>
      <c r="G20" s="79">
        <v>3</v>
      </c>
      <c r="H20" s="73">
        <v>7.7058000000000007E-5</v>
      </c>
      <c r="I20" s="74">
        <v>2.7991660079051382E-8</v>
      </c>
      <c r="J20" s="74">
        <f t="shared" si="0"/>
        <v>3.6271254077974305E-3</v>
      </c>
      <c r="K20" s="74">
        <f>H20/'סכום נכסי הקרן'!$C$41</f>
        <v>6.5970933892582525E-8</v>
      </c>
    </row>
    <row r="21" spans="1:11">
      <c r="A21" s="114" t="s">
        <v>2459</v>
      </c>
      <c r="B21" s="113" t="s">
        <v>2459</v>
      </c>
      <c r="C21" s="113" t="s">
        <v>2459</v>
      </c>
      <c r="D21" s="113" t="s">
        <v>2459</v>
      </c>
      <c r="E21" s="113" t="s">
        <v>2459</v>
      </c>
      <c r="F21" s="113" t="s">
        <v>2459</v>
      </c>
      <c r="G21" s="113" t="s">
        <v>2459</v>
      </c>
      <c r="H21" s="113" t="s">
        <v>2459</v>
      </c>
      <c r="I21" s="113" t="s">
        <v>2459</v>
      </c>
      <c r="J21" s="113" t="s">
        <v>2459</v>
      </c>
      <c r="K21" s="113" t="s">
        <v>2459</v>
      </c>
    </row>
    <row r="22" spans="1:11">
      <c r="A22" s="113" t="s">
        <v>2459</v>
      </c>
      <c r="B22" s="113" t="s">
        <v>2459</v>
      </c>
      <c r="C22" s="113" t="s">
        <v>2459</v>
      </c>
      <c r="D22" s="113" t="s">
        <v>2459</v>
      </c>
      <c r="E22" s="113" t="s">
        <v>2459</v>
      </c>
      <c r="F22" s="113" t="s">
        <v>2459</v>
      </c>
      <c r="G22" s="113" t="s">
        <v>2459</v>
      </c>
      <c r="H22" s="113" t="s">
        <v>2459</v>
      </c>
      <c r="I22" s="113" t="s">
        <v>2459</v>
      </c>
      <c r="J22" s="113" t="s">
        <v>2459</v>
      </c>
      <c r="K22" s="113" t="s">
        <v>2459</v>
      </c>
    </row>
    <row r="23" spans="1:11">
      <c r="A23" s="113" t="s">
        <v>2459</v>
      </c>
      <c r="B23" s="113" t="s">
        <v>2459</v>
      </c>
      <c r="C23" s="113" t="s">
        <v>2459</v>
      </c>
      <c r="D23" s="113" t="s">
        <v>2459</v>
      </c>
      <c r="E23" s="113" t="s">
        <v>2459</v>
      </c>
      <c r="F23" s="113" t="s">
        <v>2459</v>
      </c>
      <c r="G23" s="113" t="s">
        <v>2459</v>
      </c>
      <c r="H23" s="113" t="s">
        <v>2459</v>
      </c>
      <c r="I23" s="113" t="s">
        <v>2459</v>
      </c>
      <c r="J23" s="113" t="s">
        <v>2459</v>
      </c>
      <c r="K23" s="113" t="s">
        <v>2459</v>
      </c>
    </row>
    <row r="24" spans="1:11">
      <c r="A24" s="85" t="s">
        <v>195</v>
      </c>
      <c r="B24" s="113" t="s">
        <v>2459</v>
      </c>
      <c r="C24" s="113" t="s">
        <v>2459</v>
      </c>
      <c r="D24" s="113" t="s">
        <v>2459</v>
      </c>
      <c r="E24" s="113" t="s">
        <v>2459</v>
      </c>
      <c r="F24" s="113" t="s">
        <v>2459</v>
      </c>
      <c r="G24" s="113" t="s">
        <v>2459</v>
      </c>
      <c r="H24" s="113" t="s">
        <v>2459</v>
      </c>
      <c r="I24" s="113" t="s">
        <v>2459</v>
      </c>
      <c r="J24" s="113" t="s">
        <v>2459</v>
      </c>
      <c r="K24" s="113" t="s">
        <v>2459</v>
      </c>
    </row>
    <row r="25" spans="1:11">
      <c r="A25" s="85" t="s">
        <v>103</v>
      </c>
      <c r="B25" s="113" t="s">
        <v>2459</v>
      </c>
      <c r="C25" s="113" t="s">
        <v>2459</v>
      </c>
      <c r="D25" s="113" t="s">
        <v>2459</v>
      </c>
      <c r="E25" s="113" t="s">
        <v>2459</v>
      </c>
      <c r="F25" s="113" t="s">
        <v>2459</v>
      </c>
      <c r="G25" s="113" t="s">
        <v>2459</v>
      </c>
      <c r="H25" s="113" t="s">
        <v>2459</v>
      </c>
      <c r="I25" s="113" t="s">
        <v>2459</v>
      </c>
      <c r="J25" s="113" t="s">
        <v>2459</v>
      </c>
      <c r="K25" s="113" t="s">
        <v>2459</v>
      </c>
    </row>
    <row r="26" spans="1:11">
      <c r="A26" s="85" t="s">
        <v>178</v>
      </c>
      <c r="B26" s="113" t="s">
        <v>2459</v>
      </c>
      <c r="C26" s="113" t="s">
        <v>2459</v>
      </c>
      <c r="D26" s="113" t="s">
        <v>2459</v>
      </c>
      <c r="E26" s="113" t="s">
        <v>2459</v>
      </c>
      <c r="F26" s="113" t="s">
        <v>2459</v>
      </c>
      <c r="G26" s="113" t="s">
        <v>2459</v>
      </c>
      <c r="H26" s="113" t="s">
        <v>2459</v>
      </c>
      <c r="I26" s="113" t="s">
        <v>2459</v>
      </c>
      <c r="J26" s="113" t="s">
        <v>2459</v>
      </c>
      <c r="K26" s="113" t="s">
        <v>2459</v>
      </c>
    </row>
    <row r="27" spans="1:11">
      <c r="A27" s="85" t="s">
        <v>186</v>
      </c>
      <c r="B27" s="113" t="s">
        <v>2459</v>
      </c>
      <c r="C27" s="113" t="s">
        <v>2459</v>
      </c>
      <c r="D27" s="113" t="s">
        <v>2459</v>
      </c>
      <c r="E27" s="113" t="s">
        <v>2459</v>
      </c>
      <c r="F27" s="113" t="s">
        <v>2459</v>
      </c>
      <c r="G27" s="113" t="s">
        <v>2459</v>
      </c>
      <c r="H27" s="113" t="s">
        <v>2459</v>
      </c>
      <c r="I27" s="113" t="s">
        <v>2459</v>
      </c>
      <c r="J27" s="113" t="s">
        <v>2459</v>
      </c>
      <c r="K27" s="113" t="s">
        <v>2459</v>
      </c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</row>
    <row r="120" spans="1:11" hidden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</row>
    <row r="121" spans="1:11" hidden="1">
      <c r="C121" s="1"/>
      <c r="D121" s="1"/>
    </row>
    <row r="122" spans="1:11" hidden="1">
      <c r="C122" s="1"/>
      <c r="D122" s="1"/>
    </row>
    <row r="123" spans="1:11" hidden="1">
      <c r="C123" s="1"/>
      <c r="D123" s="1"/>
    </row>
    <row r="124" spans="1:11" hidden="1">
      <c r="C124" s="1"/>
      <c r="D124" s="1"/>
    </row>
    <row r="125" spans="1:11" hidden="1">
      <c r="C125" s="1"/>
      <c r="D125" s="1"/>
    </row>
    <row r="126" spans="1:11" hidden="1">
      <c r="C126" s="1"/>
      <c r="D126" s="1"/>
    </row>
    <row r="127" spans="1:11" hidden="1">
      <c r="C127" s="1"/>
      <c r="D127" s="1"/>
    </row>
    <row r="128" spans="1:11" hidden="1">
      <c r="C128" s="1"/>
      <c r="D128" s="1"/>
    </row>
    <row r="129" spans="3:4" hidden="1">
      <c r="C129" s="1"/>
      <c r="D129" s="1"/>
    </row>
    <row r="130" spans="3:4" hidden="1">
      <c r="C130" s="1"/>
      <c r="D130" s="1"/>
    </row>
    <row r="131" spans="3:4" hidden="1">
      <c r="C131" s="1"/>
      <c r="D131" s="1"/>
    </row>
    <row r="132" spans="3:4" hidden="1">
      <c r="C132" s="1"/>
      <c r="D132" s="1"/>
    </row>
    <row r="133" spans="3:4" hidden="1">
      <c r="C133" s="1"/>
      <c r="D133" s="1"/>
    </row>
    <row r="134" spans="3:4" hidden="1">
      <c r="C134" s="1"/>
      <c r="D134" s="1"/>
    </row>
    <row r="135" spans="3:4" hidden="1">
      <c r="C135" s="1"/>
      <c r="D135" s="1"/>
    </row>
    <row r="136" spans="3:4" hidden="1">
      <c r="C136" s="1"/>
      <c r="D136" s="1"/>
    </row>
    <row r="137" spans="3:4" hidden="1">
      <c r="C137" s="1"/>
      <c r="D137" s="1"/>
    </row>
    <row r="138" spans="3:4" hidden="1">
      <c r="C138" s="1"/>
      <c r="D138" s="1"/>
    </row>
    <row r="139" spans="3:4" hidden="1">
      <c r="C139" s="1"/>
      <c r="D139" s="1"/>
    </row>
    <row r="140" spans="3:4" hidden="1">
      <c r="C140" s="1"/>
      <c r="D140" s="1"/>
    </row>
    <row r="141" spans="3:4" hidden="1">
      <c r="C141" s="1"/>
      <c r="D141" s="1"/>
    </row>
    <row r="142" spans="3:4" hidden="1">
      <c r="C142" s="1"/>
      <c r="D142" s="1"/>
    </row>
    <row r="143" spans="3:4" hidden="1">
      <c r="C143" s="1"/>
      <c r="D143" s="1"/>
    </row>
    <row r="144" spans="3:4" hidden="1">
      <c r="C144" s="1"/>
      <c r="D144" s="1"/>
    </row>
    <row r="145" spans="3:4" hidden="1">
      <c r="C145" s="1"/>
      <c r="D145" s="1"/>
    </row>
    <row r="146" spans="3:4" hidden="1">
      <c r="C146" s="1"/>
      <c r="D146" s="1"/>
    </row>
    <row r="147" spans="3:4" hidden="1">
      <c r="C147" s="1"/>
      <c r="D147" s="1"/>
    </row>
    <row r="148" spans="3:4" hidden="1">
      <c r="C148" s="1"/>
      <c r="D148" s="1"/>
    </row>
    <row r="149" spans="3:4" hidden="1">
      <c r="C149" s="1"/>
      <c r="D149" s="1"/>
    </row>
    <row r="150" spans="3:4" hidden="1">
      <c r="C150" s="1"/>
      <c r="D150" s="1"/>
    </row>
    <row r="151" spans="3:4" hidden="1">
      <c r="C151" s="1"/>
      <c r="D151" s="1"/>
    </row>
    <row r="152" spans="3:4" hidden="1">
      <c r="C152" s="1"/>
      <c r="D152" s="1"/>
    </row>
    <row r="153" spans="3:4" hidden="1">
      <c r="C153" s="1"/>
      <c r="D153" s="1"/>
    </row>
    <row r="154" spans="3:4" hidden="1">
      <c r="C154" s="1"/>
      <c r="D154" s="1"/>
    </row>
    <row r="155" spans="3:4" hidden="1">
      <c r="C155" s="1"/>
      <c r="D155" s="1"/>
    </row>
    <row r="156" spans="3:4" hidden="1">
      <c r="C156" s="1"/>
      <c r="D156" s="1"/>
    </row>
    <row r="157" spans="3:4" hidden="1">
      <c r="C157" s="1"/>
      <c r="D157" s="1"/>
    </row>
    <row r="158" spans="3:4" hidden="1">
      <c r="C158" s="1"/>
      <c r="D158" s="1"/>
    </row>
    <row r="159" spans="3:4" hidden="1">
      <c r="C159" s="1"/>
      <c r="D159" s="1"/>
    </row>
    <row r="160" spans="3:4" hidden="1">
      <c r="C160" s="1"/>
      <c r="D160" s="1"/>
    </row>
    <row r="161" spans="3:4" hidden="1">
      <c r="C161" s="1"/>
      <c r="D161" s="1"/>
    </row>
    <row r="162" spans="3:4" hidden="1">
      <c r="C162" s="1"/>
      <c r="D162" s="1"/>
    </row>
    <row r="163" spans="3:4" hidden="1">
      <c r="C163" s="1"/>
      <c r="D163" s="1"/>
    </row>
    <row r="164" spans="3:4" hidden="1">
      <c r="C164" s="1"/>
      <c r="D164" s="1"/>
    </row>
    <row r="165" spans="3:4" hidden="1">
      <c r="C165" s="1"/>
      <c r="D165" s="1"/>
    </row>
    <row r="166" spans="3:4" hidden="1">
      <c r="C166" s="1"/>
      <c r="D166" s="1"/>
    </row>
    <row r="167" spans="3:4" hidden="1">
      <c r="C167" s="1"/>
      <c r="D167" s="1"/>
    </row>
    <row r="168" spans="3:4" hidden="1">
      <c r="C168" s="1"/>
      <c r="D168" s="1"/>
    </row>
    <row r="169" spans="3:4" hidden="1">
      <c r="C169" s="1"/>
      <c r="D169" s="1"/>
    </row>
    <row r="170" spans="3:4" hidden="1">
      <c r="C170" s="1"/>
      <c r="D170" s="1"/>
    </row>
    <row r="171" spans="3:4" hidden="1">
      <c r="C171" s="1"/>
      <c r="D171" s="1"/>
    </row>
    <row r="172" spans="3:4" hidden="1">
      <c r="C172" s="1"/>
      <c r="D172" s="1"/>
    </row>
    <row r="173" spans="3:4" hidden="1">
      <c r="C173" s="1"/>
      <c r="D173" s="1"/>
    </row>
    <row r="174" spans="3:4" hidden="1">
      <c r="C174" s="1"/>
      <c r="D174" s="1"/>
    </row>
    <row r="175" spans="3:4" hidden="1">
      <c r="C175" s="1"/>
      <c r="D175" s="1"/>
    </row>
    <row r="176" spans="3:4" hidden="1">
      <c r="C176" s="1"/>
      <c r="D176" s="1"/>
    </row>
    <row r="177" spans="3:4" hidden="1">
      <c r="C177" s="1"/>
      <c r="D177" s="1"/>
    </row>
    <row r="178" spans="3:4" hidden="1">
      <c r="C178" s="1"/>
      <c r="D178" s="1"/>
    </row>
    <row r="179" spans="3:4" hidden="1">
      <c r="C179" s="1"/>
      <c r="D179" s="1"/>
    </row>
    <row r="180" spans="3:4" hidden="1">
      <c r="C180" s="1"/>
      <c r="D180" s="1"/>
    </row>
    <row r="181" spans="3:4" hidden="1">
      <c r="C181" s="1"/>
      <c r="D181" s="1"/>
    </row>
    <row r="182" spans="3:4" hidden="1">
      <c r="C182" s="1"/>
      <c r="D182" s="1"/>
    </row>
    <row r="183" spans="3:4" hidden="1">
      <c r="C183" s="1"/>
      <c r="D183" s="1"/>
    </row>
    <row r="184" spans="3:4" hidden="1">
      <c r="C184" s="1"/>
      <c r="D184" s="1"/>
    </row>
    <row r="185" spans="3:4" hidden="1">
      <c r="C185" s="1"/>
      <c r="D185" s="1"/>
    </row>
    <row r="186" spans="3:4" hidden="1">
      <c r="C186" s="1"/>
      <c r="D186" s="1"/>
    </row>
    <row r="187" spans="3:4" hidden="1">
      <c r="C187" s="1"/>
      <c r="D187" s="1"/>
    </row>
    <row r="188" spans="3:4" hidden="1">
      <c r="C188" s="1"/>
      <c r="D188" s="1"/>
    </row>
    <row r="189" spans="3:4" hidden="1">
      <c r="C189" s="1"/>
      <c r="D189" s="1"/>
    </row>
    <row r="190" spans="3:4" hidden="1">
      <c r="C190" s="1"/>
      <c r="D190" s="1"/>
    </row>
    <row r="191" spans="3:4" hidden="1">
      <c r="C191" s="1"/>
      <c r="D191" s="1"/>
    </row>
    <row r="192" spans="3:4" hidden="1">
      <c r="C192" s="1"/>
      <c r="D192" s="1"/>
    </row>
    <row r="193" spans="3:4" hidden="1">
      <c r="C193" s="1"/>
      <c r="D193" s="1"/>
    </row>
    <row r="194" spans="3:4" hidden="1">
      <c r="C194" s="1"/>
      <c r="D194" s="1"/>
    </row>
    <row r="195" spans="3:4" hidden="1">
      <c r="C195" s="1"/>
      <c r="D195" s="1"/>
    </row>
    <row r="196" spans="3:4" hidden="1">
      <c r="C196" s="1"/>
      <c r="D196" s="1"/>
    </row>
    <row r="197" spans="3:4" hidden="1">
      <c r="C197" s="1"/>
      <c r="D197" s="1"/>
    </row>
    <row r="198" spans="3:4" hidden="1">
      <c r="C198" s="1"/>
      <c r="D198" s="1"/>
    </row>
    <row r="199" spans="3:4" hidden="1">
      <c r="C199" s="1"/>
      <c r="D199" s="1"/>
    </row>
    <row r="200" spans="3:4" hidden="1">
      <c r="C200" s="1"/>
      <c r="D200" s="1"/>
    </row>
    <row r="201" spans="3:4" hidden="1">
      <c r="C201" s="1"/>
      <c r="D201" s="1"/>
    </row>
    <row r="202" spans="3:4" hidden="1">
      <c r="C202" s="1"/>
      <c r="D202" s="1"/>
    </row>
    <row r="203" spans="3:4" hidden="1">
      <c r="C203" s="1"/>
      <c r="D203" s="1"/>
    </row>
    <row r="204" spans="3:4" hidden="1">
      <c r="C204" s="1"/>
      <c r="D204" s="1"/>
    </row>
    <row r="205" spans="3:4" hidden="1">
      <c r="C205" s="1"/>
      <c r="D205" s="1"/>
    </row>
    <row r="206" spans="3:4" hidden="1">
      <c r="C206" s="1"/>
      <c r="D206" s="1"/>
    </row>
    <row r="207" spans="3:4" hidden="1">
      <c r="C207" s="1"/>
      <c r="D207" s="1"/>
    </row>
    <row r="208" spans="3:4" hidden="1">
      <c r="C208" s="1"/>
      <c r="D208" s="1"/>
    </row>
    <row r="209" spans="3:4" hidden="1">
      <c r="C209" s="1"/>
      <c r="D209" s="1"/>
    </row>
    <row r="210" spans="3:4" hidden="1">
      <c r="C210" s="1"/>
      <c r="D210" s="1"/>
    </row>
    <row r="211" spans="3:4" hidden="1">
      <c r="C211" s="1"/>
      <c r="D211" s="1"/>
    </row>
    <row r="212" spans="3:4" hidden="1">
      <c r="C212" s="1"/>
      <c r="D212" s="1"/>
    </row>
    <row r="213" spans="3:4" hidden="1">
      <c r="C213" s="1"/>
      <c r="D213" s="1"/>
    </row>
    <row r="214" spans="3:4" hidden="1">
      <c r="C214" s="1"/>
      <c r="D214" s="1"/>
    </row>
    <row r="215" spans="3:4" hidden="1">
      <c r="C215" s="1"/>
      <c r="D215" s="1"/>
    </row>
    <row r="216" spans="3:4" hidden="1">
      <c r="C216" s="1"/>
      <c r="D216" s="1"/>
    </row>
    <row r="217" spans="3:4" hidden="1">
      <c r="C217" s="1"/>
      <c r="D217" s="1"/>
    </row>
    <row r="218" spans="3:4" hidden="1">
      <c r="C218" s="1"/>
      <c r="D218" s="1"/>
    </row>
    <row r="219" spans="3:4" hidden="1">
      <c r="C219" s="1"/>
      <c r="D219" s="1"/>
    </row>
    <row r="220" spans="3:4" hidden="1">
      <c r="C220" s="1"/>
      <c r="D220" s="1"/>
    </row>
    <row r="221" spans="3:4" hidden="1">
      <c r="C221" s="1"/>
      <c r="D221" s="1"/>
    </row>
    <row r="222" spans="3:4" hidden="1">
      <c r="C222" s="1"/>
      <c r="D222" s="1"/>
    </row>
    <row r="223" spans="3:4" hidden="1">
      <c r="C223" s="1"/>
      <c r="D223" s="1"/>
    </row>
    <row r="224" spans="3:4" hidden="1">
      <c r="C224" s="1"/>
      <c r="D224" s="1"/>
    </row>
    <row r="225" spans="3:4" hidden="1">
      <c r="C225" s="1"/>
      <c r="D225" s="1"/>
    </row>
    <row r="226" spans="3:4" hidden="1">
      <c r="C226" s="1"/>
      <c r="D226" s="1"/>
    </row>
    <row r="227" spans="3:4" hidden="1">
      <c r="C227" s="1"/>
      <c r="D227" s="1"/>
    </row>
    <row r="228" spans="3:4" hidden="1">
      <c r="C228" s="1"/>
      <c r="D228" s="1"/>
    </row>
    <row r="229" spans="3:4" hidden="1">
      <c r="C229" s="1"/>
      <c r="D229" s="1"/>
    </row>
    <row r="230" spans="3:4" hidden="1">
      <c r="C230" s="1"/>
      <c r="D230" s="1"/>
    </row>
    <row r="231" spans="3:4" hidden="1">
      <c r="C231" s="1"/>
      <c r="D231" s="1"/>
    </row>
    <row r="232" spans="3:4" hidden="1">
      <c r="C232" s="1"/>
      <c r="D232" s="1"/>
    </row>
    <row r="233" spans="3:4" hidden="1">
      <c r="C233" s="1"/>
      <c r="D233" s="1"/>
    </row>
    <row r="234" spans="3:4" hidden="1">
      <c r="C234" s="1"/>
      <c r="D234" s="1"/>
    </row>
    <row r="235" spans="3:4" hidden="1">
      <c r="C235" s="1"/>
      <c r="D235" s="1"/>
    </row>
    <row r="236" spans="3:4" hidden="1">
      <c r="C236" s="1"/>
      <c r="D236" s="1"/>
    </row>
    <row r="237" spans="3:4" hidden="1">
      <c r="C237" s="1"/>
      <c r="D237" s="1"/>
    </row>
    <row r="238" spans="3:4" hidden="1">
      <c r="C238" s="1"/>
      <c r="D238" s="1"/>
    </row>
    <row r="239" spans="3:4" hidden="1">
      <c r="C239" s="1"/>
      <c r="D239" s="1"/>
    </row>
    <row r="240" spans="3:4" hidden="1">
      <c r="C240" s="1"/>
      <c r="D240" s="1"/>
    </row>
    <row r="241" spans="3:4" hidden="1">
      <c r="C241" s="1"/>
      <c r="D241" s="1"/>
    </row>
    <row r="242" spans="3:4" hidden="1">
      <c r="C242" s="1"/>
      <c r="D242" s="1"/>
    </row>
    <row r="243" spans="3:4" hidden="1">
      <c r="C243" s="1"/>
      <c r="D243" s="1"/>
    </row>
    <row r="244" spans="3:4" hidden="1">
      <c r="C244" s="1"/>
      <c r="D244" s="1"/>
    </row>
    <row r="245" spans="3:4" hidden="1">
      <c r="C245" s="1"/>
      <c r="D245" s="1"/>
    </row>
    <row r="246" spans="3:4" hidden="1">
      <c r="C246" s="1"/>
      <c r="D246" s="1"/>
    </row>
    <row r="247" spans="3:4" hidden="1">
      <c r="C247" s="1"/>
      <c r="D247" s="1"/>
    </row>
    <row r="248" spans="3:4" hidden="1">
      <c r="C248" s="1"/>
      <c r="D248" s="1"/>
    </row>
    <row r="249" spans="3:4" hidden="1">
      <c r="C249" s="1"/>
      <c r="D249" s="1"/>
    </row>
    <row r="250" spans="3:4" hidden="1">
      <c r="C250" s="1"/>
      <c r="D250" s="1"/>
    </row>
    <row r="251" spans="3:4" hidden="1">
      <c r="C251" s="1"/>
      <c r="D251" s="1"/>
    </row>
    <row r="252" spans="3:4" hidden="1">
      <c r="C252" s="1"/>
      <c r="D252" s="1"/>
    </row>
    <row r="253" spans="3:4" hidden="1">
      <c r="C253" s="1"/>
      <c r="D253" s="1"/>
    </row>
    <row r="254" spans="3:4" hidden="1">
      <c r="C254" s="1"/>
      <c r="D254" s="1"/>
    </row>
    <row r="255" spans="3:4" hidden="1">
      <c r="C255" s="1"/>
      <c r="D255" s="1"/>
    </row>
    <row r="256" spans="3:4" hidden="1">
      <c r="C256" s="1"/>
      <c r="D256" s="1"/>
    </row>
    <row r="257" spans="3:4" hidden="1">
      <c r="C257" s="1"/>
      <c r="D257" s="1"/>
    </row>
    <row r="258" spans="3:4" hidden="1">
      <c r="C258" s="1"/>
      <c r="D258" s="1"/>
    </row>
    <row r="259" spans="3:4" hidden="1">
      <c r="C259" s="1"/>
      <c r="D259" s="1"/>
    </row>
    <row r="260" spans="3:4" hidden="1">
      <c r="C260" s="1"/>
      <c r="D260" s="1"/>
    </row>
    <row r="261" spans="3:4" hidden="1">
      <c r="C261" s="1"/>
      <c r="D261" s="1"/>
    </row>
    <row r="262" spans="3:4" hidden="1">
      <c r="C262" s="1"/>
      <c r="D262" s="1"/>
    </row>
    <row r="263" spans="3:4" hidden="1">
      <c r="C263" s="1"/>
      <c r="D263" s="1"/>
    </row>
    <row r="264" spans="3:4" hidden="1">
      <c r="C264" s="1"/>
      <c r="D264" s="1"/>
    </row>
    <row r="265" spans="3:4" hidden="1">
      <c r="C265" s="1"/>
      <c r="D265" s="1"/>
    </row>
    <row r="266" spans="3:4" hidden="1">
      <c r="C266" s="1"/>
      <c r="D266" s="1"/>
    </row>
    <row r="267" spans="3:4" hidden="1">
      <c r="C267" s="1"/>
      <c r="D267" s="1"/>
    </row>
    <row r="268" spans="3:4" hidden="1">
      <c r="C268" s="1"/>
      <c r="D268" s="1"/>
    </row>
    <row r="269" spans="3:4" hidden="1">
      <c r="C269" s="1"/>
      <c r="D269" s="1"/>
    </row>
    <row r="270" spans="3:4" hidden="1">
      <c r="C270" s="1"/>
      <c r="D270" s="1"/>
    </row>
    <row r="271" spans="3:4" hidden="1">
      <c r="C271" s="1"/>
      <c r="D271" s="1"/>
    </row>
    <row r="272" spans="3:4" hidden="1">
      <c r="C272" s="1"/>
      <c r="D272" s="1"/>
    </row>
    <row r="273" spans="3:4" hidden="1">
      <c r="C273" s="1"/>
      <c r="D273" s="1"/>
    </row>
    <row r="274" spans="3:4" hidden="1">
      <c r="C274" s="1"/>
      <c r="D274" s="1"/>
    </row>
    <row r="275" spans="3:4" hidden="1">
      <c r="C275" s="1"/>
      <c r="D275" s="1"/>
    </row>
    <row r="276" spans="3:4" hidden="1">
      <c r="C276" s="1"/>
      <c r="D276" s="1"/>
    </row>
    <row r="277" spans="3:4" hidden="1">
      <c r="C277" s="1"/>
      <c r="D277" s="1"/>
    </row>
    <row r="278" spans="3:4" hidden="1">
      <c r="C278" s="1"/>
      <c r="D278" s="1"/>
    </row>
    <row r="279" spans="3:4" hidden="1">
      <c r="C279" s="1"/>
      <c r="D279" s="1"/>
    </row>
    <row r="280" spans="3:4" hidden="1">
      <c r="C280" s="1"/>
      <c r="D280" s="1"/>
    </row>
    <row r="281" spans="3:4" hidden="1">
      <c r="C281" s="1"/>
      <c r="D281" s="1"/>
    </row>
    <row r="282" spans="3:4" hidden="1">
      <c r="C282" s="1"/>
      <c r="D282" s="1"/>
    </row>
    <row r="283" spans="3:4" hidden="1">
      <c r="C283" s="1"/>
      <c r="D283" s="1"/>
    </row>
    <row r="284" spans="3:4" hidden="1">
      <c r="C284" s="1"/>
      <c r="D284" s="1"/>
    </row>
    <row r="285" spans="3:4" hidden="1">
      <c r="C285" s="1"/>
      <c r="D285" s="1"/>
    </row>
    <row r="286" spans="3:4" hidden="1">
      <c r="C286" s="1"/>
      <c r="D286" s="1"/>
    </row>
    <row r="287" spans="3:4" hidden="1">
      <c r="C287" s="1"/>
      <c r="D287" s="1"/>
    </row>
    <row r="288" spans="3:4" hidden="1">
      <c r="C288" s="1"/>
      <c r="D288" s="1"/>
    </row>
    <row r="289" spans="3:4" hidden="1">
      <c r="C289" s="1"/>
      <c r="D289" s="1"/>
    </row>
    <row r="290" spans="3:4" hidden="1">
      <c r="C290" s="1"/>
      <c r="D290" s="1"/>
    </row>
    <row r="291" spans="3:4" hidden="1">
      <c r="C291" s="1"/>
      <c r="D291" s="1"/>
    </row>
    <row r="292" spans="3:4" hidden="1">
      <c r="C292" s="1"/>
      <c r="D292" s="1"/>
    </row>
    <row r="293" spans="3:4" hidden="1">
      <c r="C293" s="1"/>
      <c r="D293" s="1"/>
    </row>
    <row r="294" spans="3:4" hidden="1">
      <c r="C294" s="1"/>
      <c r="D294" s="1"/>
    </row>
    <row r="295" spans="3:4" hidden="1">
      <c r="C295" s="1"/>
      <c r="D295" s="1"/>
    </row>
    <row r="296" spans="3:4" hidden="1">
      <c r="C296" s="1"/>
      <c r="D296" s="1"/>
    </row>
    <row r="297" spans="3:4" hidden="1">
      <c r="C297" s="1"/>
      <c r="D297" s="1"/>
    </row>
    <row r="298" spans="3:4" hidden="1">
      <c r="C298" s="1"/>
      <c r="D298" s="1"/>
    </row>
    <row r="299" spans="3:4" hidden="1">
      <c r="C299" s="1"/>
      <c r="D299" s="1"/>
    </row>
    <row r="300" spans="3:4" hidden="1">
      <c r="C300" s="1"/>
      <c r="D300" s="1"/>
    </row>
    <row r="301" spans="3:4" hidden="1">
      <c r="C301" s="1"/>
      <c r="D301" s="1"/>
    </row>
    <row r="302" spans="3:4" hidden="1">
      <c r="C302" s="1"/>
      <c r="D302" s="1"/>
    </row>
    <row r="303" spans="3:4" hidden="1">
      <c r="C303" s="1"/>
      <c r="D303" s="1"/>
    </row>
    <row r="304" spans="3:4" hidden="1">
      <c r="C304" s="1"/>
      <c r="D304" s="1"/>
    </row>
    <row r="305" spans="3:4" hidden="1">
      <c r="C305" s="1"/>
      <c r="D305" s="1"/>
    </row>
    <row r="306" spans="3:4" hidden="1">
      <c r="C306" s="1"/>
      <c r="D306" s="1"/>
    </row>
    <row r="307" spans="3:4" hidden="1">
      <c r="C307" s="1"/>
      <c r="D307" s="1"/>
    </row>
    <row r="308" spans="3:4" hidden="1">
      <c r="C308" s="1"/>
      <c r="D308" s="1"/>
    </row>
    <row r="309" spans="3:4" hidden="1">
      <c r="C309" s="1"/>
      <c r="D309" s="1"/>
    </row>
    <row r="310" spans="3:4" hidden="1">
      <c r="C310" s="1"/>
      <c r="D310" s="1"/>
    </row>
    <row r="311" spans="3:4" hidden="1">
      <c r="C311" s="1"/>
      <c r="D311" s="1"/>
    </row>
    <row r="312" spans="3:4" hidden="1">
      <c r="C312" s="1"/>
      <c r="D312" s="1"/>
    </row>
    <row r="313" spans="3:4" hidden="1">
      <c r="C313" s="1"/>
      <c r="D313" s="1"/>
    </row>
    <row r="314" spans="3:4" hidden="1">
      <c r="C314" s="1"/>
      <c r="D314" s="1"/>
    </row>
    <row r="315" spans="3:4" hidden="1">
      <c r="C315" s="1"/>
      <c r="D315" s="1"/>
    </row>
    <row r="316" spans="3:4" hidden="1">
      <c r="C316" s="1"/>
      <c r="D316" s="1"/>
    </row>
    <row r="317" spans="3:4" hidden="1">
      <c r="C317" s="1"/>
      <c r="D317" s="1"/>
    </row>
    <row r="318" spans="3:4" hidden="1">
      <c r="C318" s="1"/>
      <c r="D318" s="1"/>
    </row>
    <row r="319" spans="3:4" hidden="1">
      <c r="C319" s="1"/>
      <c r="D319" s="1"/>
    </row>
    <row r="320" spans="3:4" hidden="1">
      <c r="C320" s="1"/>
      <c r="D320" s="1"/>
    </row>
    <row r="321" spans="3:4" hidden="1">
      <c r="C321" s="1"/>
      <c r="D321" s="1"/>
    </row>
    <row r="322" spans="3:4" hidden="1">
      <c r="C322" s="1"/>
      <c r="D322" s="1"/>
    </row>
    <row r="323" spans="3:4" hidden="1">
      <c r="C323" s="1"/>
      <c r="D323" s="1"/>
    </row>
    <row r="324" spans="3:4" hidden="1">
      <c r="C324" s="1"/>
      <c r="D324" s="1"/>
    </row>
    <row r="325" spans="3:4" hidden="1">
      <c r="C325" s="1"/>
      <c r="D325" s="1"/>
    </row>
    <row r="326" spans="3:4" hidden="1">
      <c r="C326" s="1"/>
      <c r="D326" s="1"/>
    </row>
    <row r="327" spans="3:4" hidden="1">
      <c r="C327" s="1"/>
      <c r="D327" s="1"/>
    </row>
    <row r="328" spans="3:4" hidden="1">
      <c r="C328" s="1"/>
      <c r="D328" s="1"/>
    </row>
    <row r="329" spans="3:4" hidden="1">
      <c r="C329" s="1"/>
      <c r="D329" s="1"/>
    </row>
    <row r="330" spans="3:4" hidden="1">
      <c r="C330" s="1"/>
      <c r="D330" s="1"/>
    </row>
    <row r="331" spans="3:4" hidden="1">
      <c r="C331" s="1"/>
      <c r="D331" s="1"/>
    </row>
    <row r="332" spans="3:4" hidden="1">
      <c r="C332" s="1"/>
      <c r="D332" s="1"/>
    </row>
    <row r="333" spans="3:4" hidden="1">
      <c r="C333" s="1"/>
      <c r="D333" s="1"/>
    </row>
    <row r="334" spans="3:4" hidden="1">
      <c r="C334" s="1"/>
      <c r="D334" s="1"/>
    </row>
    <row r="335" spans="3:4" hidden="1">
      <c r="C335" s="1"/>
      <c r="D335" s="1"/>
    </row>
    <row r="336" spans="3:4" hidden="1">
      <c r="C336" s="1"/>
      <c r="D336" s="1"/>
    </row>
    <row r="337" spans="3:4" hidden="1">
      <c r="C337" s="1"/>
      <c r="D337" s="1"/>
    </row>
    <row r="338" spans="3:4" hidden="1">
      <c r="C338" s="1"/>
      <c r="D338" s="1"/>
    </row>
    <row r="339" spans="3:4" hidden="1">
      <c r="C339" s="1"/>
      <c r="D339" s="1"/>
    </row>
    <row r="340" spans="3:4" hidden="1">
      <c r="C340" s="1"/>
      <c r="D340" s="1"/>
    </row>
    <row r="341" spans="3:4" hidden="1">
      <c r="C341" s="1"/>
      <c r="D341" s="1"/>
    </row>
    <row r="342" spans="3:4" hidden="1">
      <c r="C342" s="1"/>
      <c r="D342" s="1"/>
    </row>
    <row r="343" spans="3:4" hidden="1">
      <c r="C343" s="1"/>
      <c r="D343" s="1"/>
    </row>
    <row r="344" spans="3:4" hidden="1">
      <c r="C344" s="1"/>
      <c r="D344" s="1"/>
    </row>
    <row r="345" spans="3:4" hidden="1">
      <c r="C345" s="1"/>
      <c r="D345" s="1"/>
    </row>
    <row r="346" spans="3:4" hidden="1">
      <c r="C346" s="1"/>
      <c r="D346" s="1"/>
    </row>
    <row r="347" spans="3:4" hidden="1">
      <c r="C347" s="1"/>
      <c r="D347" s="1"/>
    </row>
    <row r="348" spans="3:4" hidden="1">
      <c r="C348" s="1"/>
      <c r="D348" s="1"/>
    </row>
    <row r="349" spans="3:4" hidden="1">
      <c r="C349" s="1"/>
      <c r="D349" s="1"/>
    </row>
    <row r="350" spans="3:4" hidden="1">
      <c r="C350" s="1"/>
      <c r="D350" s="1"/>
    </row>
    <row r="351" spans="3:4" hidden="1">
      <c r="C351" s="1"/>
      <c r="D351" s="1"/>
    </row>
    <row r="352" spans="3:4" hidden="1">
      <c r="C352" s="1"/>
      <c r="D352" s="1"/>
    </row>
    <row r="353" spans="3:4" hidden="1">
      <c r="C353" s="1"/>
      <c r="D353" s="1"/>
    </row>
    <row r="354" spans="3:4" hidden="1">
      <c r="C354" s="1"/>
      <c r="D354" s="1"/>
    </row>
    <row r="355" spans="3:4" hidden="1">
      <c r="C355" s="1"/>
      <c r="D355" s="1"/>
    </row>
    <row r="356" spans="3:4" hidden="1">
      <c r="C356" s="1"/>
      <c r="D356" s="1"/>
    </row>
    <row r="357" spans="3:4" hidden="1">
      <c r="C357" s="1"/>
      <c r="D357" s="1"/>
    </row>
    <row r="358" spans="3:4" hidden="1">
      <c r="C358" s="1"/>
      <c r="D358" s="1"/>
    </row>
    <row r="359" spans="3:4" hidden="1">
      <c r="C359" s="1"/>
      <c r="D359" s="1"/>
    </row>
    <row r="360" spans="3:4" hidden="1">
      <c r="C360" s="1"/>
      <c r="D360" s="1"/>
    </row>
    <row r="361" spans="3:4" hidden="1">
      <c r="C361" s="1"/>
      <c r="D361" s="1"/>
    </row>
    <row r="362" spans="3:4" hidden="1">
      <c r="C362" s="1"/>
      <c r="D362" s="1"/>
    </row>
    <row r="363" spans="3:4" hidden="1">
      <c r="C363" s="1"/>
      <c r="D363" s="1"/>
    </row>
    <row r="364" spans="3:4" hidden="1">
      <c r="C364" s="1"/>
      <c r="D364" s="1"/>
    </row>
    <row r="365" spans="3:4" hidden="1">
      <c r="C365" s="1"/>
      <c r="D365" s="1"/>
    </row>
    <row r="366" spans="3:4" hidden="1">
      <c r="C366" s="1"/>
      <c r="D366" s="1"/>
    </row>
    <row r="367" spans="3:4" hidden="1">
      <c r="C367" s="1"/>
      <c r="D367" s="1"/>
    </row>
    <row r="368" spans="3:4" hidden="1">
      <c r="C368" s="1"/>
      <c r="D368" s="1"/>
    </row>
    <row r="369" spans="3:4" hidden="1">
      <c r="C369" s="1"/>
      <c r="D369" s="1"/>
    </row>
    <row r="370" spans="3:4" hidden="1">
      <c r="C370" s="1"/>
      <c r="D370" s="1"/>
    </row>
    <row r="371" spans="3:4" hidden="1">
      <c r="C371" s="1"/>
      <c r="D371" s="1"/>
    </row>
    <row r="372" spans="3:4" hidden="1">
      <c r="C372" s="1"/>
      <c r="D372" s="1"/>
    </row>
    <row r="373" spans="3:4" hidden="1">
      <c r="C373" s="1"/>
      <c r="D373" s="1"/>
    </row>
    <row r="374" spans="3:4" hidden="1">
      <c r="C374" s="1"/>
      <c r="D374" s="1"/>
    </row>
    <row r="375" spans="3:4" hidden="1">
      <c r="C375" s="1"/>
      <c r="D375" s="1"/>
    </row>
    <row r="376" spans="3:4" hidden="1">
      <c r="C376" s="1"/>
      <c r="D376" s="1"/>
    </row>
    <row r="377" spans="3:4" hidden="1">
      <c r="C377" s="1"/>
      <c r="D377" s="1"/>
    </row>
    <row r="378" spans="3:4" hidden="1">
      <c r="C378" s="1"/>
      <c r="D378" s="1"/>
    </row>
    <row r="379" spans="3:4" hidden="1">
      <c r="C379" s="1"/>
      <c r="D379" s="1"/>
    </row>
    <row r="380" spans="3:4" hidden="1">
      <c r="C380" s="1"/>
      <c r="D380" s="1"/>
    </row>
    <row r="381" spans="3:4" hidden="1">
      <c r="C381" s="1"/>
      <c r="D381" s="1"/>
    </row>
    <row r="382" spans="3:4" hidden="1">
      <c r="C382" s="1"/>
      <c r="D382" s="1"/>
    </row>
    <row r="383" spans="3:4" hidden="1">
      <c r="C383" s="1"/>
      <c r="D383" s="1"/>
    </row>
    <row r="384" spans="3:4" hidden="1">
      <c r="C384" s="1"/>
      <c r="D384" s="1"/>
    </row>
    <row r="385" spans="3:4" hidden="1">
      <c r="C385" s="1"/>
      <c r="D385" s="1"/>
    </row>
    <row r="386" spans="3:4" hidden="1">
      <c r="C386" s="1"/>
      <c r="D386" s="1"/>
    </row>
    <row r="387" spans="3:4" hidden="1">
      <c r="C387" s="1"/>
      <c r="D387" s="1"/>
    </row>
    <row r="388" spans="3:4" hidden="1">
      <c r="C388" s="1"/>
      <c r="D388" s="1"/>
    </row>
    <row r="389" spans="3:4" hidden="1">
      <c r="C389" s="1"/>
      <c r="D389" s="1"/>
    </row>
    <row r="390" spans="3:4" hidden="1">
      <c r="C390" s="1"/>
      <c r="D390" s="1"/>
    </row>
    <row r="391" spans="3:4" hidden="1">
      <c r="C391" s="1"/>
      <c r="D391" s="1"/>
    </row>
    <row r="392" spans="3:4" hidden="1">
      <c r="C392" s="1"/>
      <c r="D392" s="1"/>
    </row>
    <row r="393" spans="3:4" hidden="1">
      <c r="C393" s="1"/>
      <c r="D393" s="1"/>
    </row>
    <row r="394" spans="3:4" hidden="1">
      <c r="C394" s="1"/>
      <c r="D394" s="1"/>
    </row>
    <row r="395" spans="3:4" hidden="1">
      <c r="C395" s="1"/>
      <c r="D395" s="1"/>
    </row>
    <row r="396" spans="3:4" hidden="1">
      <c r="C396" s="1"/>
      <c r="D396" s="1"/>
    </row>
    <row r="397" spans="3:4" hidden="1">
      <c r="C397" s="1"/>
      <c r="D397" s="1"/>
    </row>
    <row r="398" spans="3:4" hidden="1">
      <c r="C398" s="1"/>
      <c r="D398" s="1"/>
    </row>
    <row r="399" spans="3:4" hidden="1">
      <c r="C399" s="1"/>
      <c r="D399" s="1"/>
    </row>
    <row r="400" spans="3:4" hidden="1">
      <c r="C400" s="1"/>
      <c r="D400" s="1"/>
    </row>
    <row r="401" spans="3:4" hidden="1">
      <c r="C401" s="1"/>
      <c r="D401" s="1"/>
    </row>
    <row r="402" spans="3:4" hidden="1">
      <c r="C402" s="1"/>
      <c r="D402" s="1"/>
    </row>
    <row r="403" spans="3:4" hidden="1">
      <c r="C403" s="1"/>
      <c r="D403" s="1"/>
    </row>
    <row r="404" spans="3:4" hidden="1">
      <c r="C404" s="1"/>
      <c r="D404" s="1"/>
    </row>
    <row r="405" spans="3:4" hidden="1">
      <c r="C405" s="1"/>
      <c r="D405" s="1"/>
    </row>
    <row r="406" spans="3:4" hidden="1">
      <c r="C406" s="1"/>
      <c r="D406" s="1"/>
    </row>
    <row r="407" spans="3:4" hidden="1">
      <c r="C407" s="1"/>
      <c r="D407" s="1"/>
    </row>
    <row r="408" spans="3:4" hidden="1">
      <c r="C408" s="1"/>
      <c r="D408" s="1"/>
    </row>
    <row r="409" spans="3:4" hidden="1">
      <c r="C409" s="1"/>
      <c r="D409" s="1"/>
    </row>
    <row r="410" spans="3:4" hidden="1">
      <c r="C410" s="1"/>
      <c r="D410" s="1"/>
    </row>
    <row r="411" spans="3:4" hidden="1">
      <c r="C411" s="1"/>
      <c r="D411" s="1"/>
    </row>
    <row r="412" spans="3:4" hidden="1">
      <c r="C412" s="1"/>
      <c r="D412" s="1"/>
    </row>
    <row r="413" spans="3:4" hidden="1">
      <c r="C413" s="1"/>
      <c r="D413" s="1"/>
    </row>
    <row r="414" spans="3:4" hidden="1">
      <c r="C414" s="1"/>
      <c r="D414" s="1"/>
    </row>
    <row r="415" spans="3:4" hidden="1">
      <c r="C415" s="1"/>
      <c r="D415" s="1"/>
    </row>
    <row r="416" spans="3:4" hidden="1">
      <c r="C416" s="1"/>
      <c r="D416" s="1"/>
    </row>
    <row r="417" spans="3:4" hidden="1">
      <c r="C417" s="1"/>
      <c r="D417" s="1"/>
    </row>
    <row r="418" spans="3:4" hidden="1">
      <c r="C418" s="1"/>
      <c r="D418" s="1"/>
    </row>
    <row r="419" spans="3:4" hidden="1">
      <c r="C419" s="1"/>
      <c r="D419" s="1"/>
    </row>
    <row r="420" spans="3:4" hidden="1">
      <c r="C420" s="1"/>
      <c r="D420" s="1"/>
    </row>
    <row r="421" spans="3:4" hidden="1">
      <c r="C421" s="1"/>
      <c r="D421" s="1"/>
    </row>
    <row r="422" spans="3:4" hidden="1">
      <c r="C422" s="1"/>
      <c r="D422" s="1"/>
    </row>
    <row r="423" spans="3:4" hidden="1">
      <c r="C423" s="1"/>
      <c r="D423" s="1"/>
    </row>
    <row r="424" spans="3:4" hidden="1">
      <c r="C424" s="1"/>
      <c r="D424" s="1"/>
    </row>
    <row r="425" spans="3:4" hidden="1">
      <c r="C425" s="1"/>
      <c r="D425" s="1"/>
    </row>
    <row r="426" spans="3:4" hidden="1">
      <c r="C426" s="1"/>
      <c r="D426" s="1"/>
    </row>
    <row r="427" spans="3:4" hidden="1">
      <c r="C427" s="1"/>
      <c r="D427" s="1"/>
    </row>
    <row r="428" spans="3:4" hidden="1">
      <c r="C428" s="1"/>
      <c r="D428" s="1"/>
    </row>
    <row r="429" spans="3:4" hidden="1">
      <c r="C429" s="1"/>
      <c r="D429" s="1"/>
    </row>
    <row r="430" spans="3:4" hidden="1">
      <c r="C430" s="1"/>
      <c r="D430" s="1"/>
    </row>
    <row r="431" spans="3:4" hidden="1">
      <c r="C431" s="1"/>
      <c r="D431" s="1"/>
    </row>
    <row r="432" spans="3:4" hidden="1">
      <c r="C432" s="1"/>
      <c r="D432" s="1"/>
    </row>
    <row r="433" spans="3:4" hidden="1">
      <c r="C433" s="1"/>
      <c r="D433" s="1"/>
    </row>
    <row r="434" spans="3:4" hidden="1">
      <c r="C434" s="1"/>
      <c r="D434" s="1"/>
    </row>
    <row r="435" spans="3:4" hidden="1">
      <c r="C435" s="1"/>
      <c r="D435" s="1"/>
    </row>
    <row r="436" spans="3:4" hidden="1">
      <c r="C436" s="1"/>
      <c r="D436" s="1"/>
    </row>
    <row r="437" spans="3:4" hidden="1">
      <c r="C437" s="1"/>
      <c r="D437" s="1"/>
    </row>
    <row r="438" spans="3:4" hidden="1">
      <c r="C438" s="1"/>
      <c r="D438" s="1"/>
    </row>
    <row r="439" spans="3:4" hidden="1">
      <c r="C439" s="1"/>
      <c r="D439" s="1"/>
    </row>
    <row r="440" spans="3:4" hidden="1">
      <c r="C440" s="1"/>
      <c r="D440" s="1"/>
    </row>
    <row r="441" spans="3:4" hidden="1">
      <c r="C441" s="1"/>
      <c r="D441" s="1"/>
    </row>
    <row r="442" spans="3:4" hidden="1">
      <c r="C442" s="1"/>
      <c r="D442" s="1"/>
    </row>
    <row r="443" spans="3:4" hidden="1">
      <c r="C443" s="1"/>
      <c r="D443" s="1"/>
    </row>
    <row r="444" spans="3:4" hidden="1">
      <c r="C444" s="1"/>
      <c r="D444" s="1"/>
    </row>
    <row r="445" spans="3:4" hidden="1">
      <c r="C445" s="1"/>
      <c r="D445" s="1"/>
    </row>
    <row r="446" spans="3:4" hidden="1">
      <c r="C446" s="1"/>
      <c r="D446" s="1"/>
    </row>
    <row r="447" spans="3:4" hidden="1">
      <c r="C447" s="1"/>
      <c r="D447" s="1"/>
    </row>
    <row r="448" spans="3:4" hidden="1">
      <c r="C448" s="1"/>
      <c r="D448" s="1"/>
    </row>
    <row r="449" spans="3:4" hidden="1">
      <c r="C449" s="1"/>
      <c r="D449" s="1"/>
    </row>
    <row r="450" spans="3:4" hidden="1">
      <c r="C450" s="1"/>
      <c r="D450" s="1"/>
    </row>
    <row r="451" spans="3:4" hidden="1">
      <c r="C451" s="1"/>
      <c r="D451" s="1"/>
    </row>
    <row r="452" spans="3:4" hidden="1">
      <c r="C452" s="1"/>
      <c r="D452" s="1"/>
    </row>
    <row r="453" spans="3:4" hidden="1">
      <c r="C453" s="1"/>
      <c r="D453" s="1"/>
    </row>
    <row r="454" spans="3:4" hidden="1">
      <c r="C454" s="1"/>
      <c r="D454" s="1"/>
    </row>
    <row r="455" spans="3:4" hidden="1">
      <c r="C455" s="1"/>
      <c r="D455" s="1"/>
    </row>
    <row r="456" spans="3:4" hidden="1">
      <c r="C456" s="1"/>
      <c r="D456" s="1"/>
    </row>
    <row r="457" spans="3:4" hidden="1">
      <c r="C457" s="1"/>
      <c r="D457" s="1"/>
    </row>
    <row r="458" spans="3:4" hidden="1">
      <c r="C458" s="1"/>
      <c r="D458" s="1"/>
    </row>
    <row r="459" spans="3:4" hidden="1">
      <c r="C459" s="1"/>
      <c r="D459" s="1"/>
    </row>
    <row r="460" spans="3:4" hidden="1">
      <c r="C460" s="1"/>
      <c r="D460" s="1"/>
    </row>
    <row r="461" spans="3:4" hidden="1">
      <c r="C461" s="1"/>
      <c r="D461" s="1"/>
    </row>
    <row r="462" spans="3:4" hidden="1">
      <c r="C462" s="1"/>
      <c r="D462" s="1"/>
    </row>
    <row r="463" spans="3:4" hidden="1">
      <c r="C463" s="1"/>
      <c r="D463" s="1"/>
    </row>
    <row r="464" spans="3:4" hidden="1">
      <c r="C464" s="1"/>
      <c r="D464" s="1"/>
    </row>
    <row r="465" spans="3:4" hidden="1">
      <c r="C465" s="1"/>
      <c r="D465" s="1"/>
    </row>
    <row r="466" spans="3:4" hidden="1">
      <c r="C466" s="1"/>
      <c r="D466" s="1"/>
    </row>
    <row r="467" spans="3:4" hidden="1">
      <c r="C467" s="1"/>
      <c r="D467" s="1"/>
    </row>
    <row r="468" spans="3:4" hidden="1">
      <c r="C468" s="1"/>
      <c r="D468" s="1"/>
    </row>
    <row r="469" spans="3:4" hidden="1">
      <c r="C469" s="1"/>
      <c r="D469" s="1"/>
    </row>
    <row r="470" spans="3:4" hidden="1">
      <c r="C470" s="1"/>
      <c r="D470" s="1"/>
    </row>
    <row r="471" spans="3:4" hidden="1">
      <c r="C471" s="1"/>
      <c r="D471" s="1"/>
    </row>
    <row r="472" spans="3:4" hidden="1">
      <c r="C472" s="1"/>
      <c r="D472" s="1"/>
    </row>
    <row r="473" spans="3:4" hidden="1">
      <c r="C473" s="1"/>
      <c r="D473" s="1"/>
    </row>
    <row r="474" spans="3:4" hidden="1">
      <c r="C474" s="1"/>
      <c r="D474" s="1"/>
    </row>
    <row r="475" spans="3:4" hidden="1">
      <c r="C475" s="1"/>
      <c r="D475" s="1"/>
    </row>
    <row r="476" spans="3:4" hidden="1">
      <c r="C476" s="1"/>
      <c r="D476" s="1"/>
    </row>
    <row r="477" spans="3:4" hidden="1">
      <c r="C477" s="1"/>
      <c r="D477" s="1"/>
    </row>
    <row r="478" spans="3:4" hidden="1">
      <c r="C478" s="1"/>
      <c r="D478" s="1"/>
    </row>
    <row r="479" spans="3:4" hidden="1">
      <c r="C479" s="1"/>
      <c r="D479" s="1"/>
    </row>
    <row r="480" spans="3:4" hidden="1">
      <c r="C480" s="1"/>
      <c r="D480" s="1"/>
    </row>
    <row r="481" spans="3:4" hidden="1">
      <c r="C481" s="1"/>
      <c r="D481" s="1"/>
    </row>
    <row r="482" spans="3:4" hidden="1">
      <c r="C482" s="1"/>
      <c r="D482" s="1"/>
    </row>
    <row r="483" spans="3:4" hidden="1">
      <c r="C483" s="1"/>
      <c r="D483" s="1"/>
    </row>
    <row r="484" spans="3:4" hidden="1">
      <c r="C484" s="1"/>
      <c r="D484" s="1"/>
    </row>
    <row r="485" spans="3:4" hidden="1">
      <c r="C485" s="1"/>
      <c r="D485" s="1"/>
    </row>
    <row r="486" spans="3:4" hidden="1">
      <c r="C486" s="1"/>
      <c r="D486" s="1"/>
    </row>
    <row r="487" spans="3:4" hidden="1">
      <c r="C487" s="1"/>
      <c r="D487" s="1"/>
    </row>
    <row r="488" spans="3:4" hidden="1">
      <c r="C488" s="1"/>
      <c r="D488" s="1"/>
    </row>
    <row r="489" spans="3:4" hidden="1">
      <c r="C489" s="1"/>
      <c r="D489" s="1"/>
    </row>
    <row r="490" spans="3:4" hidden="1">
      <c r="C490" s="1"/>
      <c r="D490" s="1"/>
    </row>
    <row r="491" spans="3:4" hidden="1">
      <c r="C491" s="1"/>
      <c r="D491" s="1"/>
    </row>
    <row r="492" spans="3:4" hidden="1">
      <c r="C492" s="1"/>
      <c r="D492" s="1"/>
    </row>
    <row r="493" spans="3:4" hidden="1">
      <c r="C493" s="1"/>
      <c r="D493" s="1"/>
    </row>
    <row r="494" spans="3:4" hidden="1">
      <c r="C494" s="1"/>
      <c r="D494" s="1"/>
    </row>
    <row r="495" spans="3:4" hidden="1">
      <c r="C495" s="1"/>
      <c r="D495" s="1"/>
    </row>
    <row r="496" spans="3:4" hidden="1">
      <c r="C496" s="1"/>
      <c r="D496" s="1"/>
    </row>
    <row r="497" spans="3:4" hidden="1">
      <c r="C497" s="1"/>
      <c r="D497" s="1"/>
    </row>
    <row r="498" spans="3:4" hidden="1">
      <c r="C498" s="1"/>
      <c r="D498" s="1"/>
    </row>
    <row r="499" spans="3:4" hidden="1">
      <c r="C499" s="1"/>
      <c r="D499" s="1"/>
    </row>
    <row r="500" spans="3:4" hidden="1">
      <c r="C500" s="1"/>
      <c r="D500" s="1"/>
    </row>
    <row r="501" spans="3:4" hidden="1">
      <c r="C501" s="1"/>
      <c r="D501" s="1"/>
    </row>
    <row r="502" spans="3:4" hidden="1">
      <c r="C502" s="1"/>
      <c r="D502" s="1"/>
    </row>
    <row r="503" spans="3:4" hidden="1">
      <c r="C503" s="1"/>
      <c r="D503" s="1"/>
    </row>
    <row r="504" spans="3:4" hidden="1">
      <c r="C504" s="1"/>
      <c r="D504" s="1"/>
    </row>
    <row r="505" spans="3:4" hidden="1">
      <c r="C505" s="1"/>
      <c r="D505" s="1"/>
    </row>
    <row r="506" spans="3:4" hidden="1">
      <c r="C506" s="1"/>
      <c r="D506" s="1"/>
    </row>
    <row r="507" spans="3:4" hidden="1">
      <c r="C507" s="1"/>
      <c r="D507" s="1"/>
    </row>
    <row r="508" spans="3:4" hidden="1">
      <c r="C508" s="1"/>
      <c r="D508" s="1"/>
    </row>
    <row r="509" spans="3:4" hidden="1">
      <c r="C509" s="1"/>
      <c r="D509" s="1"/>
    </row>
    <row r="510" spans="3:4" hidden="1">
      <c r="C510" s="1"/>
      <c r="D510" s="1"/>
    </row>
    <row r="511" spans="3:4" hidden="1">
      <c r="C511" s="1"/>
      <c r="D511" s="1"/>
    </row>
    <row r="512" spans="3:4" hidden="1">
      <c r="C512" s="1"/>
      <c r="D512" s="1"/>
    </row>
    <row r="513" spans="3:4" hidden="1">
      <c r="C513" s="1"/>
      <c r="D513" s="1"/>
    </row>
    <row r="514" spans="3:4" hidden="1">
      <c r="C514" s="1"/>
      <c r="D514" s="1"/>
    </row>
    <row r="515" spans="3:4" hidden="1">
      <c r="C515" s="1"/>
      <c r="D515" s="1"/>
    </row>
    <row r="516" spans="3:4" hidden="1">
      <c r="C516" s="1"/>
      <c r="D516" s="1"/>
    </row>
    <row r="517" spans="3:4" hidden="1">
      <c r="C517" s="1"/>
      <c r="D517" s="1"/>
    </row>
    <row r="518" spans="3:4" hidden="1">
      <c r="C518" s="1"/>
      <c r="D518" s="1"/>
    </row>
    <row r="519" spans="3:4" hidden="1">
      <c r="C519" s="1"/>
      <c r="D519" s="1"/>
    </row>
    <row r="520" spans="3:4" hidden="1">
      <c r="C520" s="1"/>
      <c r="D520" s="1"/>
    </row>
    <row r="521" spans="3:4" hidden="1">
      <c r="C521" s="1"/>
      <c r="D521" s="1"/>
    </row>
    <row r="522" spans="3:4" hidden="1">
      <c r="C522" s="1"/>
      <c r="D522" s="1"/>
    </row>
    <row r="523" spans="3:4" hidden="1">
      <c r="C523" s="1"/>
      <c r="D523" s="1"/>
    </row>
    <row r="524" spans="3:4" hidden="1">
      <c r="C524" s="1"/>
      <c r="D524" s="1"/>
    </row>
    <row r="525" spans="3:4" hidden="1">
      <c r="C525" s="1"/>
      <c r="D525" s="1"/>
    </row>
    <row r="526" spans="3:4" hidden="1">
      <c r="C526" s="1"/>
      <c r="D526" s="1"/>
    </row>
    <row r="527" spans="3:4" hidden="1">
      <c r="C527" s="1"/>
      <c r="D527" s="1"/>
    </row>
    <row r="528" spans="3:4" hidden="1">
      <c r="C528" s="1"/>
      <c r="D528" s="1"/>
    </row>
    <row r="529" spans="3:4" hidden="1">
      <c r="C529" s="1"/>
      <c r="D529" s="1"/>
    </row>
    <row r="530" spans="3:4" hidden="1">
      <c r="C530" s="1"/>
      <c r="D530" s="1"/>
    </row>
    <row r="531" spans="3:4" hidden="1">
      <c r="C531" s="1"/>
      <c r="D531" s="1"/>
    </row>
    <row r="532" spans="3:4" hidden="1">
      <c r="C532" s="1"/>
      <c r="D532" s="1"/>
    </row>
    <row r="533" spans="3:4" hidden="1">
      <c r="C533" s="1"/>
      <c r="D533" s="1"/>
    </row>
    <row r="534" spans="3:4" hidden="1">
      <c r="C534" s="1"/>
      <c r="D534" s="1"/>
    </row>
    <row r="535" spans="3:4" hidden="1">
      <c r="C535" s="1"/>
      <c r="D535" s="1"/>
    </row>
    <row r="536" spans="3:4" hidden="1">
      <c r="C536" s="1"/>
      <c r="D536" s="1"/>
    </row>
    <row r="537" spans="3:4" hidden="1">
      <c r="C537" s="1"/>
      <c r="D537" s="1"/>
    </row>
    <row r="538" spans="3:4" hidden="1">
      <c r="C538" s="1"/>
      <c r="D538" s="1"/>
    </row>
    <row r="539" spans="3:4" hidden="1">
      <c r="C539" s="1"/>
      <c r="D539" s="1"/>
    </row>
    <row r="540" spans="3:4" hidden="1">
      <c r="C540" s="1"/>
      <c r="D540" s="1"/>
    </row>
    <row r="541" spans="3:4" hidden="1">
      <c r="C541" s="1"/>
      <c r="D541" s="1"/>
    </row>
    <row r="542" spans="3:4" hidden="1">
      <c r="C542" s="1"/>
      <c r="D542" s="1"/>
    </row>
    <row r="543" spans="3:4" hidden="1">
      <c r="C543" s="1"/>
      <c r="D543" s="1"/>
    </row>
    <row r="544" spans="3:4" hidden="1">
      <c r="C544" s="1"/>
      <c r="D544" s="1"/>
    </row>
    <row r="545" spans="3:4" hidden="1">
      <c r="C545" s="1"/>
      <c r="D545" s="1"/>
    </row>
    <row r="546" spans="3:4" hidden="1">
      <c r="C546" s="1"/>
      <c r="D546" s="1"/>
    </row>
    <row r="547" spans="3:4" hidden="1">
      <c r="C547" s="1"/>
      <c r="D547" s="1"/>
    </row>
    <row r="548" spans="3:4" hidden="1">
      <c r="C548" s="1"/>
      <c r="D548" s="1"/>
    </row>
    <row r="549" spans="3:4" hidden="1">
      <c r="C549" s="1"/>
      <c r="D549" s="1"/>
    </row>
    <row r="550" spans="3:4" hidden="1">
      <c r="C550" s="1"/>
      <c r="D550" s="1"/>
    </row>
    <row r="551" spans="3:4" hidden="1">
      <c r="C551" s="1"/>
      <c r="D551" s="1"/>
    </row>
    <row r="552" spans="3:4" hidden="1">
      <c r="C552" s="1"/>
      <c r="D552" s="1"/>
    </row>
    <row r="553" spans="3:4" hidden="1">
      <c r="C553" s="1"/>
      <c r="D553" s="1"/>
    </row>
    <row r="554" spans="3:4" hidden="1">
      <c r="C554" s="1"/>
      <c r="D554" s="1"/>
    </row>
    <row r="555" spans="3:4" hidden="1">
      <c r="C555" s="1"/>
      <c r="D555" s="1"/>
    </row>
    <row r="556" spans="3:4" hidden="1">
      <c r="C556" s="1"/>
      <c r="D556" s="1"/>
    </row>
    <row r="557" spans="3:4" hidden="1">
      <c r="C557" s="1"/>
      <c r="D557" s="1"/>
    </row>
    <row r="558" spans="3:4" hidden="1">
      <c r="C558" s="1"/>
      <c r="D558" s="1"/>
    </row>
    <row r="559" spans="3:4" hidden="1">
      <c r="C559" s="1"/>
      <c r="D559" s="1"/>
    </row>
    <row r="560" spans="3:4" hidden="1">
      <c r="C560" s="1"/>
      <c r="D560" s="1"/>
    </row>
    <row r="561" spans="3:4" hidden="1">
      <c r="C561" s="1"/>
      <c r="D561" s="1"/>
    </row>
    <row r="562" spans="3:4" hidden="1">
      <c r="C562" s="1"/>
      <c r="D562" s="1"/>
    </row>
    <row r="563" spans="3:4" hidden="1">
      <c r="C563" s="1"/>
      <c r="D563" s="1"/>
    </row>
    <row r="564" spans="3:4" hidden="1">
      <c r="C564" s="1"/>
      <c r="D564" s="1"/>
    </row>
    <row r="565" spans="3:4" hidden="1">
      <c r="C565" s="1"/>
      <c r="D565" s="1"/>
    </row>
    <row r="566" spans="3:4" hidden="1">
      <c r="C566" s="1"/>
      <c r="D566" s="1"/>
    </row>
    <row r="567" spans="3:4" hidden="1">
      <c r="C567" s="1"/>
      <c r="D567" s="1"/>
    </row>
    <row r="568" spans="3:4" hidden="1">
      <c r="C568" s="1"/>
      <c r="D568" s="1"/>
    </row>
    <row r="569" spans="3:4" hidden="1">
      <c r="C569" s="1"/>
      <c r="D569" s="1"/>
    </row>
    <row r="570" spans="3:4" hidden="1">
      <c r="C570" s="1"/>
      <c r="D570" s="1"/>
    </row>
    <row r="571" spans="3:4" hidden="1">
      <c r="C571" s="1"/>
      <c r="D571" s="1"/>
    </row>
    <row r="572" spans="3:4" hidden="1">
      <c r="C572" s="1"/>
      <c r="D572" s="1"/>
    </row>
    <row r="573" spans="3:4" hidden="1">
      <c r="C573" s="1"/>
      <c r="D573" s="1"/>
    </row>
    <row r="574" spans="3:4" hidden="1">
      <c r="C574" s="1"/>
      <c r="D574" s="1"/>
    </row>
    <row r="575" spans="3:4" hidden="1">
      <c r="C575" s="1"/>
      <c r="D575" s="1"/>
    </row>
    <row r="576" spans="3:4" hidden="1">
      <c r="C576" s="1"/>
      <c r="D576" s="1"/>
    </row>
    <row r="577" spans="3:4" hidden="1">
      <c r="C577" s="1"/>
      <c r="D577" s="1"/>
    </row>
    <row r="578" spans="3:4" hidden="1">
      <c r="C578" s="1"/>
      <c r="D578" s="1"/>
    </row>
    <row r="579" spans="3:4" hidden="1">
      <c r="C579" s="1"/>
      <c r="D579" s="1"/>
    </row>
    <row r="580" spans="3:4" hidden="1">
      <c r="C580" s="1"/>
      <c r="D580" s="1"/>
    </row>
    <row r="581" spans="3:4" hidden="1">
      <c r="C581" s="1"/>
      <c r="D581" s="1"/>
    </row>
    <row r="582" spans="3:4" hidden="1">
      <c r="C582" s="1"/>
      <c r="D582" s="1"/>
    </row>
    <row r="583" spans="3:4" hidden="1">
      <c r="C583" s="1"/>
      <c r="D583" s="1"/>
    </row>
    <row r="584" spans="3:4" hidden="1">
      <c r="C584" s="1"/>
      <c r="D584" s="1"/>
    </row>
    <row r="585" spans="3:4" hidden="1">
      <c r="C585" s="1"/>
      <c r="D585" s="1"/>
    </row>
    <row r="586" spans="3:4" hidden="1">
      <c r="C586" s="1"/>
      <c r="D586" s="1"/>
    </row>
    <row r="587" spans="3:4" hidden="1">
      <c r="C587" s="1"/>
      <c r="D587" s="1"/>
    </row>
    <row r="588" spans="3:4" hidden="1">
      <c r="C588" s="1"/>
      <c r="D588" s="1"/>
    </row>
    <row r="589" spans="3:4" hidden="1">
      <c r="C589" s="1"/>
      <c r="D589" s="1"/>
    </row>
    <row r="590" spans="3:4" hidden="1">
      <c r="C590" s="1"/>
      <c r="D590" s="1"/>
    </row>
    <row r="591" spans="3:4" hidden="1">
      <c r="C591" s="1"/>
      <c r="D591" s="1"/>
    </row>
    <row r="592" spans="3:4" hidden="1">
      <c r="C592" s="1"/>
      <c r="D592" s="1"/>
    </row>
    <row r="593" spans="3:4" hidden="1">
      <c r="C593" s="1"/>
      <c r="D593" s="1"/>
    </row>
    <row r="594" spans="3:4" hidden="1">
      <c r="C594" s="1"/>
      <c r="D594" s="1"/>
    </row>
    <row r="595" spans="3:4" hidden="1">
      <c r="C595" s="1"/>
      <c r="D595" s="1"/>
    </row>
    <row r="596" spans="3:4" hidden="1">
      <c r="C596" s="1"/>
      <c r="D596" s="1"/>
    </row>
    <row r="597" spans="3:4" hidden="1">
      <c r="C597" s="1"/>
      <c r="D597" s="1"/>
    </row>
    <row r="598" spans="3:4" hidden="1">
      <c r="C598" s="1"/>
      <c r="D598" s="1"/>
    </row>
    <row r="599" spans="3:4" hidden="1">
      <c r="C599" s="1"/>
      <c r="D599" s="1"/>
    </row>
    <row r="600" spans="3:4" hidden="1">
      <c r="C600" s="1"/>
      <c r="D600" s="1"/>
    </row>
    <row r="601" spans="3:4" hidden="1">
      <c r="C601" s="1"/>
      <c r="D601" s="1"/>
    </row>
    <row r="602" spans="3:4" hidden="1">
      <c r="C602" s="1"/>
      <c r="D602" s="1"/>
    </row>
    <row r="603" spans="3:4" hidden="1">
      <c r="C603" s="1"/>
      <c r="D603" s="1"/>
    </row>
    <row r="604" spans="3:4" hidden="1">
      <c r="C604" s="1"/>
      <c r="D604" s="1"/>
    </row>
    <row r="605" spans="3:4" hidden="1">
      <c r="C605" s="1"/>
      <c r="D605" s="1"/>
    </row>
    <row r="606" spans="3:4" hidden="1">
      <c r="C606" s="1"/>
      <c r="D606" s="1"/>
    </row>
    <row r="607" spans="3:4" hidden="1">
      <c r="C607" s="1"/>
      <c r="D607" s="1"/>
    </row>
    <row r="608" spans="3:4" hidden="1">
      <c r="C608" s="1"/>
      <c r="D608" s="1"/>
    </row>
    <row r="609" spans="3:4" hidden="1">
      <c r="C609" s="1"/>
      <c r="D609" s="1"/>
    </row>
    <row r="610" spans="3:4" hidden="1">
      <c r="C610" s="1"/>
      <c r="D610" s="1"/>
    </row>
    <row r="611" spans="3:4" hidden="1">
      <c r="C611" s="1"/>
      <c r="D611" s="1"/>
    </row>
    <row r="612" spans="3:4" hidden="1">
      <c r="C612" s="1"/>
      <c r="D612" s="1"/>
    </row>
    <row r="613" spans="3:4" hidden="1">
      <c r="C613" s="1"/>
      <c r="D613" s="1"/>
    </row>
    <row r="614" spans="3:4" hidden="1">
      <c r="C614" s="1"/>
      <c r="D614" s="1"/>
    </row>
    <row r="615" spans="3:4" hidden="1">
      <c r="C615" s="1"/>
      <c r="D615" s="1"/>
    </row>
    <row r="616" spans="3:4" hidden="1">
      <c r="C616" s="1"/>
      <c r="D616" s="1"/>
    </row>
    <row r="617" spans="3:4" hidden="1">
      <c r="C617" s="1"/>
      <c r="D617" s="1"/>
    </row>
    <row r="618" spans="3:4" hidden="1">
      <c r="C618" s="1"/>
      <c r="D618" s="1"/>
    </row>
    <row r="619" spans="3:4" hidden="1">
      <c r="C619" s="1"/>
      <c r="D619" s="1"/>
    </row>
    <row r="620" spans="3:4" hidden="1">
      <c r="C620" s="1"/>
      <c r="D620" s="1"/>
    </row>
    <row r="621" spans="3:4" hidden="1">
      <c r="C621" s="1"/>
      <c r="D621" s="1"/>
    </row>
    <row r="622" spans="3:4" hidden="1">
      <c r="C622" s="1"/>
      <c r="D622" s="1"/>
    </row>
    <row r="623" spans="3:4" hidden="1">
      <c r="C623" s="1"/>
      <c r="D623" s="1"/>
    </row>
    <row r="624" spans="3:4" hidden="1">
      <c r="C624" s="1"/>
      <c r="D624" s="1"/>
    </row>
    <row r="625" spans="3:4" hidden="1">
      <c r="C625" s="1"/>
      <c r="D625" s="1"/>
    </row>
    <row r="626" spans="3:4" hidden="1">
      <c r="C626" s="1"/>
      <c r="D626" s="1"/>
    </row>
    <row r="627" spans="3:4" hidden="1">
      <c r="C627" s="1"/>
      <c r="D627" s="1"/>
    </row>
    <row r="628" spans="3:4" hidden="1">
      <c r="C628" s="1"/>
      <c r="D628" s="1"/>
    </row>
    <row r="629" spans="3:4" hidden="1">
      <c r="C629" s="1"/>
      <c r="D629" s="1"/>
    </row>
    <row r="630" spans="3:4" hidden="1">
      <c r="C630" s="1"/>
      <c r="D630" s="1"/>
    </row>
    <row r="631" spans="3:4" hidden="1">
      <c r="C631" s="1"/>
      <c r="D631" s="1"/>
    </row>
    <row r="632" spans="3:4" hidden="1">
      <c r="C632" s="1"/>
      <c r="D632" s="1"/>
    </row>
    <row r="633" spans="3:4" hidden="1">
      <c r="C633" s="1"/>
      <c r="D633" s="1"/>
    </row>
    <row r="634" spans="3:4" hidden="1">
      <c r="C634" s="1"/>
      <c r="D634" s="1"/>
    </row>
    <row r="635" spans="3:4" hidden="1">
      <c r="C635" s="1"/>
      <c r="D635" s="1"/>
    </row>
    <row r="636" spans="3:4" hidden="1">
      <c r="C636" s="1"/>
      <c r="D636" s="1"/>
    </row>
    <row r="637" spans="3:4" hidden="1">
      <c r="C637" s="1"/>
      <c r="D637" s="1"/>
    </row>
    <row r="638" spans="3:4" hidden="1">
      <c r="C638" s="1"/>
      <c r="D638" s="1"/>
    </row>
    <row r="639" spans="3:4" hidden="1">
      <c r="C639" s="1"/>
      <c r="D639" s="1"/>
    </row>
    <row r="640" spans="3:4" hidden="1">
      <c r="C640" s="1"/>
      <c r="D640" s="1"/>
    </row>
    <row r="641" spans="3:4" hidden="1">
      <c r="C641" s="1"/>
      <c r="D641" s="1"/>
    </row>
    <row r="642" spans="3:4" hidden="1">
      <c r="C642" s="1"/>
      <c r="D642" s="1"/>
    </row>
    <row r="643" spans="3:4" hidden="1">
      <c r="C643" s="1"/>
      <c r="D643" s="1"/>
    </row>
    <row r="644" spans="3:4" hidden="1">
      <c r="C644" s="1"/>
      <c r="D644" s="1"/>
    </row>
    <row r="645" spans="3:4" hidden="1">
      <c r="C645" s="1"/>
      <c r="D645" s="1"/>
    </row>
    <row r="646" spans="3:4" hidden="1">
      <c r="C646" s="1"/>
      <c r="D646" s="1"/>
    </row>
    <row r="647" spans="3:4" hidden="1">
      <c r="C647" s="1"/>
      <c r="D647" s="1"/>
    </row>
    <row r="648" spans="3:4" hidden="1">
      <c r="C648" s="1"/>
      <c r="D648" s="1"/>
    </row>
    <row r="649" spans="3:4" hidden="1">
      <c r="C649" s="1"/>
      <c r="D649" s="1"/>
    </row>
    <row r="650" spans="3:4" hidden="1">
      <c r="C650" s="1"/>
      <c r="D650" s="1"/>
    </row>
    <row r="651" spans="3:4" hidden="1">
      <c r="C651" s="1"/>
      <c r="D651" s="1"/>
    </row>
    <row r="652" spans="3:4" hidden="1">
      <c r="C652" s="1"/>
      <c r="D652" s="1"/>
    </row>
    <row r="653" spans="3:4" hidden="1">
      <c r="C653" s="1"/>
      <c r="D653" s="1"/>
    </row>
    <row r="654" spans="3:4" hidden="1">
      <c r="C654" s="1"/>
      <c r="D654" s="1"/>
    </row>
    <row r="655" spans="3:4" hidden="1">
      <c r="C655" s="1"/>
      <c r="D655" s="1"/>
    </row>
    <row r="656" spans="3:4" hidden="1">
      <c r="C656" s="1"/>
      <c r="D656" s="1"/>
    </row>
    <row r="657" spans="3:4" hidden="1">
      <c r="C657" s="1"/>
      <c r="D657" s="1"/>
    </row>
    <row r="658" spans="3:4" hidden="1">
      <c r="C658" s="1"/>
      <c r="D658" s="1"/>
    </row>
    <row r="659" spans="3:4" hidden="1">
      <c r="C659" s="1"/>
      <c r="D659" s="1"/>
    </row>
    <row r="660" spans="3:4" hidden="1">
      <c r="C660" s="1"/>
      <c r="D660" s="1"/>
    </row>
    <row r="661" spans="3:4" hidden="1">
      <c r="C661" s="1"/>
      <c r="D661" s="1"/>
    </row>
    <row r="662" spans="3:4" hidden="1">
      <c r="C662" s="1"/>
      <c r="D662" s="1"/>
    </row>
    <row r="663" spans="3:4" hidden="1">
      <c r="C663" s="1"/>
      <c r="D663" s="1"/>
    </row>
    <row r="664" spans="3:4" hidden="1">
      <c r="C664" s="1"/>
      <c r="D664" s="1"/>
    </row>
    <row r="665" spans="3:4" hidden="1">
      <c r="C665" s="1"/>
      <c r="D665" s="1"/>
    </row>
    <row r="666" spans="3:4" hidden="1">
      <c r="C666" s="1"/>
      <c r="D666" s="1"/>
    </row>
    <row r="667" spans="3:4" hidden="1">
      <c r="C667" s="1"/>
      <c r="D667" s="1"/>
    </row>
    <row r="668" spans="3:4" hidden="1">
      <c r="C668" s="1"/>
      <c r="D668" s="1"/>
    </row>
    <row r="669" spans="3:4" hidden="1">
      <c r="C669" s="1"/>
      <c r="D669" s="1"/>
    </row>
    <row r="670" spans="3:4" hidden="1">
      <c r="C670" s="1"/>
      <c r="D670" s="1"/>
    </row>
    <row r="671" spans="3:4" hidden="1">
      <c r="C671" s="1"/>
      <c r="D671" s="1"/>
    </row>
    <row r="672" spans="3:4" hidden="1">
      <c r="C672" s="1"/>
      <c r="D672" s="1"/>
    </row>
    <row r="673" spans="3:4" hidden="1">
      <c r="C673" s="1"/>
      <c r="D673" s="1"/>
    </row>
    <row r="674" spans="3:4" hidden="1">
      <c r="C674" s="1"/>
      <c r="D674" s="1"/>
    </row>
    <row r="675" spans="3:4" hidden="1">
      <c r="C675" s="1"/>
      <c r="D675" s="1"/>
    </row>
    <row r="676" spans="3:4" hidden="1">
      <c r="C676" s="1"/>
      <c r="D676" s="1"/>
    </row>
    <row r="677" spans="3:4" hidden="1">
      <c r="C677" s="1"/>
      <c r="D677" s="1"/>
    </row>
    <row r="678" spans="3:4" hidden="1">
      <c r="C678" s="1"/>
      <c r="D678" s="1"/>
    </row>
    <row r="679" spans="3:4" hidden="1">
      <c r="C679" s="1"/>
      <c r="D679" s="1"/>
    </row>
    <row r="680" spans="3:4" hidden="1">
      <c r="C680" s="1"/>
      <c r="D680" s="1"/>
    </row>
    <row r="681" spans="3:4" hidden="1">
      <c r="C681" s="1"/>
      <c r="D681" s="1"/>
    </row>
    <row r="682" spans="3:4" hidden="1">
      <c r="C682" s="1"/>
      <c r="D682" s="1"/>
    </row>
    <row r="683" spans="3:4" hidden="1">
      <c r="C683" s="1"/>
      <c r="D683" s="1"/>
    </row>
    <row r="684" spans="3:4" hidden="1">
      <c r="C684" s="1"/>
      <c r="D684" s="1"/>
    </row>
    <row r="685" spans="3:4" hidden="1">
      <c r="C685" s="1"/>
      <c r="D685" s="1"/>
    </row>
    <row r="686" spans="3:4" hidden="1">
      <c r="C686" s="1"/>
      <c r="D686" s="1"/>
    </row>
    <row r="687" spans="3:4" hidden="1">
      <c r="C687" s="1"/>
      <c r="D687" s="1"/>
    </row>
    <row r="688" spans="3:4" hidden="1">
      <c r="C688" s="1"/>
      <c r="D688" s="1"/>
    </row>
    <row r="689" spans="3:4" hidden="1">
      <c r="C689" s="1"/>
      <c r="D689" s="1"/>
    </row>
    <row r="690" spans="3:4" hidden="1">
      <c r="C690" s="1"/>
      <c r="D690" s="1"/>
    </row>
    <row r="691" spans="3:4" hidden="1">
      <c r="C691" s="1"/>
      <c r="D691" s="1"/>
    </row>
    <row r="692" spans="3:4" hidden="1">
      <c r="C692" s="1"/>
      <c r="D692" s="1"/>
    </row>
    <row r="693" spans="3:4" hidden="1">
      <c r="C693" s="1"/>
      <c r="D693" s="1"/>
    </row>
    <row r="694" spans="3:4" hidden="1">
      <c r="C694" s="1"/>
      <c r="D694" s="1"/>
    </row>
    <row r="695" spans="3:4" hidden="1">
      <c r="C695" s="1"/>
      <c r="D695" s="1"/>
    </row>
    <row r="696" spans="3:4" hidden="1">
      <c r="C696" s="1"/>
      <c r="D696" s="1"/>
    </row>
    <row r="697" spans="3:4" hidden="1">
      <c r="C697" s="1"/>
      <c r="D697" s="1"/>
    </row>
    <row r="698" spans="3:4" hidden="1">
      <c r="C698" s="1"/>
      <c r="D698" s="1"/>
    </row>
    <row r="699" spans="3:4" hidden="1">
      <c r="C699" s="1"/>
      <c r="D699" s="1"/>
    </row>
    <row r="700" spans="3:4" hidden="1">
      <c r="C700" s="1"/>
      <c r="D700" s="1"/>
    </row>
    <row r="701" spans="3:4" hidden="1">
      <c r="C701" s="1"/>
      <c r="D701" s="1"/>
    </row>
    <row r="702" spans="3:4" hidden="1">
      <c r="C702" s="1"/>
      <c r="D702" s="1"/>
    </row>
    <row r="703" spans="3:4" hidden="1">
      <c r="C703" s="1"/>
      <c r="D703" s="1"/>
    </row>
    <row r="704" spans="3:4" hidden="1">
      <c r="C704" s="1"/>
      <c r="D704" s="1"/>
    </row>
    <row r="705" spans="3:4" hidden="1">
      <c r="C705" s="1"/>
      <c r="D705" s="1"/>
    </row>
    <row r="706" spans="3:4" hidden="1">
      <c r="C706" s="1"/>
      <c r="D706" s="1"/>
    </row>
    <row r="707" spans="3:4" hidden="1">
      <c r="C707" s="1"/>
      <c r="D707" s="1"/>
    </row>
    <row r="708" spans="3:4" hidden="1">
      <c r="C708" s="1"/>
      <c r="D708" s="1"/>
    </row>
    <row r="709" spans="3:4" hidden="1">
      <c r="C709" s="1"/>
      <c r="D709" s="1"/>
    </row>
    <row r="710" spans="3:4" hidden="1">
      <c r="C710" s="1"/>
      <c r="D710" s="1"/>
    </row>
    <row r="711" spans="3:4" hidden="1">
      <c r="C711" s="1"/>
      <c r="D711" s="1"/>
    </row>
    <row r="712" spans="3:4" hidden="1">
      <c r="C712" s="1"/>
      <c r="D712" s="1"/>
    </row>
    <row r="713" spans="3:4" hidden="1">
      <c r="C713" s="1"/>
      <c r="D713" s="1"/>
    </row>
    <row r="714" spans="3:4" hidden="1">
      <c r="C714" s="1"/>
      <c r="D714" s="1"/>
    </row>
    <row r="715" spans="3:4" hidden="1">
      <c r="C715" s="1"/>
      <c r="D715" s="1"/>
    </row>
    <row r="716" spans="3:4" hidden="1">
      <c r="C716" s="1"/>
      <c r="D716" s="1"/>
    </row>
    <row r="717" spans="3:4" hidden="1">
      <c r="C717" s="1"/>
      <c r="D717" s="1"/>
    </row>
    <row r="718" spans="3:4" hidden="1">
      <c r="C718" s="1"/>
      <c r="D718" s="1"/>
    </row>
    <row r="719" spans="3:4" hidden="1">
      <c r="C719" s="1"/>
      <c r="D719" s="1"/>
    </row>
    <row r="720" spans="3:4" hidden="1">
      <c r="C720" s="1"/>
      <c r="D720" s="1"/>
    </row>
    <row r="721" spans="3:4" hidden="1">
      <c r="C721" s="1"/>
      <c r="D721" s="1"/>
    </row>
    <row r="722" spans="3:4" hidden="1">
      <c r="C722" s="1"/>
      <c r="D722" s="1"/>
    </row>
    <row r="723" spans="3:4" hidden="1">
      <c r="C723" s="1"/>
      <c r="D723" s="1"/>
    </row>
    <row r="724" spans="3:4" hidden="1">
      <c r="C724" s="1"/>
      <c r="D724" s="1"/>
    </row>
    <row r="725" spans="3:4" hidden="1">
      <c r="C725" s="1"/>
      <c r="D725" s="1"/>
    </row>
    <row r="726" spans="3:4" hidden="1">
      <c r="C726" s="1"/>
      <c r="D726" s="1"/>
    </row>
    <row r="727" spans="3:4" hidden="1">
      <c r="C727" s="1"/>
      <c r="D727" s="1"/>
    </row>
    <row r="728" spans="3:4" hidden="1">
      <c r="C728" s="1"/>
      <c r="D728" s="1"/>
    </row>
    <row r="729" spans="3:4" hidden="1">
      <c r="C729" s="1"/>
      <c r="D729" s="1"/>
    </row>
    <row r="730" spans="3:4" hidden="1">
      <c r="C730" s="1"/>
      <c r="D730" s="1"/>
    </row>
    <row r="731" spans="3:4" hidden="1">
      <c r="C731" s="1"/>
      <c r="D731" s="1"/>
    </row>
    <row r="732" spans="3:4" hidden="1">
      <c r="C732" s="1"/>
      <c r="D732" s="1"/>
    </row>
    <row r="733" spans="3:4" hidden="1">
      <c r="C733" s="1"/>
      <c r="D733" s="1"/>
    </row>
    <row r="734" spans="3:4" hidden="1">
      <c r="C734" s="1"/>
      <c r="D734" s="1"/>
    </row>
    <row r="735" spans="3:4" hidden="1">
      <c r="C735" s="1"/>
      <c r="D735" s="1"/>
    </row>
    <row r="736" spans="3:4" hidden="1">
      <c r="C736" s="1"/>
      <c r="D736" s="1"/>
    </row>
    <row r="737" spans="3:4" hidden="1">
      <c r="C737" s="1"/>
      <c r="D737" s="1"/>
    </row>
    <row r="738" spans="3:4" hidden="1">
      <c r="C738" s="1"/>
      <c r="D738" s="1"/>
    </row>
    <row r="739" spans="3:4" hidden="1">
      <c r="C739" s="1"/>
      <c r="D739" s="1"/>
    </row>
    <row r="740" spans="3:4" hidden="1">
      <c r="C740" s="1"/>
      <c r="D740" s="1"/>
    </row>
    <row r="741" spans="3:4" hidden="1">
      <c r="C741" s="1"/>
      <c r="D741" s="1"/>
    </row>
    <row r="742" spans="3:4" hidden="1">
      <c r="C742" s="1"/>
      <c r="D742" s="1"/>
    </row>
    <row r="743" spans="3:4" hidden="1">
      <c r="C743" s="1"/>
      <c r="D743" s="1"/>
    </row>
    <row r="744" spans="3:4" hidden="1">
      <c r="C744" s="1"/>
      <c r="D744" s="1"/>
    </row>
    <row r="745" spans="3:4" hidden="1">
      <c r="C745" s="1"/>
      <c r="D745" s="1"/>
    </row>
    <row r="746" spans="3:4" hidden="1">
      <c r="C746" s="1"/>
      <c r="D746" s="1"/>
    </row>
    <row r="747" spans="3:4" hidden="1">
      <c r="C747" s="1"/>
      <c r="D747" s="1"/>
    </row>
    <row r="748" spans="3:4" hidden="1">
      <c r="C748" s="1"/>
      <c r="D748" s="1"/>
    </row>
    <row r="749" spans="3:4" hidden="1">
      <c r="C749" s="1"/>
      <c r="D749" s="1"/>
    </row>
    <row r="750" spans="3:4" hidden="1">
      <c r="C750" s="1"/>
      <c r="D750" s="1"/>
    </row>
    <row r="751" spans="3:4" hidden="1">
      <c r="C751" s="1"/>
      <c r="D751" s="1"/>
    </row>
    <row r="752" spans="3:4" hidden="1">
      <c r="C752" s="1"/>
      <c r="D752" s="1"/>
    </row>
    <row r="753" spans="3:4" hidden="1">
      <c r="C753" s="1"/>
      <c r="D753" s="1"/>
    </row>
    <row r="754" spans="3:4" hidden="1">
      <c r="C754" s="1"/>
      <c r="D754" s="1"/>
    </row>
    <row r="755" spans="3:4" hidden="1">
      <c r="C755" s="1"/>
      <c r="D755" s="1"/>
    </row>
    <row r="756" spans="3:4" hidden="1">
      <c r="C756" s="1"/>
      <c r="D756" s="1"/>
    </row>
    <row r="757" spans="3:4" hidden="1">
      <c r="C757" s="1"/>
      <c r="D757" s="1"/>
    </row>
    <row r="758" spans="3:4" hidden="1">
      <c r="C758" s="1"/>
      <c r="D758" s="1"/>
    </row>
    <row r="759" spans="3:4" hidden="1">
      <c r="C759" s="1"/>
      <c r="D759" s="1"/>
    </row>
    <row r="760" spans="3:4" hidden="1">
      <c r="C760" s="1"/>
      <c r="D760" s="1"/>
    </row>
    <row r="761" spans="3:4" hidden="1">
      <c r="C761" s="1"/>
      <c r="D761" s="1"/>
    </row>
    <row r="762" spans="3:4" hidden="1">
      <c r="C762" s="1"/>
      <c r="D762" s="1"/>
    </row>
    <row r="763" spans="3:4" hidden="1">
      <c r="C763" s="1"/>
      <c r="D763" s="1"/>
    </row>
    <row r="764" spans="3:4" hidden="1">
      <c r="C764" s="1"/>
      <c r="D764" s="1"/>
    </row>
    <row r="765" spans="3:4" hidden="1">
      <c r="C765" s="1"/>
      <c r="D765" s="1"/>
    </row>
    <row r="766" spans="3:4" hidden="1">
      <c r="C766" s="1"/>
      <c r="D766" s="1"/>
    </row>
    <row r="767" spans="3:4" hidden="1">
      <c r="C767" s="1"/>
      <c r="D767" s="1"/>
    </row>
    <row r="768" spans="3:4" hidden="1">
      <c r="C768" s="1"/>
      <c r="D768" s="1"/>
    </row>
    <row r="769" spans="3:4" hidden="1">
      <c r="C769" s="1"/>
      <c r="D769" s="1"/>
    </row>
    <row r="770" spans="3:4" hidden="1">
      <c r="C770" s="1"/>
      <c r="D770" s="1"/>
    </row>
    <row r="771" spans="3:4" hidden="1">
      <c r="C771" s="1"/>
      <c r="D771" s="1"/>
    </row>
    <row r="772" spans="3:4" hidden="1">
      <c r="C772" s="1"/>
      <c r="D772" s="1"/>
    </row>
    <row r="773" spans="3:4" hidden="1">
      <c r="C773" s="1"/>
      <c r="D773" s="1"/>
    </row>
    <row r="774" spans="3:4" hidden="1">
      <c r="C774" s="1"/>
      <c r="D774" s="1"/>
    </row>
    <row r="775" spans="3:4" hidden="1">
      <c r="C775" s="1"/>
      <c r="D775" s="1"/>
    </row>
    <row r="776" spans="3:4" hidden="1">
      <c r="C776" s="1"/>
      <c r="D776" s="1"/>
    </row>
    <row r="777" spans="3:4" hidden="1">
      <c r="C777" s="1"/>
      <c r="D777" s="1"/>
    </row>
    <row r="778" spans="3:4" hidden="1">
      <c r="C778" s="1"/>
      <c r="D778" s="1"/>
    </row>
    <row r="779" spans="3:4" hidden="1">
      <c r="C779" s="1"/>
      <c r="D779" s="1"/>
    </row>
    <row r="780" spans="3:4" hidden="1">
      <c r="C780" s="1"/>
      <c r="D780" s="1"/>
    </row>
    <row r="781" spans="3:4" hidden="1">
      <c r="C781" s="1"/>
      <c r="D781" s="1"/>
    </row>
    <row r="782" spans="3:4" hidden="1">
      <c r="C782" s="1"/>
      <c r="D782" s="1"/>
    </row>
    <row r="783" spans="3:4" hidden="1">
      <c r="C783" s="1"/>
      <c r="D783" s="1"/>
    </row>
    <row r="784" spans="3:4" hidden="1">
      <c r="C784" s="1"/>
      <c r="D784" s="1"/>
    </row>
    <row r="785" spans="3:4" hidden="1">
      <c r="C785" s="1"/>
      <c r="D785" s="1"/>
    </row>
    <row r="786" spans="3:4" hidden="1">
      <c r="C786" s="1"/>
      <c r="D786" s="1"/>
    </row>
    <row r="787" spans="3:4" hidden="1">
      <c r="C787" s="1"/>
      <c r="D787" s="1"/>
    </row>
    <row r="788" spans="3:4" hidden="1">
      <c r="C788" s="1"/>
      <c r="D788" s="1"/>
    </row>
    <row r="789" spans="3:4" hidden="1">
      <c r="C789" s="1"/>
      <c r="D789" s="1"/>
    </row>
    <row r="790" spans="3:4" hidden="1">
      <c r="C790" s="1"/>
      <c r="D790" s="1"/>
    </row>
    <row r="791" spans="3:4" hidden="1">
      <c r="C791" s="1"/>
      <c r="D791" s="1"/>
    </row>
    <row r="792" spans="3:4" hidden="1">
      <c r="C792" s="1"/>
      <c r="D792" s="1"/>
    </row>
    <row r="793" spans="3:4" hidden="1">
      <c r="C793" s="1"/>
      <c r="D793" s="1"/>
    </row>
    <row r="794" spans="3:4" hidden="1">
      <c r="C794" s="1"/>
      <c r="D794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A1:A17 A19:A1048576 B5:B1048576 C1:AY1048576 BA1:XFD1048576 AZ1:AZ9999 AZ10001:AZ1048576" xr:uid="{00000000-0002-0000-0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9.7109375" style="2" bestFit="1" customWidth="1"/>
    <col min="2" max="2" width="24.28515625" style="2" bestFit="1" customWidth="1"/>
    <col min="3" max="3" width="12.7109375" style="2" customWidth="1"/>
    <col min="4" max="4" width="18.28515625" style="2" bestFit="1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2">
      <c r="A1" s="36" t="s">
        <v>136</v>
      </c>
      <c r="B1" s="36" t="s" vm="1">
        <v>203</v>
      </c>
    </row>
    <row r="2" spans="1:12">
      <c r="A2" s="36" t="s">
        <v>135</v>
      </c>
      <c r="B2" s="36" t="s">
        <v>2441</v>
      </c>
    </row>
    <row r="3" spans="1:12">
      <c r="A3" s="36" t="s">
        <v>137</v>
      </c>
      <c r="B3" s="55" t="s">
        <v>2442</v>
      </c>
    </row>
    <row r="4" spans="1:12">
      <c r="A4" s="36" t="s">
        <v>138</v>
      </c>
      <c r="B4" s="55">
        <v>14244</v>
      </c>
    </row>
    <row r="5" spans="1:12" ht="18.75">
      <c r="A5" s="140" t="s">
        <v>86</v>
      </c>
      <c r="B5" s="141"/>
      <c r="C5" s="141"/>
      <c r="D5" s="141"/>
      <c r="E5" s="141"/>
      <c r="F5" s="141"/>
      <c r="G5" s="141"/>
      <c r="H5" s="141"/>
      <c r="I5" s="141"/>
      <c r="J5" s="141"/>
      <c r="K5" s="142"/>
      <c r="L5" s="3"/>
    </row>
    <row r="6" spans="1:12" s="3" customFormat="1">
      <c r="A6" s="37" t="s">
        <v>107</v>
      </c>
      <c r="B6" s="38" t="s">
        <v>41</v>
      </c>
      <c r="C6" s="38" t="s">
        <v>110</v>
      </c>
      <c r="D6" s="38" t="s">
        <v>61</v>
      </c>
      <c r="E6" s="38" t="s">
        <v>94</v>
      </c>
      <c r="F6" s="38" t="s">
        <v>180</v>
      </c>
      <c r="G6" s="38" t="s">
        <v>179</v>
      </c>
      <c r="H6" s="38" t="s">
        <v>57</v>
      </c>
      <c r="I6" s="38" t="s">
        <v>55</v>
      </c>
      <c r="J6" s="38" t="s">
        <v>139</v>
      </c>
      <c r="K6" s="40" t="s">
        <v>141</v>
      </c>
    </row>
    <row r="7" spans="1:12" s="3" customFormat="1">
      <c r="A7" s="108" t="s">
        <v>2459</v>
      </c>
      <c r="B7" s="126" t="s">
        <v>2459</v>
      </c>
      <c r="C7" s="126" t="s">
        <v>2459</v>
      </c>
      <c r="D7" s="126" t="s">
        <v>2459</v>
      </c>
      <c r="E7" s="126" t="s">
        <v>2459</v>
      </c>
      <c r="F7" s="12" t="s">
        <v>187</v>
      </c>
      <c r="G7" s="109" t="s">
        <v>2459</v>
      </c>
      <c r="H7" s="12" t="s">
        <v>183</v>
      </c>
      <c r="I7" s="12" t="s">
        <v>19</v>
      </c>
      <c r="J7" s="26" t="s">
        <v>19</v>
      </c>
      <c r="K7" s="13" t="s">
        <v>19</v>
      </c>
    </row>
    <row r="8" spans="1:12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5" t="s">
        <v>8</v>
      </c>
    </row>
    <row r="9" spans="1:12" s="4" customFormat="1" ht="20.25">
      <c r="A9" s="65" t="s">
        <v>46</v>
      </c>
      <c r="B9" s="112" t="s">
        <v>2459</v>
      </c>
      <c r="C9" s="112" t="s">
        <v>2459</v>
      </c>
      <c r="D9" s="112" t="s">
        <v>2459</v>
      </c>
      <c r="E9" s="112" t="s">
        <v>2459</v>
      </c>
      <c r="F9" s="112" t="s">
        <v>2459</v>
      </c>
      <c r="G9" s="112" t="s">
        <v>2459</v>
      </c>
      <c r="H9" s="67">
        <v>0.53940133099999998</v>
      </c>
      <c r="I9" s="112" t="s">
        <v>2459</v>
      </c>
      <c r="J9" s="68">
        <f>IFERROR(H9/$H$9,0)</f>
        <v>1</v>
      </c>
      <c r="K9" s="68">
        <f>H9/'סכום נכסי הקרן'!$C$41</f>
        <v>4.6179254002143869E-4</v>
      </c>
    </row>
    <row r="10" spans="1:12">
      <c r="A10" s="87" t="s">
        <v>174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73">
        <v>0.26613314000000005</v>
      </c>
      <c r="I10" s="113" t="s">
        <v>2459</v>
      </c>
      <c r="J10" s="74">
        <f t="shared" ref="J10:J18" si="0">IFERROR(H10/$H$9,0)</f>
        <v>0.49338613886364335</v>
      </c>
      <c r="K10" s="74">
        <f>H10/'סכום נכסי הקרן'!$C$41</f>
        <v>2.2784203827721212E-4</v>
      </c>
    </row>
    <row r="11" spans="1:12">
      <c r="A11" s="69" t="s">
        <v>169</v>
      </c>
      <c r="B11" s="112" t="s">
        <v>2459</v>
      </c>
      <c r="C11" s="112" t="s">
        <v>2459</v>
      </c>
      <c r="D11" s="112" t="s">
        <v>2459</v>
      </c>
      <c r="E11" s="112" t="s">
        <v>2459</v>
      </c>
      <c r="F11" s="112" t="s">
        <v>2459</v>
      </c>
      <c r="G11" s="112" t="s">
        <v>2459</v>
      </c>
      <c r="H11" s="67">
        <v>0.26613314000000005</v>
      </c>
      <c r="I11" s="112" t="s">
        <v>2459</v>
      </c>
      <c r="J11" s="68">
        <f t="shared" si="0"/>
        <v>0.49338613886364335</v>
      </c>
      <c r="K11" s="68">
        <f>H11/'סכום נכסי הקרן'!$C$41</f>
        <v>2.2784203827721212E-4</v>
      </c>
    </row>
    <row r="12" spans="1:12">
      <c r="A12" s="70" t="s">
        <v>1784</v>
      </c>
      <c r="B12" s="54" t="s">
        <v>1785</v>
      </c>
      <c r="C12" s="71" t="s">
        <v>111</v>
      </c>
      <c r="D12" s="71" t="s">
        <v>1792</v>
      </c>
      <c r="E12" s="71" t="s">
        <v>123</v>
      </c>
      <c r="F12" s="73">
        <v>9.7160000000000007E-3</v>
      </c>
      <c r="G12" s="79">
        <v>2988900</v>
      </c>
      <c r="H12" s="73">
        <v>0.29039330499999999</v>
      </c>
      <c r="I12" s="113" t="s">
        <v>2459</v>
      </c>
      <c r="J12" s="74">
        <f t="shared" si="0"/>
        <v>0.538362232925228</v>
      </c>
      <c r="K12" s="74">
        <f>H12/'סכום נכסי הקרן'!$C$41</f>
        <v>2.4861166299415446E-4</v>
      </c>
    </row>
    <row r="13" spans="1:12">
      <c r="A13" s="70" t="s">
        <v>1786</v>
      </c>
      <c r="B13" s="54" t="s">
        <v>1787</v>
      </c>
      <c r="C13" s="71" t="s">
        <v>111</v>
      </c>
      <c r="D13" s="71" t="s">
        <v>1792</v>
      </c>
      <c r="E13" s="71" t="s">
        <v>123</v>
      </c>
      <c r="F13" s="73">
        <v>-9.7160000000000007E-3</v>
      </c>
      <c r="G13" s="79">
        <v>249700</v>
      </c>
      <c r="H13" s="73">
        <v>-2.4260165E-2</v>
      </c>
      <c r="I13" s="113" t="s">
        <v>2459</v>
      </c>
      <c r="J13" s="74">
        <f t="shared" si="0"/>
        <v>-4.4976094061584732E-2</v>
      </c>
      <c r="K13" s="74">
        <f>H13/'סכום נכסי הקרן'!$C$41</f>
        <v>-2.0769624716942358E-5</v>
      </c>
    </row>
    <row r="14" spans="1:12">
      <c r="A14" s="114" t="s">
        <v>2459</v>
      </c>
      <c r="B14" s="113" t="s">
        <v>2459</v>
      </c>
      <c r="C14" s="113" t="s">
        <v>2459</v>
      </c>
      <c r="D14" s="113" t="s">
        <v>2459</v>
      </c>
      <c r="E14" s="113" t="s">
        <v>2459</v>
      </c>
      <c r="F14" s="113" t="s">
        <v>2459</v>
      </c>
      <c r="G14" s="113" t="s">
        <v>2459</v>
      </c>
      <c r="H14" s="113" t="s">
        <v>2459</v>
      </c>
      <c r="I14" s="113" t="s">
        <v>2459</v>
      </c>
      <c r="J14" s="113" t="s">
        <v>2459</v>
      </c>
      <c r="K14" s="113" t="s">
        <v>2459</v>
      </c>
    </row>
    <row r="15" spans="1:12">
      <c r="A15" s="87" t="s">
        <v>173</v>
      </c>
      <c r="B15" s="113" t="s">
        <v>2459</v>
      </c>
      <c r="C15" s="113" t="s">
        <v>2459</v>
      </c>
      <c r="D15" s="113" t="s">
        <v>2459</v>
      </c>
      <c r="E15" s="113" t="s">
        <v>2459</v>
      </c>
      <c r="F15" s="113" t="s">
        <v>2459</v>
      </c>
      <c r="G15" s="113" t="s">
        <v>2459</v>
      </c>
      <c r="H15" s="73">
        <v>0.27326819099999999</v>
      </c>
      <c r="I15" s="113" t="s">
        <v>2459</v>
      </c>
      <c r="J15" s="74">
        <f t="shared" si="0"/>
        <v>0.50661386113635676</v>
      </c>
      <c r="K15" s="74">
        <f>H15/'סכום נכסי הקרן'!$C$41</f>
        <v>2.3395050174422659E-4</v>
      </c>
    </row>
    <row r="16" spans="1:12">
      <c r="A16" s="69" t="s">
        <v>169</v>
      </c>
      <c r="B16" s="112" t="s">
        <v>2459</v>
      </c>
      <c r="C16" s="112" t="s">
        <v>2459</v>
      </c>
      <c r="D16" s="112" t="s">
        <v>2459</v>
      </c>
      <c r="E16" s="112" t="s">
        <v>2459</v>
      </c>
      <c r="F16" s="112" t="s">
        <v>2459</v>
      </c>
      <c r="G16" s="112" t="s">
        <v>2459</v>
      </c>
      <c r="H16" s="67">
        <v>0.27326819099999999</v>
      </c>
      <c r="I16" s="112" t="s">
        <v>2459</v>
      </c>
      <c r="J16" s="68">
        <f t="shared" si="0"/>
        <v>0.50661386113635676</v>
      </c>
      <c r="K16" s="68">
        <f>H16/'סכום נכסי הקרן'!$C$41</f>
        <v>2.3395050174422659E-4</v>
      </c>
    </row>
    <row r="17" spans="1:11">
      <c r="A17" s="70" t="s">
        <v>1788</v>
      </c>
      <c r="B17" s="54" t="s">
        <v>1788</v>
      </c>
      <c r="C17" s="71" t="s">
        <v>1465</v>
      </c>
      <c r="D17" s="71" t="s">
        <v>1792</v>
      </c>
      <c r="E17" s="71" t="s">
        <v>122</v>
      </c>
      <c r="F17" s="73">
        <v>0.29693000000000003</v>
      </c>
      <c r="G17" s="79">
        <v>160</v>
      </c>
      <c r="H17" s="73">
        <v>0.17231441800000002</v>
      </c>
      <c r="I17" s="113" t="s">
        <v>2459</v>
      </c>
      <c r="J17" s="74">
        <f t="shared" si="0"/>
        <v>0.31945493660637636</v>
      </c>
      <c r="K17" s="74">
        <f>H17/'סכום נכסי הקרן'!$C$41</f>
        <v>1.4752190659784621E-4</v>
      </c>
    </row>
    <row r="18" spans="1:11">
      <c r="A18" s="70" t="s">
        <v>1789</v>
      </c>
      <c r="B18" s="54" t="s">
        <v>1789</v>
      </c>
      <c r="C18" s="71" t="s">
        <v>1465</v>
      </c>
      <c r="D18" s="71" t="s">
        <v>1792</v>
      </c>
      <c r="E18" s="71" t="s">
        <v>122</v>
      </c>
      <c r="F18" s="73">
        <v>0.19881399999999999</v>
      </c>
      <c r="G18" s="79">
        <v>140</v>
      </c>
      <c r="H18" s="73">
        <v>0.100953773</v>
      </c>
      <c r="I18" s="113" t="s">
        <v>2459</v>
      </c>
      <c r="J18" s="74">
        <f t="shared" si="0"/>
        <v>0.18715892452998045</v>
      </c>
      <c r="K18" s="74">
        <f>H18/'סכום נכסי הקרן'!$C$41</f>
        <v>8.6428595146380413E-5</v>
      </c>
    </row>
    <row r="19" spans="1:11">
      <c r="A19" s="114" t="s">
        <v>2459</v>
      </c>
      <c r="B19" s="113" t="s">
        <v>2459</v>
      </c>
      <c r="C19" s="113" t="s">
        <v>2459</v>
      </c>
      <c r="D19" s="113" t="s">
        <v>2459</v>
      </c>
      <c r="E19" s="113" t="s">
        <v>2459</v>
      </c>
      <c r="F19" s="113" t="s">
        <v>2459</v>
      </c>
      <c r="G19" s="113" t="s">
        <v>2459</v>
      </c>
      <c r="H19" s="113" t="s">
        <v>2459</v>
      </c>
      <c r="I19" s="113" t="s">
        <v>2459</v>
      </c>
      <c r="J19" s="113" t="s">
        <v>2459</v>
      </c>
      <c r="K19" s="113" t="s">
        <v>2459</v>
      </c>
    </row>
    <row r="20" spans="1:11">
      <c r="A20" s="113" t="s">
        <v>2459</v>
      </c>
      <c r="B20" s="113" t="s">
        <v>2459</v>
      </c>
      <c r="C20" s="113" t="s">
        <v>2459</v>
      </c>
      <c r="D20" s="113" t="s">
        <v>2459</v>
      </c>
      <c r="E20" s="113" t="s">
        <v>2459</v>
      </c>
      <c r="F20" s="113" t="s">
        <v>2459</v>
      </c>
      <c r="G20" s="113" t="s">
        <v>2459</v>
      </c>
      <c r="H20" s="113" t="s">
        <v>2459</v>
      </c>
      <c r="I20" s="113" t="s">
        <v>2459</v>
      </c>
      <c r="J20" s="113" t="s">
        <v>2459</v>
      </c>
      <c r="K20" s="113" t="s">
        <v>2459</v>
      </c>
    </row>
    <row r="21" spans="1:11">
      <c r="A21" s="113" t="s">
        <v>2459</v>
      </c>
      <c r="B21" s="113" t="s">
        <v>2459</v>
      </c>
      <c r="C21" s="113" t="s">
        <v>2459</v>
      </c>
      <c r="D21" s="113" t="s">
        <v>2459</v>
      </c>
      <c r="E21" s="113" t="s">
        <v>2459</v>
      </c>
      <c r="F21" s="113" t="s">
        <v>2459</v>
      </c>
      <c r="G21" s="113" t="s">
        <v>2459</v>
      </c>
      <c r="H21" s="113" t="s">
        <v>2459</v>
      </c>
      <c r="I21" s="113" t="s">
        <v>2459</v>
      </c>
      <c r="J21" s="113" t="s">
        <v>2459</v>
      </c>
      <c r="K21" s="113" t="s">
        <v>2459</v>
      </c>
    </row>
    <row r="22" spans="1:11">
      <c r="A22" s="85" t="s">
        <v>195</v>
      </c>
      <c r="B22" s="113" t="s">
        <v>2459</v>
      </c>
      <c r="C22" s="113" t="s">
        <v>2459</v>
      </c>
      <c r="D22" s="113" t="s">
        <v>2459</v>
      </c>
      <c r="E22" s="113" t="s">
        <v>2459</v>
      </c>
      <c r="F22" s="113" t="s">
        <v>2459</v>
      </c>
      <c r="G22" s="113" t="s">
        <v>2459</v>
      </c>
      <c r="H22" s="113" t="s">
        <v>2459</v>
      </c>
      <c r="I22" s="113" t="s">
        <v>2459</v>
      </c>
      <c r="J22" s="113" t="s">
        <v>2459</v>
      </c>
      <c r="K22" s="113" t="s">
        <v>2459</v>
      </c>
    </row>
    <row r="23" spans="1:11">
      <c r="A23" s="85" t="s">
        <v>103</v>
      </c>
      <c r="B23" s="113" t="s">
        <v>2459</v>
      </c>
      <c r="C23" s="113" t="s">
        <v>2459</v>
      </c>
      <c r="D23" s="113" t="s">
        <v>2459</v>
      </c>
      <c r="E23" s="113" t="s">
        <v>2459</v>
      </c>
      <c r="F23" s="113" t="s">
        <v>2459</v>
      </c>
      <c r="G23" s="113" t="s">
        <v>2459</v>
      </c>
      <c r="H23" s="113" t="s">
        <v>2459</v>
      </c>
      <c r="I23" s="113" t="s">
        <v>2459</v>
      </c>
      <c r="J23" s="113" t="s">
        <v>2459</v>
      </c>
      <c r="K23" s="113" t="s">
        <v>2459</v>
      </c>
    </row>
    <row r="24" spans="1:11">
      <c r="A24" s="85" t="s">
        <v>178</v>
      </c>
      <c r="B24" s="113" t="s">
        <v>2459</v>
      </c>
      <c r="C24" s="113" t="s">
        <v>2459</v>
      </c>
      <c r="D24" s="113" t="s">
        <v>2459</v>
      </c>
      <c r="E24" s="113" t="s">
        <v>2459</v>
      </c>
      <c r="F24" s="113" t="s">
        <v>2459</v>
      </c>
      <c r="G24" s="113" t="s">
        <v>2459</v>
      </c>
      <c r="H24" s="113" t="s">
        <v>2459</v>
      </c>
      <c r="I24" s="113" t="s">
        <v>2459</v>
      </c>
      <c r="J24" s="113" t="s">
        <v>2459</v>
      </c>
      <c r="K24" s="113" t="s">
        <v>2459</v>
      </c>
    </row>
    <row r="25" spans="1:11">
      <c r="A25" s="85" t="s">
        <v>186</v>
      </c>
      <c r="B25" s="113" t="s">
        <v>2459</v>
      </c>
      <c r="C25" s="113" t="s">
        <v>2459</v>
      </c>
      <c r="D25" s="113" t="s">
        <v>2459</v>
      </c>
      <c r="E25" s="113" t="s">
        <v>2459</v>
      </c>
      <c r="F25" s="113" t="s">
        <v>2459</v>
      </c>
      <c r="G25" s="113" t="s">
        <v>2459</v>
      </c>
      <c r="H25" s="113" t="s">
        <v>2459</v>
      </c>
      <c r="I25" s="113" t="s">
        <v>2459</v>
      </c>
      <c r="J25" s="113" t="s">
        <v>2459</v>
      </c>
      <c r="K25" s="113" t="s">
        <v>2459</v>
      </c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</row>
    <row r="115" spans="1:11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</row>
    <row r="116" spans="1:11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</row>
    <row r="117" spans="1:11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</row>
    <row r="118" spans="1:11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</row>
    <row r="119" spans="1:11" hidden="1">
      <c r="B119" s="1"/>
      <c r="C119" s="1"/>
      <c r="D119" s="1"/>
    </row>
    <row r="120" spans="1:11" hidden="1">
      <c r="B120" s="1"/>
      <c r="C120" s="1"/>
      <c r="D120" s="1"/>
    </row>
    <row r="121" spans="1:11" hidden="1">
      <c r="B121" s="1"/>
      <c r="C121" s="1"/>
      <c r="D121" s="1"/>
    </row>
    <row r="122" spans="1:11" hidden="1">
      <c r="B122" s="1"/>
      <c r="C122" s="1"/>
      <c r="D122" s="1"/>
    </row>
    <row r="123" spans="1:11" hidden="1">
      <c r="B123" s="1"/>
      <c r="C123" s="1"/>
      <c r="D123" s="1"/>
    </row>
    <row r="124" spans="1:11" hidden="1">
      <c r="B124" s="1"/>
      <c r="C124" s="1"/>
      <c r="D124" s="1"/>
    </row>
    <row r="125" spans="1:11" hidden="1">
      <c r="B125" s="1"/>
      <c r="C125" s="1"/>
      <c r="D125" s="1"/>
    </row>
    <row r="126" spans="1:11" hidden="1">
      <c r="B126" s="1"/>
      <c r="C126" s="1"/>
      <c r="D126" s="1"/>
    </row>
    <row r="127" spans="1:11" hidden="1">
      <c r="B127" s="1"/>
      <c r="C127" s="1"/>
      <c r="D127" s="1"/>
    </row>
    <row r="128" spans="1:11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2:4" hidden="1">
      <c r="B529" s="1"/>
      <c r="C529" s="1"/>
      <c r="D529" s="1"/>
    </row>
    <row r="530" spans="2:4" hidden="1">
      <c r="B530" s="1"/>
      <c r="C530" s="1"/>
      <c r="D530" s="1"/>
    </row>
    <row r="531" spans="2:4" hidden="1">
      <c r="B531" s="1"/>
      <c r="C531" s="1"/>
      <c r="D531" s="1"/>
    </row>
    <row r="532" spans="2:4" hidden="1">
      <c r="B532" s="1"/>
      <c r="C532" s="1"/>
      <c r="D532" s="1"/>
    </row>
    <row r="533" spans="2:4" hidden="1">
      <c r="B533" s="1"/>
      <c r="C533" s="1"/>
      <c r="D533" s="1"/>
    </row>
    <row r="534" spans="2:4" hidden="1">
      <c r="B534" s="1"/>
      <c r="C534" s="1"/>
      <c r="D534" s="1"/>
    </row>
    <row r="535" spans="2:4" hidden="1">
      <c r="B535" s="1"/>
      <c r="C535" s="1"/>
      <c r="D535" s="1"/>
    </row>
    <row r="536" spans="2:4" hidden="1">
      <c r="B536" s="1"/>
      <c r="C536" s="1"/>
      <c r="D536" s="1"/>
    </row>
    <row r="537" spans="2:4" hidden="1">
      <c r="B537" s="1"/>
      <c r="C537" s="1"/>
      <c r="D537" s="1"/>
    </row>
    <row r="538" spans="2:4" hidden="1">
      <c r="B538" s="1"/>
      <c r="C538" s="1"/>
      <c r="D538" s="1"/>
    </row>
    <row r="539" spans="2:4" hidden="1">
      <c r="B539" s="1"/>
      <c r="C539" s="1"/>
      <c r="D539" s="1"/>
    </row>
    <row r="540" spans="2:4" hidden="1">
      <c r="B540" s="1"/>
      <c r="C540" s="1"/>
      <c r="D540" s="1"/>
    </row>
    <row r="541" spans="2:4" hidden="1">
      <c r="B541" s="1"/>
      <c r="C541" s="1"/>
      <c r="D541" s="1"/>
    </row>
    <row r="542" spans="2:4" hidden="1">
      <c r="B542" s="1"/>
      <c r="C542" s="1"/>
      <c r="D542" s="1"/>
    </row>
    <row r="543" spans="2:4" hidden="1">
      <c r="B543" s="1"/>
      <c r="C543" s="1"/>
      <c r="D543" s="1"/>
    </row>
    <row r="544" spans="2:4" hidden="1">
      <c r="B544" s="1"/>
      <c r="C544" s="1"/>
      <c r="D544" s="1"/>
    </row>
    <row r="545" spans="2:4" hidden="1">
      <c r="B545" s="1"/>
      <c r="C545" s="1"/>
      <c r="D545" s="1"/>
    </row>
    <row r="546" spans="2:4" hidden="1">
      <c r="B546" s="1"/>
      <c r="C546" s="1"/>
      <c r="D546" s="1"/>
    </row>
    <row r="547" spans="2:4" hidden="1">
      <c r="B547" s="1"/>
      <c r="C547" s="1"/>
      <c r="D547" s="1"/>
    </row>
    <row r="548" spans="2:4" hidden="1">
      <c r="B548" s="1"/>
      <c r="C548" s="1"/>
      <c r="D548" s="1"/>
    </row>
    <row r="549" spans="2:4" hidden="1">
      <c r="B549" s="1"/>
      <c r="C549" s="1"/>
      <c r="D549" s="1"/>
    </row>
    <row r="550" spans="2:4" hidden="1">
      <c r="B550" s="1"/>
      <c r="C550" s="1"/>
      <c r="D550" s="1"/>
    </row>
    <row r="551" spans="2:4" hidden="1">
      <c r="B551" s="1"/>
      <c r="C551" s="1"/>
      <c r="D551" s="1"/>
    </row>
    <row r="552" spans="2:4" hidden="1">
      <c r="B552" s="1"/>
      <c r="C552" s="1"/>
      <c r="D552" s="1"/>
    </row>
    <row r="553" spans="2:4" hidden="1">
      <c r="B553" s="1"/>
      <c r="C553" s="1"/>
      <c r="D553" s="1"/>
    </row>
    <row r="554" spans="2:4" hidden="1">
      <c r="B554" s="1"/>
      <c r="C554" s="1"/>
      <c r="D554" s="1"/>
    </row>
    <row r="555" spans="2:4" hidden="1">
      <c r="B555" s="1"/>
      <c r="C555" s="1"/>
      <c r="D555" s="1"/>
    </row>
    <row r="556" spans="2:4" hidden="1">
      <c r="B556" s="1"/>
      <c r="C556" s="1"/>
      <c r="D556" s="1"/>
    </row>
    <row r="557" spans="2:4" hidden="1">
      <c r="B557" s="1"/>
      <c r="C557" s="1"/>
      <c r="D557" s="1"/>
    </row>
    <row r="558" spans="2:4" hidden="1">
      <c r="B558" s="1"/>
      <c r="C558" s="1"/>
      <c r="D558" s="1"/>
    </row>
    <row r="559" spans="2:4" hidden="1">
      <c r="B559" s="1"/>
      <c r="C559" s="1"/>
      <c r="D559" s="1"/>
    </row>
    <row r="560" spans="2:4" hidden="1">
      <c r="B560" s="1"/>
      <c r="C560" s="1"/>
      <c r="D560" s="1"/>
    </row>
    <row r="561" spans="2:4" hidden="1">
      <c r="B561" s="1"/>
      <c r="C561" s="1"/>
      <c r="D561" s="1"/>
    </row>
    <row r="562" spans="2:4" hidden="1">
      <c r="B562" s="1"/>
      <c r="C562" s="1"/>
      <c r="D562" s="1"/>
    </row>
    <row r="563" spans="2:4" hidden="1">
      <c r="B563" s="1"/>
      <c r="C563" s="1"/>
      <c r="D563" s="1"/>
    </row>
    <row r="564" spans="2:4" hidden="1">
      <c r="B564" s="1"/>
      <c r="C564" s="1"/>
      <c r="D564" s="1"/>
    </row>
    <row r="565" spans="2:4" hidden="1">
      <c r="B565" s="1"/>
      <c r="C565" s="1"/>
      <c r="D565" s="1"/>
    </row>
    <row r="566" spans="2:4" hidden="1">
      <c r="B566" s="1"/>
      <c r="C566" s="1"/>
      <c r="D566" s="1"/>
    </row>
    <row r="567" spans="2:4" hidden="1">
      <c r="B567" s="1"/>
      <c r="C567" s="1"/>
      <c r="D567" s="1"/>
    </row>
    <row r="568" spans="2:4" hidden="1">
      <c r="B568" s="1"/>
      <c r="C568" s="1"/>
      <c r="D568" s="1"/>
    </row>
    <row r="569" spans="2:4" hidden="1">
      <c r="B569" s="1"/>
      <c r="C569" s="1"/>
      <c r="D569" s="1"/>
    </row>
    <row r="570" spans="2:4" hidden="1">
      <c r="B570" s="1"/>
      <c r="C570" s="1"/>
      <c r="D570" s="1"/>
    </row>
    <row r="571" spans="2:4" hidden="1">
      <c r="B571" s="1"/>
      <c r="C571" s="1"/>
      <c r="D571" s="1"/>
    </row>
    <row r="572" spans="2:4" hidden="1">
      <c r="B572" s="1"/>
      <c r="C572" s="1"/>
      <c r="D572" s="1"/>
    </row>
    <row r="573" spans="2:4" hidden="1">
      <c r="B573" s="1"/>
      <c r="C573" s="1"/>
      <c r="D573" s="1"/>
    </row>
    <row r="574" spans="2:4" hidden="1">
      <c r="B574" s="1"/>
      <c r="C574" s="1"/>
      <c r="D574" s="1"/>
    </row>
    <row r="575" spans="2:4" hidden="1">
      <c r="B575" s="1"/>
      <c r="C575" s="1"/>
      <c r="D575" s="1"/>
    </row>
    <row r="576" spans="2:4" hidden="1">
      <c r="B576" s="1"/>
      <c r="C576" s="1"/>
      <c r="D576" s="1"/>
    </row>
    <row r="577" spans="2:4" hidden="1">
      <c r="B577" s="1"/>
      <c r="C577" s="1"/>
      <c r="D577" s="1"/>
    </row>
    <row r="578" spans="2:4" hidden="1">
      <c r="B578" s="1"/>
      <c r="C578" s="1"/>
      <c r="D578" s="1"/>
    </row>
    <row r="579" spans="2:4" hidden="1">
      <c r="B579" s="1"/>
      <c r="C579" s="1"/>
      <c r="D579" s="1"/>
    </row>
    <row r="580" spans="2:4" hidden="1">
      <c r="B580" s="1"/>
      <c r="C580" s="1"/>
      <c r="D580" s="1"/>
    </row>
    <row r="581" spans="2:4" hidden="1">
      <c r="B581" s="1"/>
      <c r="C581" s="1"/>
      <c r="D581" s="1"/>
    </row>
    <row r="582" spans="2:4" hidden="1">
      <c r="B582" s="1"/>
      <c r="C582" s="1"/>
      <c r="D582" s="1"/>
    </row>
    <row r="583" spans="2:4" hidden="1">
      <c r="B583" s="1"/>
      <c r="C583" s="1"/>
      <c r="D583" s="1"/>
    </row>
    <row r="584" spans="2:4" hidden="1">
      <c r="B584" s="1"/>
      <c r="C584" s="1"/>
      <c r="D584" s="1"/>
    </row>
    <row r="585" spans="2:4" hidden="1">
      <c r="B585" s="1"/>
      <c r="C585" s="1"/>
      <c r="D585" s="1"/>
    </row>
    <row r="586" spans="2:4" hidden="1">
      <c r="B586" s="1"/>
      <c r="C586" s="1"/>
      <c r="D586" s="1"/>
    </row>
    <row r="587" spans="2:4" hidden="1">
      <c r="B587" s="1"/>
      <c r="C587" s="1"/>
      <c r="D587" s="1"/>
    </row>
    <row r="588" spans="2:4" hidden="1">
      <c r="B588" s="1"/>
      <c r="C588" s="1"/>
      <c r="D588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900-000000000000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2.7109375" style="2" customWidth="1"/>
    <col min="4" max="4" width="11.85546875" style="2" customWidth="1"/>
    <col min="5" max="5" width="12" style="1" bestFit="1" customWidth="1"/>
    <col min="6" max="6" width="14.28515625" style="1" customWidth="1"/>
    <col min="7" max="7" width="11.85546875" style="1" bestFit="1" customWidth="1"/>
    <col min="8" max="8" width="10.5703125" style="1" customWidth="1"/>
    <col min="9" max="9" width="26.85546875" style="1" customWidth="1"/>
    <col min="10" max="10" width="25.42578125" style="3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136</v>
      </c>
      <c r="B1" s="36" t="s" vm="1">
        <v>203</v>
      </c>
    </row>
    <row r="2" spans="1:10">
      <c r="A2" s="36" t="s">
        <v>135</v>
      </c>
      <c r="B2" s="36" t="s">
        <v>2441</v>
      </c>
    </row>
    <row r="3" spans="1:10">
      <c r="A3" s="36" t="s">
        <v>137</v>
      </c>
      <c r="B3" s="55" t="s">
        <v>2442</v>
      </c>
    </row>
    <row r="4" spans="1:10">
      <c r="A4" s="36" t="s">
        <v>138</v>
      </c>
      <c r="B4" s="55">
        <v>14244</v>
      </c>
    </row>
    <row r="5" spans="1:10" ht="18.75">
      <c r="A5" s="140" t="s">
        <v>87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s="3" customFormat="1">
      <c r="A6" s="37" t="s">
        <v>107</v>
      </c>
      <c r="B6" s="38" t="s">
        <v>41</v>
      </c>
      <c r="C6" s="38" t="s">
        <v>110</v>
      </c>
      <c r="D6" s="38" t="s">
        <v>61</v>
      </c>
      <c r="E6" s="38" t="s">
        <v>94</v>
      </c>
      <c r="F6" s="38" t="s">
        <v>180</v>
      </c>
      <c r="G6" s="38" t="s">
        <v>179</v>
      </c>
      <c r="H6" s="38" t="s">
        <v>57</v>
      </c>
      <c r="I6" s="38" t="s">
        <v>139</v>
      </c>
      <c r="J6" s="40" t="s">
        <v>141</v>
      </c>
    </row>
    <row r="7" spans="1:10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09" t="s">
        <v>2459</v>
      </c>
      <c r="F7" s="12" t="s">
        <v>187</v>
      </c>
      <c r="G7" s="109" t="s">
        <v>2459</v>
      </c>
      <c r="H7" s="12" t="s">
        <v>183</v>
      </c>
      <c r="I7" s="26" t="s">
        <v>19</v>
      </c>
      <c r="J7" s="27" t="s">
        <v>19</v>
      </c>
    </row>
    <row r="8" spans="1:10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2</v>
      </c>
      <c r="F8" s="14" t="s">
        <v>3</v>
      </c>
      <c r="G8" s="14" t="s">
        <v>4</v>
      </c>
      <c r="H8" s="14" t="s">
        <v>5</v>
      </c>
      <c r="I8" s="14" t="s">
        <v>6</v>
      </c>
      <c r="J8" s="15" t="s">
        <v>7</v>
      </c>
    </row>
    <row r="9" spans="1:10" s="4" customFormat="1" ht="20.25">
      <c r="A9" s="54" t="s">
        <v>45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73">
        <v>4.5628370690000004</v>
      </c>
      <c r="I9" s="74">
        <f>IFERROR(H9/$H$9,0)</f>
        <v>1</v>
      </c>
      <c r="J9" s="74">
        <f>H9/'סכום נכסי הקרן'!$C$41</f>
        <v>3.9063383768281551E-3</v>
      </c>
    </row>
    <row r="10" spans="1:10">
      <c r="A10" s="87" t="s">
        <v>175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73">
        <v>4.5628370690000004</v>
      </c>
      <c r="I10" s="74">
        <f t="shared" ref="I10:I16" si="0">IFERROR(H10/$H$9,0)</f>
        <v>1</v>
      </c>
      <c r="J10" s="74">
        <f>H10/'סכום נכסי הקרן'!$C$41</f>
        <v>3.9063383768281551E-3</v>
      </c>
    </row>
    <row r="11" spans="1:10">
      <c r="A11" s="75" t="s">
        <v>1790</v>
      </c>
      <c r="B11" s="54" t="s">
        <v>1791</v>
      </c>
      <c r="C11" s="71" t="s">
        <v>29</v>
      </c>
      <c r="D11" s="71" t="s">
        <v>1792</v>
      </c>
      <c r="E11" s="71" t="s">
        <v>124</v>
      </c>
      <c r="F11" s="73">
        <v>3.8503000000000003E-2</v>
      </c>
      <c r="G11" s="79">
        <v>454300</v>
      </c>
      <c r="H11" s="73">
        <v>0.107289524</v>
      </c>
      <c r="I11" s="74">
        <f t="shared" si="0"/>
        <v>2.3513774955701797E-2</v>
      </c>
      <c r="J11" s="74">
        <f>H11/'סכום נכסי הקרן'!$C$41</f>
        <v>9.1852761493558694E-5</v>
      </c>
    </row>
    <row r="12" spans="1:10">
      <c r="A12" s="75" t="s">
        <v>1793</v>
      </c>
      <c r="B12" s="54" t="s">
        <v>1794</v>
      </c>
      <c r="C12" s="71" t="s">
        <v>29</v>
      </c>
      <c r="D12" s="71" t="s">
        <v>1792</v>
      </c>
      <c r="E12" s="71" t="s">
        <v>122</v>
      </c>
      <c r="F12" s="73">
        <v>2.3490999999999998E-2</v>
      </c>
      <c r="G12" s="79">
        <v>103370</v>
      </c>
      <c r="H12" s="73">
        <v>0.19660681800000004</v>
      </c>
      <c r="I12" s="74">
        <f t="shared" si="0"/>
        <v>4.3088722000561977E-2</v>
      </c>
      <c r="J12" s="74">
        <f>H12/'סכום נכסי הקרן'!$C$41</f>
        <v>1.683191283592749E-4</v>
      </c>
    </row>
    <row r="13" spans="1:10">
      <c r="A13" s="75" t="s">
        <v>1795</v>
      </c>
      <c r="B13" s="54" t="s">
        <v>1796</v>
      </c>
      <c r="C13" s="71" t="s">
        <v>29</v>
      </c>
      <c r="D13" s="71" t="s">
        <v>1792</v>
      </c>
      <c r="E13" s="71" t="s">
        <v>122</v>
      </c>
      <c r="F13" s="73">
        <v>1.1526000000000002E-2</v>
      </c>
      <c r="G13" s="79">
        <v>1702350</v>
      </c>
      <c r="H13" s="73">
        <v>0.49202051999999996</v>
      </c>
      <c r="I13" s="74">
        <f t="shared" si="0"/>
        <v>0.10783214753443565</v>
      </c>
      <c r="J13" s="74">
        <f>H13/'סכום נכסי הקרן'!$C$41</f>
        <v>4.2122885616956152E-4</v>
      </c>
    </row>
    <row r="14" spans="1:10">
      <c r="A14" s="75" t="s">
        <v>1797</v>
      </c>
      <c r="B14" s="54" t="s">
        <v>1798</v>
      </c>
      <c r="C14" s="71" t="s">
        <v>29</v>
      </c>
      <c r="D14" s="71" t="s">
        <v>1792</v>
      </c>
      <c r="E14" s="71" t="s">
        <v>131</v>
      </c>
      <c r="F14" s="73">
        <v>3.434E-3</v>
      </c>
      <c r="G14" s="79">
        <v>3345000</v>
      </c>
      <c r="H14" s="73">
        <v>5.6454841000000006E-2</v>
      </c>
      <c r="I14" s="74">
        <f t="shared" si="0"/>
        <v>1.2372749705124305E-2</v>
      </c>
      <c r="J14" s="74">
        <f>H14/'סכום נכסי הקרן'!$C$41</f>
        <v>4.8332147000016317E-5</v>
      </c>
    </row>
    <row r="15" spans="1:10">
      <c r="A15" s="75" t="s">
        <v>1799</v>
      </c>
      <c r="B15" s="54" t="s">
        <v>1800</v>
      </c>
      <c r="C15" s="71" t="s">
        <v>29</v>
      </c>
      <c r="D15" s="71" t="s">
        <v>1792</v>
      </c>
      <c r="E15" s="71" t="s">
        <v>122</v>
      </c>
      <c r="F15" s="73">
        <v>0.11468200000000001</v>
      </c>
      <c r="G15" s="79">
        <v>482000</v>
      </c>
      <c r="H15" s="73">
        <v>2.7097724649999999</v>
      </c>
      <c r="I15" s="74">
        <f t="shared" si="0"/>
        <v>0.59387885739121482</v>
      </c>
      <c r="J15" s="74">
        <f>H15/'סכום נכסי הקרן'!$C$41</f>
        <v>2.3198917718141579E-3</v>
      </c>
    </row>
    <row r="16" spans="1:10">
      <c r="A16" s="75" t="s">
        <v>1801</v>
      </c>
      <c r="B16" s="54" t="s">
        <v>1802</v>
      </c>
      <c r="C16" s="71" t="s">
        <v>29</v>
      </c>
      <c r="D16" s="71" t="s">
        <v>1792</v>
      </c>
      <c r="E16" s="71" t="s">
        <v>122</v>
      </c>
      <c r="F16" s="73">
        <v>5.3353999999999999E-2</v>
      </c>
      <c r="G16" s="79">
        <v>11801.5625</v>
      </c>
      <c r="H16" s="73">
        <v>1.0006929010000001</v>
      </c>
      <c r="I16" s="74">
        <f t="shared" si="0"/>
        <v>0.21931374841296136</v>
      </c>
      <c r="J16" s="74">
        <f>H16/'סכום נכסי הקרן'!$C$41</f>
        <v>8.5671371199158596E-4</v>
      </c>
    </row>
    <row r="17" spans="1:10">
      <c r="A17" s="114" t="s">
        <v>2459</v>
      </c>
      <c r="B17" s="113" t="s">
        <v>2459</v>
      </c>
      <c r="C17" s="113" t="s">
        <v>2459</v>
      </c>
      <c r="D17" s="113" t="s">
        <v>2459</v>
      </c>
      <c r="E17" s="113" t="s">
        <v>2459</v>
      </c>
      <c r="F17" s="113" t="s">
        <v>2459</v>
      </c>
      <c r="G17" s="113" t="s">
        <v>2459</v>
      </c>
      <c r="H17" s="113" t="s">
        <v>2459</v>
      </c>
      <c r="I17" s="113" t="s">
        <v>2459</v>
      </c>
      <c r="J17" s="113" t="s">
        <v>2459</v>
      </c>
    </row>
    <row r="18" spans="1:10">
      <c r="A18" s="127" t="s">
        <v>2459</v>
      </c>
      <c r="B18" s="113" t="s">
        <v>2459</v>
      </c>
      <c r="C18" s="113" t="s">
        <v>2459</v>
      </c>
      <c r="D18" s="113" t="s">
        <v>2459</v>
      </c>
      <c r="E18" s="113" t="s">
        <v>2459</v>
      </c>
      <c r="F18" s="113" t="s">
        <v>2459</v>
      </c>
      <c r="G18" s="113" t="s">
        <v>2459</v>
      </c>
      <c r="H18" s="113" t="s">
        <v>2459</v>
      </c>
      <c r="I18" s="113" t="s">
        <v>2459</v>
      </c>
      <c r="J18" s="113" t="s">
        <v>2459</v>
      </c>
    </row>
    <row r="19" spans="1:10">
      <c r="A19" s="113" t="s">
        <v>2459</v>
      </c>
      <c r="B19" s="113" t="s">
        <v>2459</v>
      </c>
      <c r="C19" s="113" t="s">
        <v>2459</v>
      </c>
      <c r="D19" s="113" t="s">
        <v>2459</v>
      </c>
      <c r="E19" s="113" t="s">
        <v>2459</v>
      </c>
      <c r="F19" s="113" t="s">
        <v>2459</v>
      </c>
      <c r="G19" s="113" t="s">
        <v>2459</v>
      </c>
      <c r="H19" s="113" t="s">
        <v>2459</v>
      </c>
      <c r="I19" s="113" t="s">
        <v>2459</v>
      </c>
      <c r="J19" s="113" t="s">
        <v>2459</v>
      </c>
    </row>
    <row r="20" spans="1:10">
      <c r="A20" s="113" t="s">
        <v>2459</v>
      </c>
      <c r="B20" s="113" t="s">
        <v>2459</v>
      </c>
      <c r="C20" s="113" t="s">
        <v>2459</v>
      </c>
      <c r="D20" s="113" t="s">
        <v>2459</v>
      </c>
      <c r="E20" s="113" t="s">
        <v>2459</v>
      </c>
      <c r="F20" s="113" t="s">
        <v>2459</v>
      </c>
      <c r="G20" s="113" t="s">
        <v>2459</v>
      </c>
      <c r="H20" s="113" t="s">
        <v>2459</v>
      </c>
      <c r="I20" s="113" t="s">
        <v>2459</v>
      </c>
      <c r="J20" s="113" t="s">
        <v>2459</v>
      </c>
    </row>
    <row r="21" spans="1:10">
      <c r="A21" s="85" t="s">
        <v>195</v>
      </c>
      <c r="B21" s="113" t="s">
        <v>2459</v>
      </c>
      <c r="C21" s="113" t="s">
        <v>2459</v>
      </c>
      <c r="D21" s="113" t="s">
        <v>2459</v>
      </c>
      <c r="E21" s="113" t="s">
        <v>2459</v>
      </c>
      <c r="F21" s="113" t="s">
        <v>2459</v>
      </c>
      <c r="G21" s="113" t="s">
        <v>2459</v>
      </c>
      <c r="H21" s="113" t="s">
        <v>2459</v>
      </c>
      <c r="I21" s="113" t="s">
        <v>2459</v>
      </c>
      <c r="J21" s="113" t="s">
        <v>2459</v>
      </c>
    </row>
    <row r="22" spans="1:10">
      <c r="A22" s="85" t="s">
        <v>103</v>
      </c>
      <c r="B22" s="113" t="s">
        <v>2459</v>
      </c>
      <c r="C22" s="113" t="s">
        <v>2459</v>
      </c>
      <c r="D22" s="113" t="s">
        <v>2459</v>
      </c>
      <c r="E22" s="113" t="s">
        <v>2459</v>
      </c>
      <c r="F22" s="113" t="s">
        <v>2459</v>
      </c>
      <c r="G22" s="113" t="s">
        <v>2459</v>
      </c>
      <c r="H22" s="113" t="s">
        <v>2459</v>
      </c>
      <c r="I22" s="113" t="s">
        <v>2459</v>
      </c>
      <c r="J22" s="113" t="s">
        <v>2459</v>
      </c>
    </row>
    <row r="23" spans="1:10">
      <c r="A23" s="85" t="s">
        <v>178</v>
      </c>
      <c r="B23" s="113" t="s">
        <v>2459</v>
      </c>
      <c r="C23" s="113" t="s">
        <v>2459</v>
      </c>
      <c r="D23" s="113" t="s">
        <v>2459</v>
      </c>
      <c r="E23" s="113" t="s">
        <v>2459</v>
      </c>
      <c r="F23" s="113" t="s">
        <v>2459</v>
      </c>
      <c r="G23" s="113" t="s">
        <v>2459</v>
      </c>
      <c r="H23" s="113" t="s">
        <v>2459</v>
      </c>
      <c r="I23" s="113" t="s">
        <v>2459</v>
      </c>
      <c r="J23" s="113" t="s">
        <v>2459</v>
      </c>
    </row>
    <row r="24" spans="1:10">
      <c r="A24" s="85" t="s">
        <v>186</v>
      </c>
      <c r="B24" s="113" t="s">
        <v>2459</v>
      </c>
      <c r="C24" s="113" t="s">
        <v>2459</v>
      </c>
      <c r="D24" s="113" t="s">
        <v>2459</v>
      </c>
      <c r="E24" s="113" t="s">
        <v>2459</v>
      </c>
      <c r="F24" s="113" t="s">
        <v>2459</v>
      </c>
      <c r="G24" s="113" t="s">
        <v>2459</v>
      </c>
      <c r="H24" s="113" t="s">
        <v>2459</v>
      </c>
      <c r="I24" s="113" t="s">
        <v>2459</v>
      </c>
      <c r="J24" s="113" t="s">
        <v>2459</v>
      </c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B118" s="3"/>
      <c r="C118" s="3"/>
      <c r="D118" s="3"/>
      <c r="E118" s="3"/>
      <c r="F118" s="3"/>
      <c r="G118" s="3"/>
    </row>
    <row r="119" spans="1:10" hidden="1">
      <c r="B119" s="3"/>
      <c r="C119" s="3"/>
      <c r="D119" s="3"/>
      <c r="E119" s="3"/>
      <c r="F119" s="3"/>
      <c r="G119" s="3"/>
    </row>
    <row r="120" spans="1:10" hidden="1">
      <c r="B120" s="3"/>
      <c r="C120" s="3"/>
      <c r="D120" s="3"/>
      <c r="E120" s="3"/>
      <c r="F120" s="3"/>
      <c r="G120" s="3"/>
    </row>
    <row r="121" spans="1:10" hidden="1">
      <c r="B121" s="3"/>
      <c r="C121" s="3"/>
      <c r="D121" s="3"/>
      <c r="E121" s="3"/>
      <c r="F121" s="3"/>
      <c r="G121" s="3"/>
    </row>
    <row r="122" spans="1:10" hidden="1">
      <c r="B122" s="3"/>
      <c r="C122" s="3"/>
      <c r="D122" s="3"/>
      <c r="E122" s="3"/>
      <c r="F122" s="3"/>
      <c r="G122" s="3"/>
    </row>
    <row r="123" spans="1:10" hidden="1">
      <c r="B123" s="3"/>
      <c r="C123" s="3"/>
      <c r="D123" s="3"/>
      <c r="E123" s="3"/>
      <c r="F123" s="3"/>
      <c r="G123" s="3"/>
    </row>
    <row r="124" spans="1:10" hidden="1">
      <c r="B124" s="3"/>
      <c r="C124" s="3"/>
      <c r="D124" s="3"/>
      <c r="E124" s="3"/>
      <c r="F124" s="3"/>
      <c r="G124" s="3"/>
    </row>
    <row r="125" spans="1:10" hidden="1">
      <c r="B125" s="3"/>
      <c r="C125" s="3"/>
      <c r="D125" s="3"/>
      <c r="E125" s="3"/>
      <c r="F125" s="3"/>
      <c r="G125" s="3"/>
    </row>
    <row r="126" spans="1:10" hidden="1">
      <c r="B126" s="3"/>
      <c r="C126" s="3"/>
      <c r="D126" s="3"/>
      <c r="E126" s="3"/>
      <c r="F126" s="3"/>
      <c r="G126" s="3"/>
    </row>
    <row r="127" spans="1:10" hidden="1">
      <c r="B127" s="3"/>
      <c r="C127" s="3"/>
      <c r="D127" s="3"/>
      <c r="E127" s="3"/>
      <c r="F127" s="3"/>
      <c r="G127" s="3"/>
    </row>
    <row r="128" spans="1:10" hidden="1">
      <c r="B128" s="3"/>
      <c r="C128" s="3"/>
      <c r="D128" s="3"/>
      <c r="E128" s="3"/>
      <c r="F128" s="3"/>
      <c r="G128" s="3"/>
    </row>
    <row r="129" spans="2:7" hidden="1">
      <c r="B129" s="3"/>
      <c r="C129" s="3"/>
      <c r="D129" s="3"/>
      <c r="E129" s="3"/>
      <c r="F129" s="3"/>
      <c r="G129" s="3"/>
    </row>
    <row r="130" spans="2:7" hidden="1">
      <c r="B130" s="3"/>
      <c r="C130" s="3"/>
      <c r="D130" s="3"/>
      <c r="E130" s="3"/>
      <c r="F130" s="3"/>
      <c r="G130" s="3"/>
    </row>
    <row r="131" spans="2:7" hidden="1">
      <c r="B131" s="3"/>
      <c r="C131" s="3"/>
      <c r="D131" s="3"/>
      <c r="E131" s="3"/>
      <c r="F131" s="3"/>
      <c r="G131" s="3"/>
    </row>
    <row r="132" spans="2:7" hidden="1">
      <c r="B132" s="3"/>
      <c r="C132" s="3"/>
      <c r="D132" s="3"/>
      <c r="E132" s="3"/>
      <c r="F132" s="3"/>
      <c r="G132" s="3"/>
    </row>
    <row r="133" spans="2:7" hidden="1">
      <c r="B133" s="3"/>
      <c r="C133" s="3"/>
      <c r="D133" s="3"/>
      <c r="E133" s="3"/>
      <c r="F133" s="3"/>
      <c r="G133" s="3"/>
    </row>
    <row r="134" spans="2:7" hidden="1">
      <c r="B134" s="3"/>
      <c r="C134" s="3"/>
      <c r="D134" s="3"/>
      <c r="E134" s="3"/>
      <c r="F134" s="3"/>
      <c r="G134" s="3"/>
    </row>
    <row r="135" spans="2:7" hidden="1">
      <c r="B135" s="3"/>
      <c r="C135" s="3"/>
      <c r="D135" s="3"/>
      <c r="E135" s="3"/>
      <c r="F135" s="3"/>
      <c r="G135" s="3"/>
    </row>
    <row r="136" spans="2:7" hidden="1">
      <c r="B136" s="3"/>
      <c r="C136" s="3"/>
      <c r="D136" s="3"/>
      <c r="E136" s="3"/>
      <c r="F136" s="3"/>
      <c r="G136" s="3"/>
    </row>
    <row r="137" spans="2:7" hidden="1">
      <c r="B137" s="3"/>
      <c r="C137" s="3"/>
      <c r="D137" s="3"/>
      <c r="E137" s="3"/>
      <c r="F137" s="3"/>
      <c r="G137" s="3"/>
    </row>
    <row r="138" spans="2:7" hidden="1">
      <c r="B138" s="3"/>
      <c r="C138" s="3"/>
      <c r="D138" s="3"/>
      <c r="E138" s="3"/>
      <c r="F138" s="3"/>
      <c r="G138" s="3"/>
    </row>
    <row r="139" spans="2:7" hidden="1">
      <c r="B139" s="3"/>
      <c r="C139" s="3"/>
      <c r="D139" s="3"/>
      <c r="E139" s="3"/>
      <c r="F139" s="3"/>
      <c r="G139" s="3"/>
    </row>
    <row r="140" spans="2:7" hidden="1">
      <c r="B140" s="3"/>
      <c r="C140" s="3"/>
      <c r="D140" s="3"/>
      <c r="E140" s="3"/>
      <c r="F140" s="3"/>
      <c r="G140" s="3"/>
    </row>
    <row r="141" spans="2:7" hidden="1">
      <c r="B141" s="3"/>
      <c r="C141" s="3"/>
      <c r="D141" s="3"/>
      <c r="E141" s="3"/>
      <c r="F141" s="3"/>
      <c r="G141" s="3"/>
    </row>
    <row r="142" spans="2:7" hidden="1">
      <c r="B142" s="3"/>
      <c r="C142" s="3"/>
      <c r="D142" s="3"/>
      <c r="E142" s="3"/>
      <c r="F142" s="3"/>
      <c r="G142" s="3"/>
    </row>
    <row r="143" spans="2:7" hidden="1">
      <c r="B143" s="3"/>
      <c r="C143" s="3"/>
      <c r="D143" s="3"/>
      <c r="E143" s="3"/>
      <c r="F143" s="3"/>
      <c r="G143" s="3"/>
    </row>
    <row r="144" spans="2:7" hidden="1">
      <c r="B144" s="3"/>
      <c r="C144" s="3"/>
      <c r="D144" s="3"/>
      <c r="E144" s="3"/>
      <c r="F144" s="3"/>
      <c r="G144" s="3"/>
    </row>
    <row r="145" spans="2:7" hidden="1">
      <c r="B145" s="3"/>
      <c r="C145" s="3"/>
      <c r="D145" s="3"/>
      <c r="E145" s="3"/>
      <c r="F145" s="3"/>
      <c r="G145" s="3"/>
    </row>
    <row r="146" spans="2:7" hidden="1">
      <c r="B146" s="3"/>
      <c r="C146" s="3"/>
      <c r="D146" s="3"/>
      <c r="E146" s="3"/>
      <c r="F146" s="3"/>
      <c r="G146" s="3"/>
    </row>
    <row r="147" spans="2:7" hidden="1">
      <c r="B147" s="3"/>
      <c r="C147" s="3"/>
      <c r="D147" s="3"/>
      <c r="E147" s="3"/>
      <c r="F147" s="3"/>
      <c r="G147" s="3"/>
    </row>
    <row r="148" spans="2:7" hidden="1">
      <c r="B148" s="3"/>
      <c r="C148" s="3"/>
      <c r="D148" s="3"/>
      <c r="E148" s="3"/>
      <c r="F148" s="3"/>
      <c r="G148" s="3"/>
    </row>
    <row r="149" spans="2:7" hidden="1">
      <c r="B149" s="3"/>
      <c r="C149" s="3"/>
      <c r="D149" s="3"/>
      <c r="E149" s="3"/>
      <c r="F149" s="3"/>
      <c r="G149" s="3"/>
    </row>
    <row r="150" spans="2:7" hidden="1">
      <c r="B150" s="3"/>
      <c r="C150" s="3"/>
      <c r="D150" s="3"/>
      <c r="E150" s="3"/>
      <c r="F150" s="3"/>
      <c r="G150" s="3"/>
    </row>
    <row r="151" spans="2:7" hidden="1">
      <c r="B151" s="3"/>
      <c r="C151" s="3"/>
      <c r="D151" s="3"/>
      <c r="E151" s="3"/>
      <c r="F151" s="3"/>
      <c r="G151" s="3"/>
    </row>
    <row r="152" spans="2:7" hidden="1">
      <c r="B152" s="3"/>
      <c r="C152" s="3"/>
      <c r="D152" s="3"/>
      <c r="E152" s="3"/>
      <c r="F152" s="3"/>
      <c r="G152" s="3"/>
    </row>
    <row r="153" spans="2:7" hidden="1">
      <c r="B153" s="3"/>
      <c r="C153" s="3"/>
      <c r="D153" s="3"/>
      <c r="E153" s="3"/>
      <c r="F153" s="3"/>
      <c r="G153" s="3"/>
    </row>
    <row r="154" spans="2:7" hidden="1">
      <c r="B154" s="3"/>
      <c r="C154" s="3"/>
      <c r="D154" s="3"/>
      <c r="E154" s="3"/>
      <c r="F154" s="3"/>
      <c r="G154" s="3"/>
    </row>
    <row r="155" spans="2:7" hidden="1">
      <c r="B155" s="3"/>
      <c r="C155" s="3"/>
      <c r="D155" s="3"/>
      <c r="E155" s="3"/>
      <c r="F155" s="3"/>
      <c r="G155" s="3"/>
    </row>
    <row r="156" spans="2:7" hidden="1">
      <c r="B156" s="3"/>
      <c r="C156" s="3"/>
      <c r="D156" s="3"/>
      <c r="E156" s="3"/>
      <c r="F156" s="3"/>
      <c r="G156" s="3"/>
    </row>
    <row r="157" spans="2:7" hidden="1">
      <c r="B157" s="3"/>
      <c r="C157" s="3"/>
      <c r="D157" s="3"/>
      <c r="E157" s="3"/>
      <c r="F157" s="3"/>
      <c r="G157" s="3"/>
    </row>
    <row r="158" spans="2:7" hidden="1">
      <c r="B158" s="3"/>
      <c r="C158" s="3"/>
      <c r="D158" s="3"/>
      <c r="E158" s="3"/>
      <c r="F158" s="3"/>
      <c r="G158" s="3"/>
    </row>
    <row r="159" spans="2:7" hidden="1">
      <c r="B159" s="3"/>
      <c r="C159" s="3"/>
      <c r="D159" s="3"/>
      <c r="E159" s="3"/>
      <c r="F159" s="3"/>
      <c r="G159" s="3"/>
    </row>
    <row r="160" spans="2:7" hidden="1">
      <c r="B160" s="3"/>
      <c r="C160" s="3"/>
      <c r="D160" s="3"/>
      <c r="E160" s="3"/>
      <c r="F160" s="3"/>
      <c r="G160" s="3"/>
    </row>
    <row r="161" spans="2:7" hidden="1">
      <c r="B161" s="3"/>
      <c r="C161" s="3"/>
      <c r="D161" s="3"/>
      <c r="E161" s="3"/>
      <c r="F161" s="3"/>
      <c r="G161" s="3"/>
    </row>
    <row r="162" spans="2:7" hidden="1">
      <c r="B162" s="3"/>
      <c r="C162" s="3"/>
      <c r="D162" s="3"/>
      <c r="E162" s="3"/>
      <c r="F162" s="3"/>
      <c r="G162" s="3"/>
    </row>
    <row r="163" spans="2:7" hidden="1">
      <c r="B163" s="3"/>
      <c r="C163" s="3"/>
      <c r="D163" s="3"/>
      <c r="E163" s="3"/>
      <c r="F163" s="3"/>
      <c r="G163" s="3"/>
    </row>
    <row r="164" spans="2:7" hidden="1">
      <c r="B164" s="3"/>
      <c r="C164" s="3"/>
      <c r="D164" s="3"/>
      <c r="E164" s="3"/>
      <c r="F164" s="3"/>
      <c r="G164" s="3"/>
    </row>
    <row r="165" spans="2:7" hidden="1">
      <c r="B165" s="3"/>
      <c r="C165" s="3"/>
      <c r="D165" s="3"/>
      <c r="E165" s="3"/>
      <c r="F165" s="3"/>
      <c r="G165" s="3"/>
    </row>
    <row r="166" spans="2:7" hidden="1">
      <c r="B166" s="3"/>
      <c r="C166" s="3"/>
      <c r="D166" s="3"/>
      <c r="E166" s="3"/>
      <c r="F166" s="3"/>
      <c r="G166" s="3"/>
    </row>
    <row r="167" spans="2:7" hidden="1">
      <c r="B167" s="3"/>
      <c r="C167" s="3"/>
      <c r="D167" s="3"/>
      <c r="E167" s="3"/>
      <c r="F167" s="3"/>
      <c r="G167" s="3"/>
    </row>
    <row r="168" spans="2:7" hidden="1">
      <c r="B168" s="3"/>
      <c r="C168" s="3"/>
      <c r="D168" s="3"/>
      <c r="E168" s="3"/>
      <c r="F168" s="3"/>
      <c r="G168" s="3"/>
    </row>
    <row r="169" spans="2:7" hidden="1">
      <c r="B169" s="3"/>
      <c r="C169" s="3"/>
      <c r="D169" s="3"/>
      <c r="E169" s="3"/>
      <c r="F169" s="3"/>
      <c r="G169" s="3"/>
    </row>
    <row r="170" spans="2:7" hidden="1">
      <c r="B170" s="3"/>
      <c r="C170" s="3"/>
      <c r="D170" s="3"/>
      <c r="E170" s="3"/>
      <c r="F170" s="3"/>
      <c r="G170" s="3"/>
    </row>
    <row r="171" spans="2:7" hidden="1">
      <c r="B171" s="3"/>
      <c r="C171" s="3"/>
      <c r="D171" s="3"/>
      <c r="E171" s="3"/>
      <c r="F171" s="3"/>
      <c r="G171" s="3"/>
    </row>
    <row r="172" spans="2:7" hidden="1">
      <c r="B172" s="3"/>
      <c r="C172" s="3"/>
      <c r="D172" s="3"/>
      <c r="E172" s="3"/>
      <c r="F172" s="3"/>
      <c r="G172" s="3"/>
    </row>
    <row r="173" spans="2:7" hidden="1">
      <c r="B173" s="3"/>
      <c r="C173" s="3"/>
      <c r="D173" s="3"/>
      <c r="E173" s="3"/>
      <c r="F173" s="3"/>
      <c r="G173" s="3"/>
    </row>
    <row r="174" spans="2:7" hidden="1">
      <c r="B174" s="3"/>
      <c r="C174" s="3"/>
      <c r="D174" s="3"/>
      <c r="E174" s="3"/>
      <c r="F174" s="3"/>
      <c r="G174" s="3"/>
    </row>
    <row r="175" spans="2:7" hidden="1">
      <c r="B175" s="3"/>
      <c r="C175" s="3"/>
      <c r="D175" s="3"/>
      <c r="E175" s="3"/>
      <c r="F175" s="3"/>
      <c r="G175" s="3"/>
    </row>
    <row r="176" spans="2:7" hidden="1">
      <c r="B176" s="3"/>
      <c r="C176" s="3"/>
      <c r="D176" s="3"/>
      <c r="E176" s="3"/>
      <c r="F176" s="3"/>
      <c r="G176" s="3"/>
    </row>
    <row r="177" spans="2:7" hidden="1">
      <c r="B177" s="3"/>
      <c r="C177" s="3"/>
      <c r="D177" s="3"/>
      <c r="E177" s="3"/>
      <c r="F177" s="3"/>
      <c r="G177" s="3"/>
    </row>
    <row r="178" spans="2:7" hidden="1">
      <c r="B178" s="3"/>
      <c r="C178" s="3"/>
      <c r="D178" s="3"/>
      <c r="E178" s="3"/>
      <c r="F178" s="3"/>
      <c r="G178" s="3"/>
    </row>
    <row r="179" spans="2:7" hidden="1">
      <c r="B179" s="3"/>
      <c r="C179" s="3"/>
      <c r="D179" s="3"/>
      <c r="E179" s="3"/>
      <c r="F179" s="3"/>
      <c r="G179" s="3"/>
    </row>
    <row r="180" spans="2:7" hidden="1">
      <c r="B180" s="3"/>
      <c r="C180" s="3"/>
      <c r="D180" s="3"/>
      <c r="E180" s="3"/>
      <c r="F180" s="3"/>
      <c r="G180" s="3"/>
    </row>
    <row r="181" spans="2:7" hidden="1">
      <c r="B181" s="3"/>
      <c r="C181" s="3"/>
      <c r="D181" s="3"/>
      <c r="E181" s="3"/>
      <c r="F181" s="3"/>
      <c r="G181" s="3"/>
    </row>
    <row r="182" spans="2:7" hidden="1">
      <c r="B182" s="3"/>
      <c r="C182" s="3"/>
      <c r="D182" s="3"/>
      <c r="E182" s="3"/>
      <c r="F182" s="3"/>
      <c r="G182" s="3"/>
    </row>
    <row r="183" spans="2:7" hidden="1">
      <c r="B183" s="3"/>
      <c r="C183" s="3"/>
      <c r="D183" s="3"/>
      <c r="E183" s="3"/>
      <c r="F183" s="3"/>
      <c r="G183" s="3"/>
    </row>
    <row r="184" spans="2:7" hidden="1">
      <c r="B184" s="3"/>
      <c r="C184" s="3"/>
      <c r="D184" s="3"/>
      <c r="E184" s="3"/>
      <c r="F184" s="3"/>
      <c r="G184" s="3"/>
    </row>
    <row r="185" spans="2:7" hidden="1">
      <c r="B185" s="3"/>
      <c r="C185" s="3"/>
      <c r="D185" s="3"/>
      <c r="E185" s="3"/>
      <c r="F185" s="3"/>
      <c r="G185" s="3"/>
    </row>
    <row r="186" spans="2:7" hidden="1">
      <c r="B186" s="3"/>
      <c r="C186" s="3"/>
      <c r="D186" s="3"/>
      <c r="E186" s="3"/>
      <c r="F186" s="3"/>
      <c r="G186" s="3"/>
    </row>
    <row r="187" spans="2:7" hidden="1">
      <c r="B187" s="3"/>
      <c r="C187" s="3"/>
      <c r="D187" s="3"/>
      <c r="E187" s="3"/>
      <c r="F187" s="3"/>
      <c r="G187" s="3"/>
    </row>
    <row r="188" spans="2:7" hidden="1">
      <c r="B188" s="3"/>
      <c r="C188" s="3"/>
      <c r="D188" s="3"/>
      <c r="E188" s="3"/>
      <c r="F188" s="3"/>
      <c r="G188" s="3"/>
    </row>
    <row r="189" spans="2:7" hidden="1">
      <c r="B189" s="3"/>
      <c r="C189" s="3"/>
      <c r="D189" s="3"/>
      <c r="E189" s="3"/>
      <c r="F189" s="3"/>
      <c r="G189" s="3"/>
    </row>
    <row r="190" spans="2:7" hidden="1">
      <c r="B190" s="3"/>
      <c r="C190" s="3"/>
      <c r="D190" s="3"/>
      <c r="E190" s="3"/>
      <c r="F190" s="3"/>
      <c r="G190" s="3"/>
    </row>
    <row r="191" spans="2:7" hidden="1">
      <c r="B191" s="3"/>
      <c r="C191" s="3"/>
      <c r="D191" s="3"/>
      <c r="E191" s="3"/>
      <c r="F191" s="3"/>
      <c r="G191" s="3"/>
    </row>
    <row r="192" spans="2:7" hidden="1">
      <c r="B192" s="3"/>
      <c r="C192" s="3"/>
      <c r="D192" s="3"/>
      <c r="E192" s="3"/>
      <c r="F192" s="3"/>
      <c r="G192" s="3"/>
    </row>
    <row r="193" spans="2:7" hidden="1">
      <c r="B193" s="3"/>
      <c r="C193" s="3"/>
      <c r="D193" s="3"/>
      <c r="E193" s="3"/>
      <c r="F193" s="3"/>
      <c r="G193" s="3"/>
    </row>
    <row r="194" spans="2:7" hidden="1">
      <c r="B194" s="3"/>
      <c r="C194" s="3"/>
      <c r="D194" s="3"/>
      <c r="E194" s="3"/>
      <c r="F194" s="3"/>
      <c r="G194" s="3"/>
    </row>
    <row r="195" spans="2:7" hidden="1">
      <c r="B195" s="3"/>
      <c r="C195" s="3"/>
      <c r="D195" s="3"/>
      <c r="E195" s="3"/>
      <c r="F195" s="3"/>
      <c r="G195" s="3"/>
    </row>
    <row r="196" spans="2:7" hidden="1">
      <c r="B196" s="3"/>
      <c r="C196" s="3"/>
      <c r="D196" s="3"/>
      <c r="E196" s="3"/>
      <c r="F196" s="3"/>
      <c r="G196" s="3"/>
    </row>
    <row r="197" spans="2:7" hidden="1">
      <c r="B197" s="3"/>
      <c r="C197" s="3"/>
      <c r="D197" s="3"/>
      <c r="E197" s="3"/>
      <c r="F197" s="3"/>
      <c r="G197" s="3"/>
    </row>
    <row r="198" spans="2:7" hidden="1">
      <c r="B198" s="3"/>
      <c r="C198" s="3"/>
      <c r="D198" s="3"/>
      <c r="E198" s="3"/>
      <c r="F198" s="3"/>
      <c r="G198" s="3"/>
    </row>
    <row r="199" spans="2:7" hidden="1">
      <c r="B199" s="3"/>
      <c r="C199" s="3"/>
      <c r="D199" s="3"/>
      <c r="E199" s="3"/>
      <c r="F199" s="3"/>
      <c r="G199" s="3"/>
    </row>
    <row r="200" spans="2:7" hidden="1">
      <c r="B200" s="3"/>
      <c r="C200" s="3"/>
      <c r="D200" s="3"/>
      <c r="E200" s="3"/>
      <c r="F200" s="3"/>
      <c r="G200" s="3"/>
    </row>
    <row r="201" spans="2:7" hidden="1">
      <c r="B201" s="3"/>
      <c r="C201" s="3"/>
      <c r="D201" s="3"/>
      <c r="E201" s="3"/>
      <c r="F201" s="3"/>
      <c r="G201" s="3"/>
    </row>
    <row r="202" spans="2:7" hidden="1">
      <c r="B202" s="3"/>
      <c r="C202" s="3"/>
      <c r="D202" s="3"/>
      <c r="E202" s="3"/>
      <c r="F202" s="3"/>
      <c r="G202" s="3"/>
    </row>
    <row r="203" spans="2:7" hidden="1">
      <c r="B203" s="3"/>
      <c r="C203" s="3"/>
      <c r="D203" s="3"/>
      <c r="E203" s="3"/>
      <c r="F203" s="3"/>
      <c r="G203" s="3"/>
    </row>
    <row r="204" spans="2:7" hidden="1">
      <c r="B204" s="3"/>
      <c r="C204" s="3"/>
      <c r="D204" s="3"/>
      <c r="E204" s="3"/>
      <c r="F204" s="3"/>
      <c r="G204" s="3"/>
    </row>
    <row r="205" spans="2:7" hidden="1">
      <c r="B205" s="3"/>
      <c r="C205" s="3"/>
      <c r="D205" s="3"/>
      <c r="E205" s="3"/>
      <c r="F205" s="3"/>
      <c r="G205" s="3"/>
    </row>
    <row r="206" spans="2:7" hidden="1">
      <c r="B206" s="3"/>
      <c r="C206" s="3"/>
      <c r="D206" s="3"/>
      <c r="E206" s="3"/>
      <c r="F206" s="3"/>
      <c r="G206" s="3"/>
    </row>
    <row r="207" spans="2:7" hidden="1">
      <c r="B207" s="3"/>
      <c r="C207" s="3"/>
      <c r="D207" s="3"/>
      <c r="E207" s="3"/>
      <c r="F207" s="3"/>
      <c r="G207" s="3"/>
    </row>
    <row r="208" spans="2:7" hidden="1">
      <c r="B208" s="3"/>
      <c r="C208" s="3"/>
      <c r="D208" s="3"/>
      <c r="E208" s="3"/>
      <c r="F208" s="3"/>
      <c r="G208" s="3"/>
    </row>
    <row r="209" spans="2:7" hidden="1">
      <c r="B209" s="3"/>
      <c r="C209" s="3"/>
      <c r="D209" s="3"/>
      <c r="E209" s="3"/>
      <c r="F209" s="3"/>
      <c r="G209" s="3"/>
    </row>
    <row r="210" spans="2:7" hidden="1">
      <c r="B210" s="3"/>
      <c r="C210" s="3"/>
      <c r="D210" s="3"/>
      <c r="E210" s="3"/>
      <c r="F210" s="3"/>
      <c r="G210" s="3"/>
    </row>
    <row r="211" spans="2:7" hidden="1">
      <c r="B211" s="3"/>
      <c r="C211" s="3"/>
      <c r="D211" s="3"/>
      <c r="E211" s="3"/>
      <c r="F211" s="3"/>
      <c r="G211" s="3"/>
    </row>
    <row r="212" spans="2:7" hidden="1">
      <c r="B212" s="3"/>
      <c r="C212" s="3"/>
      <c r="D212" s="3"/>
      <c r="E212" s="3"/>
      <c r="F212" s="3"/>
      <c r="G212" s="3"/>
    </row>
    <row r="213" spans="2:7" hidden="1">
      <c r="B213" s="3"/>
      <c r="C213" s="3"/>
      <c r="D213" s="3"/>
      <c r="E213" s="3"/>
      <c r="F213" s="3"/>
      <c r="G213" s="3"/>
    </row>
    <row r="214" spans="2:7" hidden="1">
      <c r="B214" s="3"/>
      <c r="C214" s="3"/>
      <c r="D214" s="3"/>
      <c r="E214" s="3"/>
      <c r="F214" s="3"/>
      <c r="G214" s="3"/>
    </row>
    <row r="215" spans="2:7" hidden="1">
      <c r="B215" s="3"/>
      <c r="C215" s="3"/>
      <c r="D215" s="3"/>
      <c r="E215" s="3"/>
      <c r="F215" s="3"/>
      <c r="G215" s="3"/>
    </row>
    <row r="216" spans="2:7" hidden="1">
      <c r="B216" s="3"/>
      <c r="C216" s="3"/>
      <c r="D216" s="3"/>
      <c r="E216" s="3"/>
      <c r="F216" s="3"/>
      <c r="G216" s="3"/>
    </row>
    <row r="217" spans="2:7" hidden="1">
      <c r="B217" s="3"/>
      <c r="C217" s="3"/>
      <c r="D217" s="3"/>
      <c r="E217" s="3"/>
      <c r="F217" s="3"/>
      <c r="G217" s="3"/>
    </row>
    <row r="218" spans="2:7" hidden="1">
      <c r="B218" s="3"/>
      <c r="C218" s="3"/>
      <c r="D218" s="3"/>
      <c r="E218" s="3"/>
      <c r="F218" s="3"/>
      <c r="G218" s="3"/>
    </row>
    <row r="219" spans="2:7" hidden="1">
      <c r="B219" s="3"/>
      <c r="C219" s="3"/>
      <c r="D219" s="3"/>
      <c r="E219" s="3"/>
      <c r="F219" s="3"/>
      <c r="G219" s="3"/>
    </row>
    <row r="220" spans="2:7" hidden="1">
      <c r="B220" s="3"/>
      <c r="C220" s="3"/>
      <c r="D220" s="3"/>
      <c r="E220" s="3"/>
      <c r="F220" s="3"/>
      <c r="G220" s="3"/>
    </row>
    <row r="221" spans="2:7" hidden="1">
      <c r="B221" s="3"/>
      <c r="C221" s="3"/>
      <c r="D221" s="3"/>
      <c r="E221" s="3"/>
      <c r="F221" s="3"/>
      <c r="G221" s="3"/>
    </row>
    <row r="222" spans="2:7" hidden="1">
      <c r="B222" s="3"/>
      <c r="C222" s="3"/>
      <c r="D222" s="3"/>
      <c r="E222" s="3"/>
      <c r="F222" s="3"/>
      <c r="G222" s="3"/>
    </row>
    <row r="223" spans="2:7" hidden="1">
      <c r="B223" s="3"/>
      <c r="C223" s="3"/>
      <c r="D223" s="3"/>
      <c r="E223" s="3"/>
      <c r="F223" s="3"/>
      <c r="G223" s="3"/>
    </row>
    <row r="224" spans="2:7" hidden="1">
      <c r="B224" s="3"/>
      <c r="C224" s="3"/>
      <c r="D224" s="3"/>
      <c r="E224" s="3"/>
      <c r="F224" s="3"/>
      <c r="G224" s="3"/>
    </row>
    <row r="225" spans="2:7" hidden="1">
      <c r="B225" s="3"/>
      <c r="C225" s="3"/>
      <c r="D225" s="3"/>
      <c r="E225" s="3"/>
      <c r="F225" s="3"/>
      <c r="G225" s="3"/>
    </row>
    <row r="226" spans="2:7" hidden="1">
      <c r="B226" s="3"/>
      <c r="C226" s="3"/>
      <c r="D226" s="3"/>
      <c r="E226" s="3"/>
      <c r="F226" s="3"/>
      <c r="G226" s="3"/>
    </row>
    <row r="227" spans="2:7" hidden="1">
      <c r="B227" s="3"/>
      <c r="C227" s="3"/>
      <c r="D227" s="3"/>
      <c r="E227" s="3"/>
      <c r="F227" s="3"/>
      <c r="G227" s="3"/>
    </row>
    <row r="228" spans="2:7" hidden="1">
      <c r="B228" s="3"/>
      <c r="C228" s="3"/>
      <c r="D228" s="3"/>
      <c r="E228" s="3"/>
      <c r="F228" s="3"/>
      <c r="G228" s="3"/>
    </row>
    <row r="229" spans="2:7" hidden="1">
      <c r="B229" s="3"/>
      <c r="C229" s="3"/>
      <c r="D229" s="3"/>
      <c r="E229" s="3"/>
      <c r="F229" s="3"/>
      <c r="G229" s="3"/>
    </row>
    <row r="230" spans="2:7" hidden="1">
      <c r="B230" s="3"/>
      <c r="C230" s="3"/>
      <c r="D230" s="3"/>
      <c r="E230" s="3"/>
      <c r="F230" s="3"/>
      <c r="G230" s="3"/>
    </row>
    <row r="231" spans="2:7" hidden="1">
      <c r="B231" s="3"/>
      <c r="C231" s="3"/>
      <c r="D231" s="3"/>
      <c r="E231" s="3"/>
      <c r="F231" s="3"/>
      <c r="G231" s="3"/>
    </row>
    <row r="232" spans="2:7" hidden="1">
      <c r="B232" s="3"/>
      <c r="C232" s="3"/>
      <c r="D232" s="3"/>
      <c r="E232" s="3"/>
      <c r="F232" s="3"/>
      <c r="G232" s="3"/>
    </row>
    <row r="233" spans="2:7" hidden="1">
      <c r="B233" s="3"/>
      <c r="C233" s="3"/>
      <c r="D233" s="3"/>
      <c r="E233" s="3"/>
      <c r="F233" s="3"/>
      <c r="G233" s="3"/>
    </row>
    <row r="234" spans="2:7" hidden="1">
      <c r="B234" s="3"/>
      <c r="C234" s="3"/>
      <c r="D234" s="3"/>
      <c r="E234" s="3"/>
      <c r="F234" s="3"/>
      <c r="G234" s="3"/>
    </row>
    <row r="235" spans="2:7" hidden="1">
      <c r="B235" s="3"/>
      <c r="C235" s="3"/>
      <c r="D235" s="3"/>
      <c r="E235" s="3"/>
      <c r="F235" s="3"/>
      <c r="G235" s="3"/>
    </row>
    <row r="236" spans="2:7" hidden="1">
      <c r="B236" s="3"/>
      <c r="C236" s="3"/>
      <c r="D236" s="3"/>
      <c r="E236" s="3"/>
      <c r="F236" s="3"/>
      <c r="G236" s="3"/>
    </row>
    <row r="237" spans="2:7" hidden="1">
      <c r="B237" s="3"/>
      <c r="C237" s="3"/>
      <c r="D237" s="3"/>
      <c r="E237" s="3"/>
      <c r="F237" s="3"/>
      <c r="G237" s="3"/>
    </row>
    <row r="238" spans="2:7" hidden="1">
      <c r="B238" s="3"/>
      <c r="C238" s="3"/>
      <c r="D238" s="3"/>
      <c r="E238" s="3"/>
      <c r="F238" s="3"/>
      <c r="G238" s="3"/>
    </row>
    <row r="239" spans="2:7" hidden="1">
      <c r="B239" s="3"/>
      <c r="C239" s="3"/>
      <c r="D239" s="3"/>
      <c r="E239" s="3"/>
      <c r="F239" s="3"/>
      <c r="G239" s="3"/>
    </row>
    <row r="240" spans="2:7" hidden="1">
      <c r="B240" s="3"/>
      <c r="C240" s="3"/>
      <c r="D240" s="3"/>
      <c r="E240" s="3"/>
      <c r="F240" s="3"/>
      <c r="G240" s="3"/>
    </row>
    <row r="241" spans="2:7" hidden="1">
      <c r="B241" s="3"/>
      <c r="C241" s="3"/>
      <c r="D241" s="3"/>
      <c r="E241" s="3"/>
      <c r="F241" s="3"/>
      <c r="G241" s="3"/>
    </row>
    <row r="242" spans="2:7" hidden="1">
      <c r="B242" s="3"/>
      <c r="C242" s="3"/>
      <c r="D242" s="3"/>
      <c r="E242" s="3"/>
      <c r="F242" s="3"/>
      <c r="G242" s="3"/>
    </row>
    <row r="243" spans="2:7" hidden="1">
      <c r="B243" s="3"/>
      <c r="C243" s="3"/>
      <c r="D243" s="3"/>
      <c r="E243" s="3"/>
      <c r="F243" s="3"/>
      <c r="G243" s="3"/>
    </row>
    <row r="244" spans="2:7" hidden="1">
      <c r="B244" s="3"/>
      <c r="C244" s="3"/>
      <c r="D244" s="3"/>
      <c r="E244" s="3"/>
      <c r="F244" s="3"/>
      <c r="G244" s="3"/>
    </row>
    <row r="245" spans="2:7" hidden="1">
      <c r="B245" s="3"/>
      <c r="C245" s="3"/>
      <c r="D245" s="3"/>
      <c r="E245" s="3"/>
      <c r="F245" s="3"/>
      <c r="G245" s="3"/>
    </row>
    <row r="246" spans="2:7" hidden="1">
      <c r="B246" s="3"/>
      <c r="C246" s="3"/>
      <c r="D246" s="3"/>
      <c r="E246" s="3"/>
      <c r="F246" s="3"/>
      <c r="G246" s="3"/>
    </row>
    <row r="247" spans="2:7" hidden="1">
      <c r="B247" s="3"/>
      <c r="C247" s="3"/>
      <c r="D247" s="3"/>
      <c r="E247" s="3"/>
      <c r="F247" s="3"/>
      <c r="G247" s="3"/>
    </row>
    <row r="248" spans="2:7" hidden="1">
      <c r="B248" s="3"/>
      <c r="C248" s="3"/>
      <c r="D248" s="3"/>
      <c r="E248" s="3"/>
      <c r="F248" s="3"/>
      <c r="G248" s="3"/>
    </row>
    <row r="249" spans="2:7" hidden="1">
      <c r="B249" s="3"/>
      <c r="C249" s="3"/>
      <c r="D249" s="3"/>
      <c r="E249" s="3"/>
      <c r="F249" s="3"/>
      <c r="G249" s="3"/>
    </row>
    <row r="250" spans="2:7" hidden="1">
      <c r="B250" s="3"/>
      <c r="C250" s="3"/>
      <c r="D250" s="3"/>
      <c r="E250" s="3"/>
      <c r="F250" s="3"/>
      <c r="G250" s="3"/>
    </row>
    <row r="251" spans="2:7" hidden="1">
      <c r="B251" s="3"/>
      <c r="C251" s="3"/>
      <c r="D251" s="3"/>
      <c r="E251" s="3"/>
      <c r="F251" s="3"/>
      <c r="G251" s="3"/>
    </row>
    <row r="252" spans="2:7" hidden="1">
      <c r="B252" s="3"/>
      <c r="C252" s="3"/>
      <c r="D252" s="3"/>
      <c r="E252" s="3"/>
      <c r="F252" s="3"/>
      <c r="G252" s="3"/>
    </row>
    <row r="253" spans="2:7" hidden="1">
      <c r="B253" s="3"/>
      <c r="C253" s="3"/>
      <c r="D253" s="3"/>
      <c r="E253" s="3"/>
      <c r="F253" s="3"/>
      <c r="G253" s="3"/>
    </row>
    <row r="254" spans="2:7" hidden="1">
      <c r="B254" s="3"/>
      <c r="C254" s="3"/>
      <c r="D254" s="3"/>
      <c r="E254" s="3"/>
      <c r="F254" s="3"/>
      <c r="G254" s="3"/>
    </row>
    <row r="255" spans="2:7" hidden="1">
      <c r="B255" s="3"/>
      <c r="C255" s="3"/>
      <c r="D255" s="3"/>
      <c r="E255" s="3"/>
      <c r="F255" s="3"/>
      <c r="G255" s="3"/>
    </row>
    <row r="256" spans="2:7" hidden="1">
      <c r="B256" s="3"/>
      <c r="C256" s="3"/>
      <c r="D256" s="3"/>
      <c r="E256" s="3"/>
      <c r="F256" s="3"/>
      <c r="G256" s="3"/>
    </row>
    <row r="257" spans="2:7" hidden="1">
      <c r="B257" s="3"/>
      <c r="C257" s="3"/>
      <c r="D257" s="3"/>
      <c r="E257" s="3"/>
      <c r="F257" s="3"/>
      <c r="G257" s="3"/>
    </row>
    <row r="258" spans="2:7" hidden="1">
      <c r="B258" s="3"/>
      <c r="C258" s="3"/>
      <c r="D258" s="3"/>
      <c r="E258" s="3"/>
      <c r="F258" s="3"/>
      <c r="G258" s="3"/>
    </row>
    <row r="259" spans="2:7" hidden="1">
      <c r="B259" s="3"/>
      <c r="C259" s="3"/>
      <c r="D259" s="3"/>
      <c r="E259" s="3"/>
      <c r="F259" s="3"/>
      <c r="G259" s="3"/>
    </row>
    <row r="260" spans="2:7" hidden="1">
      <c r="B260" s="3"/>
      <c r="C260" s="3"/>
      <c r="D260" s="3"/>
      <c r="E260" s="3"/>
      <c r="F260" s="3"/>
      <c r="G260" s="3"/>
    </row>
    <row r="261" spans="2:7" hidden="1">
      <c r="B261" s="3"/>
      <c r="C261" s="3"/>
      <c r="D261" s="3"/>
      <c r="E261" s="3"/>
      <c r="F261" s="3"/>
      <c r="G261" s="3"/>
    </row>
    <row r="262" spans="2:7" hidden="1">
      <c r="B262" s="3"/>
      <c r="C262" s="3"/>
      <c r="D262" s="3"/>
      <c r="E262" s="3"/>
      <c r="F262" s="3"/>
      <c r="G262" s="3"/>
    </row>
    <row r="263" spans="2:7" hidden="1">
      <c r="B263" s="3"/>
      <c r="C263" s="3"/>
      <c r="D263" s="3"/>
      <c r="E263" s="3"/>
      <c r="F263" s="3"/>
      <c r="G263" s="3"/>
    </row>
    <row r="264" spans="2:7" hidden="1">
      <c r="B264" s="3"/>
      <c r="C264" s="3"/>
      <c r="D264" s="3"/>
      <c r="E264" s="3"/>
      <c r="F264" s="3"/>
      <c r="G264" s="3"/>
    </row>
    <row r="265" spans="2:7" hidden="1">
      <c r="B265" s="3"/>
      <c r="C265" s="3"/>
      <c r="D265" s="3"/>
      <c r="E265" s="3"/>
      <c r="F265" s="3"/>
      <c r="G265" s="3"/>
    </row>
    <row r="266" spans="2:7" hidden="1">
      <c r="B266" s="3"/>
      <c r="C266" s="3"/>
      <c r="D266" s="3"/>
      <c r="E266" s="3"/>
      <c r="F266" s="3"/>
      <c r="G266" s="3"/>
    </row>
    <row r="267" spans="2:7" hidden="1">
      <c r="B267" s="3"/>
      <c r="C267" s="3"/>
      <c r="D267" s="3"/>
      <c r="E267" s="3"/>
      <c r="F267" s="3"/>
      <c r="G267" s="3"/>
    </row>
    <row r="268" spans="2:7" hidden="1">
      <c r="B268" s="3"/>
      <c r="C268" s="3"/>
      <c r="D268" s="3"/>
      <c r="E268" s="3"/>
      <c r="F268" s="3"/>
      <c r="G268" s="3"/>
    </row>
    <row r="269" spans="2:7" hidden="1">
      <c r="B269" s="3"/>
      <c r="C269" s="3"/>
      <c r="D269" s="3"/>
      <c r="E269" s="3"/>
      <c r="F269" s="3"/>
      <c r="G269" s="3"/>
    </row>
    <row r="270" spans="2:7" hidden="1">
      <c r="B270" s="3"/>
      <c r="C270" s="3"/>
      <c r="D270" s="3"/>
      <c r="E270" s="3"/>
      <c r="F270" s="3"/>
      <c r="G270" s="3"/>
    </row>
    <row r="271" spans="2:7" hidden="1">
      <c r="B271" s="3"/>
      <c r="C271" s="3"/>
      <c r="D271" s="3"/>
      <c r="E271" s="3"/>
      <c r="F271" s="3"/>
      <c r="G271" s="3"/>
    </row>
    <row r="272" spans="2:7" hidden="1">
      <c r="B272" s="3"/>
      <c r="C272" s="3"/>
      <c r="D272" s="3"/>
      <c r="E272" s="3"/>
      <c r="F272" s="3"/>
      <c r="G272" s="3"/>
    </row>
    <row r="273" spans="2:7" hidden="1">
      <c r="B273" s="3"/>
      <c r="C273" s="3"/>
      <c r="D273" s="3"/>
      <c r="E273" s="3"/>
      <c r="F273" s="3"/>
      <c r="G273" s="3"/>
    </row>
    <row r="274" spans="2:7" hidden="1">
      <c r="B274" s="3"/>
      <c r="C274" s="3"/>
      <c r="D274" s="3"/>
      <c r="E274" s="3"/>
      <c r="F274" s="3"/>
      <c r="G274" s="3"/>
    </row>
    <row r="275" spans="2:7" hidden="1">
      <c r="B275" s="3"/>
      <c r="C275" s="3"/>
      <c r="D275" s="3"/>
      <c r="E275" s="3"/>
      <c r="F275" s="3"/>
      <c r="G275" s="3"/>
    </row>
    <row r="276" spans="2:7" hidden="1">
      <c r="B276" s="3"/>
      <c r="C276" s="3"/>
      <c r="D276" s="3"/>
      <c r="E276" s="3"/>
      <c r="F276" s="3"/>
      <c r="G276" s="3"/>
    </row>
    <row r="277" spans="2:7" hidden="1">
      <c r="B277" s="3"/>
      <c r="C277" s="3"/>
      <c r="D277" s="3"/>
      <c r="E277" s="3"/>
      <c r="F277" s="3"/>
      <c r="G277" s="3"/>
    </row>
    <row r="278" spans="2:7" hidden="1">
      <c r="B278" s="3"/>
      <c r="C278" s="3"/>
      <c r="D278" s="3"/>
      <c r="E278" s="3"/>
      <c r="F278" s="3"/>
      <c r="G278" s="3"/>
    </row>
    <row r="279" spans="2:7" hidden="1">
      <c r="B279" s="3"/>
      <c r="C279" s="3"/>
      <c r="D279" s="3"/>
      <c r="E279" s="3"/>
      <c r="F279" s="3"/>
      <c r="G279" s="3"/>
    </row>
    <row r="280" spans="2:7" hidden="1">
      <c r="B280" s="3"/>
      <c r="C280" s="3"/>
      <c r="D280" s="3"/>
      <c r="E280" s="3"/>
      <c r="F280" s="3"/>
      <c r="G280" s="3"/>
    </row>
    <row r="281" spans="2:7" hidden="1">
      <c r="B281" s="3"/>
      <c r="C281" s="3"/>
      <c r="D281" s="3"/>
      <c r="E281" s="3"/>
      <c r="F281" s="3"/>
      <c r="G281" s="3"/>
    </row>
    <row r="282" spans="2:7" hidden="1">
      <c r="B282" s="3"/>
      <c r="C282" s="3"/>
      <c r="D282" s="3"/>
      <c r="E282" s="3"/>
      <c r="F282" s="3"/>
      <c r="G282" s="3"/>
    </row>
    <row r="283" spans="2:7" hidden="1">
      <c r="B283" s="3"/>
      <c r="C283" s="3"/>
      <c r="D283" s="3"/>
      <c r="E283" s="3"/>
      <c r="F283" s="3"/>
      <c r="G283" s="3"/>
    </row>
    <row r="284" spans="2:7" hidden="1">
      <c r="B284" s="3"/>
      <c r="C284" s="3"/>
      <c r="D284" s="3"/>
      <c r="E284" s="3"/>
      <c r="F284" s="3"/>
      <c r="G284" s="3"/>
    </row>
    <row r="285" spans="2:7" hidden="1">
      <c r="B285" s="3"/>
      <c r="C285" s="3"/>
      <c r="D285" s="3"/>
      <c r="E285" s="3"/>
      <c r="F285" s="3"/>
      <c r="G285" s="3"/>
    </row>
    <row r="286" spans="2:7" hidden="1">
      <c r="B286" s="3"/>
      <c r="C286" s="3"/>
      <c r="D286" s="3"/>
      <c r="E286" s="3"/>
      <c r="F286" s="3"/>
      <c r="G286" s="3"/>
    </row>
    <row r="287" spans="2:7" hidden="1">
      <c r="B287" s="3"/>
      <c r="C287" s="3"/>
      <c r="D287" s="3"/>
      <c r="E287" s="3"/>
      <c r="F287" s="3"/>
      <c r="G287" s="3"/>
    </row>
    <row r="288" spans="2:7" hidden="1">
      <c r="B288" s="3"/>
      <c r="C288" s="3"/>
      <c r="D288" s="3"/>
      <c r="E288" s="3"/>
      <c r="F288" s="3"/>
      <c r="G288" s="3"/>
    </row>
    <row r="289" spans="2:7" hidden="1">
      <c r="B289" s="3"/>
      <c r="C289" s="3"/>
      <c r="D289" s="3"/>
      <c r="E289" s="3"/>
      <c r="F289" s="3"/>
      <c r="G289" s="3"/>
    </row>
    <row r="290" spans="2:7" hidden="1">
      <c r="B290" s="3"/>
      <c r="C290" s="3"/>
      <c r="D290" s="3"/>
      <c r="E290" s="3"/>
      <c r="F290" s="3"/>
      <c r="G290" s="3"/>
    </row>
    <row r="291" spans="2:7" hidden="1">
      <c r="B291" s="3"/>
      <c r="C291" s="3"/>
      <c r="D291" s="3"/>
      <c r="E291" s="3"/>
      <c r="F291" s="3"/>
      <c r="G291" s="3"/>
    </row>
    <row r="292" spans="2:7" hidden="1">
      <c r="B292" s="3"/>
      <c r="C292" s="3"/>
      <c r="D292" s="3"/>
      <c r="E292" s="3"/>
      <c r="F292" s="3"/>
      <c r="G292" s="3"/>
    </row>
    <row r="293" spans="2:7" hidden="1">
      <c r="B293" s="3"/>
      <c r="C293" s="3"/>
      <c r="D293" s="3"/>
      <c r="E293" s="3"/>
      <c r="F293" s="3"/>
      <c r="G293" s="3"/>
    </row>
    <row r="294" spans="2:7" hidden="1">
      <c r="B294" s="3"/>
      <c r="C294" s="3"/>
      <c r="D294" s="3"/>
      <c r="E294" s="3"/>
      <c r="F294" s="3"/>
      <c r="G294" s="3"/>
    </row>
    <row r="295" spans="2:7" hidden="1">
      <c r="B295" s="3"/>
      <c r="C295" s="3"/>
      <c r="D295" s="3"/>
      <c r="E295" s="3"/>
      <c r="F295" s="3"/>
      <c r="G295" s="3"/>
    </row>
    <row r="296" spans="2:7" hidden="1">
      <c r="B296" s="3"/>
      <c r="C296" s="3"/>
      <c r="D296" s="3"/>
      <c r="E296" s="3"/>
      <c r="F296" s="3"/>
      <c r="G296" s="3"/>
    </row>
    <row r="297" spans="2:7" hidden="1">
      <c r="B297" s="3"/>
      <c r="C297" s="3"/>
      <c r="D297" s="3"/>
      <c r="E297" s="3"/>
      <c r="F297" s="3"/>
      <c r="G297" s="3"/>
    </row>
    <row r="298" spans="2:7" hidden="1">
      <c r="B298" s="3"/>
      <c r="C298" s="3"/>
      <c r="D298" s="3"/>
      <c r="E298" s="3"/>
      <c r="F298" s="3"/>
      <c r="G298" s="3"/>
    </row>
    <row r="299" spans="2:7" hidden="1">
      <c r="B299" s="3"/>
      <c r="C299" s="3"/>
      <c r="D299" s="3"/>
      <c r="E299" s="3"/>
      <c r="F299" s="3"/>
      <c r="G299" s="3"/>
    </row>
    <row r="300" spans="2:7" hidden="1">
      <c r="B300" s="3"/>
      <c r="C300" s="3"/>
      <c r="D300" s="3"/>
      <c r="E300" s="3"/>
      <c r="F300" s="3"/>
      <c r="G300" s="3"/>
    </row>
    <row r="301" spans="2:7" hidden="1">
      <c r="B301" s="3"/>
      <c r="C301" s="3"/>
      <c r="D301" s="3"/>
      <c r="E301" s="3"/>
      <c r="F301" s="3"/>
      <c r="G301" s="3"/>
    </row>
    <row r="302" spans="2:7" hidden="1">
      <c r="B302" s="3"/>
      <c r="C302" s="3"/>
      <c r="D302" s="3"/>
      <c r="E302" s="3"/>
      <c r="F302" s="3"/>
      <c r="G302" s="3"/>
    </row>
    <row r="303" spans="2:7" hidden="1">
      <c r="B303" s="3"/>
      <c r="C303" s="3"/>
      <c r="D303" s="3"/>
      <c r="E303" s="3"/>
      <c r="F303" s="3"/>
      <c r="G303" s="3"/>
    </row>
    <row r="304" spans="2:7" hidden="1">
      <c r="B304" s="3"/>
      <c r="C304" s="3"/>
      <c r="D304" s="3"/>
      <c r="E304" s="3"/>
      <c r="F304" s="3"/>
      <c r="G304" s="3"/>
    </row>
    <row r="305" spans="2:7" hidden="1">
      <c r="B305" s="3"/>
      <c r="C305" s="3"/>
      <c r="D305" s="3"/>
      <c r="E305" s="3"/>
      <c r="F305" s="3"/>
      <c r="G305" s="3"/>
    </row>
    <row r="306" spans="2:7" hidden="1">
      <c r="B306" s="3"/>
      <c r="C306" s="3"/>
      <c r="D306" s="3"/>
      <c r="E306" s="3"/>
      <c r="F306" s="3"/>
      <c r="G306" s="3"/>
    </row>
    <row r="307" spans="2:7" hidden="1">
      <c r="B307" s="3"/>
      <c r="C307" s="3"/>
      <c r="D307" s="3"/>
      <c r="E307" s="3"/>
      <c r="F307" s="3"/>
      <c r="G307" s="3"/>
    </row>
    <row r="308" spans="2:7" hidden="1">
      <c r="B308" s="3"/>
      <c r="C308" s="3"/>
      <c r="D308" s="3"/>
      <c r="E308" s="3"/>
      <c r="F308" s="3"/>
      <c r="G308" s="3"/>
    </row>
    <row r="309" spans="2:7" hidden="1">
      <c r="B309" s="3"/>
      <c r="C309" s="3"/>
      <c r="D309" s="3"/>
      <c r="E309" s="3"/>
      <c r="F309" s="3"/>
      <c r="G309" s="3"/>
    </row>
    <row r="310" spans="2:7" hidden="1">
      <c r="B310" s="3"/>
      <c r="C310" s="3"/>
      <c r="D310" s="3"/>
      <c r="E310" s="3"/>
      <c r="F310" s="3"/>
      <c r="G310" s="3"/>
    </row>
    <row r="311" spans="2:7" hidden="1">
      <c r="B311" s="3"/>
      <c r="C311" s="3"/>
      <c r="D311" s="3"/>
      <c r="E311" s="3"/>
      <c r="F311" s="3"/>
      <c r="G311" s="3"/>
    </row>
    <row r="312" spans="2:7" hidden="1">
      <c r="B312" s="3"/>
      <c r="C312" s="3"/>
      <c r="D312" s="3"/>
      <c r="E312" s="3"/>
      <c r="F312" s="3"/>
      <c r="G312" s="3"/>
    </row>
    <row r="313" spans="2:7" hidden="1">
      <c r="B313" s="3"/>
      <c r="C313" s="3"/>
      <c r="D313" s="3"/>
      <c r="E313" s="3"/>
      <c r="F313" s="3"/>
      <c r="G313" s="3"/>
    </row>
    <row r="314" spans="2:7" hidden="1">
      <c r="B314" s="3"/>
      <c r="C314" s="3"/>
      <c r="D314" s="3"/>
      <c r="E314" s="3"/>
      <c r="F314" s="3"/>
      <c r="G314" s="3"/>
    </row>
    <row r="315" spans="2:7" hidden="1">
      <c r="B315" s="3"/>
      <c r="C315" s="3"/>
      <c r="D315" s="3"/>
      <c r="E315" s="3"/>
      <c r="F315" s="3"/>
      <c r="G315" s="3"/>
    </row>
    <row r="316" spans="2:7" hidden="1">
      <c r="B316" s="3"/>
      <c r="C316" s="3"/>
      <c r="D316" s="3"/>
      <c r="E316" s="3"/>
      <c r="F316" s="3"/>
      <c r="G316" s="3"/>
    </row>
    <row r="317" spans="2:7" hidden="1">
      <c r="B317" s="3"/>
      <c r="C317" s="3"/>
      <c r="D317" s="3"/>
      <c r="E317" s="3"/>
      <c r="F317" s="3"/>
      <c r="G317" s="3"/>
    </row>
    <row r="318" spans="2:7" hidden="1">
      <c r="B318" s="3"/>
      <c r="C318" s="3"/>
      <c r="D318" s="3"/>
      <c r="E318" s="3"/>
      <c r="F318" s="3"/>
      <c r="G318" s="3"/>
    </row>
    <row r="319" spans="2:7" hidden="1">
      <c r="B319" s="3"/>
      <c r="C319" s="3"/>
      <c r="D319" s="3"/>
      <c r="E319" s="3"/>
      <c r="F319" s="3"/>
      <c r="G319" s="3"/>
    </row>
    <row r="320" spans="2:7" hidden="1">
      <c r="B320" s="3"/>
      <c r="C320" s="3"/>
      <c r="D320" s="3"/>
      <c r="E320" s="3"/>
      <c r="F320" s="3"/>
      <c r="G320" s="3"/>
    </row>
    <row r="321" spans="2:7" hidden="1">
      <c r="B321" s="3"/>
      <c r="C321" s="3"/>
      <c r="D321" s="3"/>
      <c r="E321" s="3"/>
      <c r="F321" s="3"/>
      <c r="G321" s="3"/>
    </row>
    <row r="322" spans="2:7" hidden="1">
      <c r="B322" s="3"/>
      <c r="C322" s="3"/>
      <c r="D322" s="3"/>
      <c r="E322" s="3"/>
      <c r="F322" s="3"/>
      <c r="G322" s="3"/>
    </row>
    <row r="323" spans="2:7" hidden="1">
      <c r="B323" s="3"/>
      <c r="C323" s="3"/>
      <c r="D323" s="3"/>
      <c r="E323" s="3"/>
      <c r="F323" s="3"/>
      <c r="G323" s="3"/>
    </row>
    <row r="324" spans="2:7" hidden="1">
      <c r="B324" s="3"/>
      <c r="C324" s="3"/>
      <c r="D324" s="3"/>
      <c r="E324" s="3"/>
      <c r="F324" s="3"/>
      <c r="G324" s="3"/>
    </row>
    <row r="325" spans="2:7" hidden="1">
      <c r="B325" s="3"/>
      <c r="C325" s="3"/>
      <c r="D325" s="3"/>
      <c r="E325" s="3"/>
      <c r="F325" s="3"/>
      <c r="G325" s="3"/>
    </row>
    <row r="326" spans="2:7" hidden="1">
      <c r="B326" s="3"/>
      <c r="C326" s="3"/>
      <c r="D326" s="3"/>
      <c r="E326" s="3"/>
      <c r="F326" s="3"/>
      <c r="G326" s="3"/>
    </row>
    <row r="327" spans="2:7" hidden="1">
      <c r="B327" s="3"/>
      <c r="C327" s="3"/>
      <c r="D327" s="3"/>
      <c r="E327" s="3"/>
      <c r="F327" s="3"/>
      <c r="G327" s="3"/>
    </row>
    <row r="328" spans="2:7" hidden="1">
      <c r="B328" s="3"/>
      <c r="C328" s="3"/>
      <c r="D328" s="3"/>
      <c r="E328" s="3"/>
      <c r="F328" s="3"/>
      <c r="G328" s="3"/>
    </row>
    <row r="329" spans="2:7" hidden="1">
      <c r="B329" s="3"/>
      <c r="C329" s="3"/>
      <c r="D329" s="3"/>
      <c r="E329" s="3"/>
      <c r="F329" s="3"/>
      <c r="G329" s="3"/>
    </row>
    <row r="330" spans="2:7" hidden="1">
      <c r="B330" s="3"/>
      <c r="C330" s="3"/>
      <c r="D330" s="3"/>
      <c r="E330" s="3"/>
      <c r="F330" s="3"/>
      <c r="G330" s="3"/>
    </row>
    <row r="331" spans="2:7" hidden="1">
      <c r="B331" s="3"/>
      <c r="C331" s="3"/>
      <c r="D331" s="3"/>
      <c r="E331" s="3"/>
      <c r="F331" s="3"/>
      <c r="G331" s="3"/>
    </row>
    <row r="332" spans="2:7" hidden="1">
      <c r="B332" s="3"/>
      <c r="C332" s="3"/>
      <c r="D332" s="3"/>
      <c r="E332" s="3"/>
      <c r="F332" s="3"/>
      <c r="G332" s="3"/>
    </row>
    <row r="333" spans="2:7" hidden="1">
      <c r="B333" s="3"/>
      <c r="C333" s="3"/>
      <c r="D333" s="3"/>
      <c r="E333" s="3"/>
      <c r="F333" s="3"/>
      <c r="G333" s="3"/>
    </row>
    <row r="334" spans="2:7" hidden="1">
      <c r="B334" s="3"/>
      <c r="C334" s="3"/>
      <c r="D334" s="3"/>
      <c r="E334" s="3"/>
      <c r="F334" s="3"/>
      <c r="G334" s="3"/>
    </row>
    <row r="335" spans="2:7" hidden="1">
      <c r="B335" s="3"/>
      <c r="C335" s="3"/>
      <c r="D335" s="3"/>
      <c r="E335" s="3"/>
      <c r="F335" s="3"/>
      <c r="G335" s="3"/>
    </row>
    <row r="336" spans="2:7" hidden="1">
      <c r="B336" s="3"/>
      <c r="C336" s="3"/>
      <c r="D336" s="3"/>
      <c r="E336" s="3"/>
      <c r="F336" s="3"/>
      <c r="G336" s="3"/>
    </row>
    <row r="337" spans="2:7" hidden="1">
      <c r="B337" s="3"/>
      <c r="C337" s="3"/>
      <c r="D337" s="3"/>
      <c r="E337" s="3"/>
      <c r="F337" s="3"/>
      <c r="G337" s="3"/>
    </row>
    <row r="338" spans="2:7" hidden="1">
      <c r="B338" s="3"/>
      <c r="C338" s="3"/>
      <c r="D338" s="3"/>
      <c r="E338" s="3"/>
      <c r="F338" s="3"/>
      <c r="G338" s="3"/>
    </row>
    <row r="339" spans="2:7" hidden="1">
      <c r="B339" s="3"/>
      <c r="C339" s="3"/>
      <c r="D339" s="3"/>
      <c r="E339" s="3"/>
      <c r="F339" s="3"/>
      <c r="G339" s="3"/>
    </row>
    <row r="340" spans="2:7" hidden="1">
      <c r="B340" s="3"/>
      <c r="C340" s="3"/>
      <c r="D340" s="3"/>
      <c r="E340" s="3"/>
      <c r="F340" s="3"/>
      <c r="G340" s="3"/>
    </row>
    <row r="341" spans="2:7" hidden="1">
      <c r="B341" s="3"/>
      <c r="C341" s="3"/>
      <c r="D341" s="3"/>
      <c r="E341" s="3"/>
      <c r="F341" s="3"/>
      <c r="G341" s="3"/>
    </row>
    <row r="342" spans="2:7" hidden="1">
      <c r="B342" s="3"/>
      <c r="C342" s="3"/>
      <c r="D342" s="3"/>
      <c r="E342" s="3"/>
      <c r="F342" s="3"/>
      <c r="G342" s="3"/>
    </row>
    <row r="343" spans="2:7" hidden="1">
      <c r="B343" s="3"/>
      <c r="C343" s="3"/>
      <c r="D343" s="3"/>
      <c r="E343" s="3"/>
      <c r="F343" s="3"/>
      <c r="G343" s="3"/>
    </row>
    <row r="344" spans="2:7" hidden="1">
      <c r="B344" s="3"/>
      <c r="C344" s="3"/>
      <c r="D344" s="3"/>
      <c r="E344" s="3"/>
      <c r="F344" s="3"/>
      <c r="G344" s="3"/>
    </row>
    <row r="345" spans="2:7" hidden="1">
      <c r="B345" s="3"/>
      <c r="C345" s="3"/>
      <c r="D345" s="3"/>
      <c r="E345" s="3"/>
      <c r="F345" s="3"/>
      <c r="G345" s="3"/>
    </row>
    <row r="346" spans="2:7" hidden="1">
      <c r="B346" s="3"/>
      <c r="C346" s="3"/>
      <c r="D346" s="3"/>
      <c r="E346" s="3"/>
      <c r="F346" s="3"/>
      <c r="G346" s="3"/>
    </row>
    <row r="347" spans="2:7" hidden="1">
      <c r="B347" s="3"/>
      <c r="C347" s="3"/>
      <c r="D347" s="3"/>
      <c r="E347" s="3"/>
      <c r="F347" s="3"/>
      <c r="G347" s="3"/>
    </row>
    <row r="348" spans="2:7" hidden="1">
      <c r="B348" s="3"/>
      <c r="C348" s="3"/>
      <c r="D348" s="3"/>
      <c r="E348" s="3"/>
      <c r="F348" s="3"/>
      <c r="G348" s="3"/>
    </row>
    <row r="349" spans="2:7" hidden="1">
      <c r="B349" s="3"/>
      <c r="C349" s="3"/>
      <c r="D349" s="3"/>
      <c r="E349" s="3"/>
      <c r="F349" s="3"/>
      <c r="G349" s="3"/>
    </row>
    <row r="350" spans="2:7" hidden="1">
      <c r="B350" s="3"/>
      <c r="C350" s="3"/>
      <c r="D350" s="3"/>
      <c r="E350" s="3"/>
      <c r="F350" s="3"/>
      <c r="G350" s="3"/>
    </row>
    <row r="351" spans="2:7" hidden="1">
      <c r="B351" s="3"/>
      <c r="C351" s="3"/>
      <c r="D351" s="3"/>
      <c r="E351" s="3"/>
      <c r="F351" s="3"/>
      <c r="G351" s="3"/>
    </row>
    <row r="352" spans="2:7" hidden="1">
      <c r="B352" s="3"/>
      <c r="C352" s="3"/>
      <c r="D352" s="3"/>
      <c r="E352" s="3"/>
      <c r="F352" s="3"/>
      <c r="G352" s="3"/>
    </row>
    <row r="353" spans="2:7" hidden="1">
      <c r="B353" s="3"/>
      <c r="C353" s="3"/>
      <c r="D353" s="3"/>
      <c r="E353" s="3"/>
      <c r="F353" s="3"/>
      <c r="G353" s="3"/>
    </row>
    <row r="354" spans="2:7" hidden="1">
      <c r="B354" s="3"/>
      <c r="C354" s="3"/>
      <c r="D354" s="3"/>
      <c r="E354" s="3"/>
      <c r="F354" s="3"/>
      <c r="G354" s="3"/>
    </row>
    <row r="355" spans="2:7" hidden="1">
      <c r="B355" s="3"/>
      <c r="C355" s="3"/>
      <c r="D355" s="3"/>
      <c r="E355" s="3"/>
      <c r="F355" s="3"/>
      <c r="G355" s="3"/>
    </row>
    <row r="356" spans="2:7" hidden="1">
      <c r="B356" s="3"/>
      <c r="C356" s="3"/>
      <c r="D356" s="3"/>
      <c r="E356" s="3"/>
      <c r="F356" s="3"/>
      <c r="G356" s="3"/>
    </row>
    <row r="357" spans="2:7" hidden="1">
      <c r="B357" s="3"/>
      <c r="C357" s="3"/>
      <c r="D357" s="3"/>
      <c r="E357" s="3"/>
      <c r="F357" s="3"/>
      <c r="G357" s="3"/>
    </row>
    <row r="358" spans="2:7" hidden="1">
      <c r="B358" s="3"/>
      <c r="C358" s="3"/>
      <c r="D358" s="3"/>
      <c r="E358" s="3"/>
      <c r="F358" s="3"/>
      <c r="G358" s="3"/>
    </row>
    <row r="359" spans="2:7" hidden="1">
      <c r="B359" s="3"/>
      <c r="C359" s="3"/>
      <c r="D359" s="3"/>
      <c r="E359" s="3"/>
      <c r="F359" s="3"/>
      <c r="G359" s="3"/>
    </row>
    <row r="360" spans="2:7" hidden="1">
      <c r="B360" s="3"/>
      <c r="C360" s="3"/>
      <c r="D360" s="3"/>
      <c r="E360" s="3"/>
      <c r="F360" s="3"/>
      <c r="G360" s="3"/>
    </row>
    <row r="361" spans="2:7" hidden="1">
      <c r="B361" s="3"/>
      <c r="C361" s="3"/>
      <c r="D361" s="3"/>
      <c r="E361" s="3"/>
      <c r="F361" s="3"/>
      <c r="G361" s="3"/>
    </row>
    <row r="362" spans="2:7" hidden="1">
      <c r="B362" s="3"/>
      <c r="C362" s="3"/>
      <c r="D362" s="3"/>
      <c r="E362" s="3"/>
      <c r="F362" s="3"/>
      <c r="G362" s="3"/>
    </row>
    <row r="363" spans="2:7" hidden="1">
      <c r="B363" s="3"/>
      <c r="C363" s="3"/>
      <c r="D363" s="3"/>
      <c r="E363" s="3"/>
      <c r="F363" s="3"/>
      <c r="G363" s="3"/>
    </row>
    <row r="364" spans="2:7" hidden="1">
      <c r="B364" s="3"/>
      <c r="C364" s="3"/>
      <c r="D364" s="3"/>
      <c r="E364" s="3"/>
      <c r="F364" s="3"/>
      <c r="G364" s="3"/>
    </row>
    <row r="365" spans="2:7" hidden="1">
      <c r="B365" s="3"/>
      <c r="C365" s="3"/>
      <c r="D365" s="3"/>
      <c r="E365" s="3"/>
      <c r="F365" s="3"/>
      <c r="G365" s="3"/>
    </row>
    <row r="366" spans="2:7" hidden="1">
      <c r="B366" s="3"/>
      <c r="C366" s="3"/>
      <c r="D366" s="3"/>
      <c r="E366" s="3"/>
      <c r="F366" s="3"/>
      <c r="G366" s="3"/>
    </row>
    <row r="367" spans="2:7" hidden="1">
      <c r="B367" s="3"/>
      <c r="C367" s="3"/>
      <c r="D367" s="3"/>
      <c r="E367" s="3"/>
      <c r="F367" s="3"/>
      <c r="G367" s="3"/>
    </row>
    <row r="368" spans="2:7" hidden="1">
      <c r="B368" s="3"/>
      <c r="C368" s="3"/>
      <c r="D368" s="3"/>
      <c r="E368" s="3"/>
      <c r="F368" s="3"/>
      <c r="G368" s="3"/>
    </row>
    <row r="369" spans="2:7" hidden="1">
      <c r="B369" s="3"/>
      <c r="C369" s="3"/>
      <c r="D369" s="3"/>
      <c r="E369" s="3"/>
      <c r="F369" s="3"/>
      <c r="G369" s="3"/>
    </row>
    <row r="370" spans="2:7" hidden="1">
      <c r="B370" s="3"/>
      <c r="C370" s="3"/>
      <c r="D370" s="3"/>
      <c r="E370" s="3"/>
      <c r="F370" s="3"/>
      <c r="G370" s="3"/>
    </row>
    <row r="371" spans="2:7" hidden="1">
      <c r="B371" s="3"/>
      <c r="C371" s="3"/>
      <c r="D371" s="3"/>
      <c r="E371" s="3"/>
      <c r="F371" s="3"/>
      <c r="G371" s="3"/>
    </row>
    <row r="372" spans="2:7" hidden="1">
      <c r="B372" s="3"/>
      <c r="C372" s="3"/>
      <c r="D372" s="3"/>
      <c r="E372" s="3"/>
      <c r="F372" s="3"/>
      <c r="G372" s="3"/>
    </row>
    <row r="373" spans="2:7" hidden="1">
      <c r="B373" s="3"/>
      <c r="C373" s="3"/>
      <c r="D373" s="3"/>
      <c r="E373" s="3"/>
      <c r="F373" s="3"/>
      <c r="G373" s="3"/>
    </row>
    <row r="374" spans="2:7" hidden="1">
      <c r="B374" s="3"/>
      <c r="C374" s="3"/>
      <c r="D374" s="3"/>
      <c r="E374" s="3"/>
      <c r="F374" s="3"/>
      <c r="G374" s="3"/>
    </row>
    <row r="375" spans="2:7" hidden="1">
      <c r="B375" s="3"/>
      <c r="C375" s="3"/>
      <c r="D375" s="3"/>
      <c r="E375" s="3"/>
      <c r="F375" s="3"/>
      <c r="G375" s="3"/>
    </row>
    <row r="376" spans="2:7" hidden="1">
      <c r="B376" s="3"/>
      <c r="C376" s="3"/>
      <c r="D376" s="3"/>
      <c r="E376" s="3"/>
      <c r="F376" s="3"/>
      <c r="G376" s="3"/>
    </row>
    <row r="377" spans="2:7" hidden="1">
      <c r="B377" s="3"/>
      <c r="C377" s="3"/>
      <c r="D377" s="3"/>
      <c r="E377" s="3"/>
      <c r="F377" s="3"/>
      <c r="G377" s="3"/>
    </row>
    <row r="378" spans="2:7" hidden="1">
      <c r="B378" s="3"/>
      <c r="C378" s="3"/>
      <c r="D378" s="3"/>
      <c r="E378" s="3"/>
      <c r="F378" s="3"/>
      <c r="G378" s="3"/>
    </row>
    <row r="379" spans="2:7" hidden="1">
      <c r="B379" s="3"/>
      <c r="C379" s="3"/>
      <c r="D379" s="3"/>
      <c r="E379" s="3"/>
      <c r="F379" s="3"/>
      <c r="G379" s="3"/>
    </row>
    <row r="380" spans="2:7" hidden="1">
      <c r="B380" s="3"/>
      <c r="C380" s="3"/>
      <c r="D380" s="3"/>
      <c r="E380" s="3"/>
      <c r="F380" s="3"/>
      <c r="G380" s="3"/>
    </row>
    <row r="381" spans="2:7" hidden="1">
      <c r="B381" s="3"/>
      <c r="C381" s="3"/>
      <c r="D381" s="3"/>
      <c r="E381" s="3"/>
      <c r="F381" s="3"/>
      <c r="G381" s="3"/>
    </row>
    <row r="382" spans="2:7" hidden="1">
      <c r="B382" s="3"/>
      <c r="C382" s="3"/>
      <c r="D382" s="3"/>
      <c r="E382" s="3"/>
      <c r="F382" s="3"/>
      <c r="G382" s="3"/>
    </row>
    <row r="383" spans="2:7" hidden="1">
      <c r="B383" s="3"/>
      <c r="C383" s="3"/>
      <c r="D383" s="3"/>
      <c r="E383" s="3"/>
      <c r="F383" s="3"/>
      <c r="G383" s="3"/>
    </row>
    <row r="384" spans="2:7" hidden="1">
      <c r="B384" s="3"/>
      <c r="C384" s="3"/>
      <c r="D384" s="3"/>
      <c r="E384" s="3"/>
      <c r="F384" s="3"/>
      <c r="G384" s="3"/>
    </row>
    <row r="385" spans="2:7" hidden="1">
      <c r="B385" s="3"/>
      <c r="C385" s="3"/>
      <c r="D385" s="3"/>
      <c r="E385" s="3"/>
      <c r="F385" s="3"/>
      <c r="G385" s="3"/>
    </row>
    <row r="386" spans="2:7" hidden="1">
      <c r="B386" s="3"/>
      <c r="C386" s="3"/>
      <c r="D386" s="3"/>
      <c r="E386" s="3"/>
      <c r="F386" s="3"/>
      <c r="G386" s="3"/>
    </row>
    <row r="387" spans="2:7" hidden="1">
      <c r="B387" s="3"/>
      <c r="C387" s="3"/>
      <c r="D387" s="3"/>
      <c r="E387" s="3"/>
      <c r="F387" s="3"/>
      <c r="G387" s="3"/>
    </row>
    <row r="388" spans="2:7" hidden="1">
      <c r="B388" s="3"/>
      <c r="C388" s="3"/>
      <c r="D388" s="3"/>
      <c r="E388" s="3"/>
      <c r="F388" s="3"/>
      <c r="G388" s="3"/>
    </row>
    <row r="389" spans="2:7" hidden="1">
      <c r="B389" s="3"/>
      <c r="C389" s="3"/>
      <c r="D389" s="3"/>
      <c r="E389" s="3"/>
      <c r="F389" s="3"/>
      <c r="G389" s="3"/>
    </row>
    <row r="390" spans="2:7" hidden="1">
      <c r="B390" s="3"/>
      <c r="C390" s="3"/>
      <c r="D390" s="3"/>
      <c r="E390" s="3"/>
      <c r="F390" s="3"/>
      <c r="G390" s="3"/>
    </row>
    <row r="391" spans="2:7" hidden="1">
      <c r="B391" s="3"/>
      <c r="C391" s="3"/>
      <c r="D391" s="3"/>
      <c r="E391" s="3"/>
      <c r="F391" s="3"/>
      <c r="G391" s="3"/>
    </row>
    <row r="392" spans="2:7" hidden="1">
      <c r="B392" s="3"/>
      <c r="C392" s="3"/>
      <c r="D392" s="3"/>
      <c r="E392" s="3"/>
      <c r="F392" s="3"/>
      <c r="G392" s="3"/>
    </row>
    <row r="393" spans="2:7" hidden="1">
      <c r="B393" s="3"/>
      <c r="C393" s="3"/>
      <c r="D393" s="3"/>
      <c r="E393" s="3"/>
      <c r="F393" s="3"/>
      <c r="G393" s="3"/>
    </row>
    <row r="394" spans="2:7" hidden="1">
      <c r="B394" s="3"/>
      <c r="C394" s="3"/>
      <c r="D394" s="3"/>
      <c r="E394" s="3"/>
      <c r="F394" s="3"/>
      <c r="G394" s="3"/>
    </row>
    <row r="395" spans="2:7" hidden="1">
      <c r="B395" s="3"/>
      <c r="C395" s="3"/>
      <c r="D395" s="3"/>
      <c r="E395" s="3"/>
      <c r="F395" s="3"/>
      <c r="G395" s="3"/>
    </row>
    <row r="396" spans="2:7" hidden="1">
      <c r="B396" s="3"/>
      <c r="C396" s="3"/>
      <c r="D396" s="3"/>
      <c r="E396" s="3"/>
      <c r="F396" s="3"/>
      <c r="G396" s="3"/>
    </row>
    <row r="397" spans="2:7" hidden="1">
      <c r="B397" s="3"/>
      <c r="C397" s="3"/>
      <c r="D397" s="3"/>
      <c r="E397" s="3"/>
      <c r="F397" s="3"/>
      <c r="G397" s="3"/>
    </row>
    <row r="398" spans="2:7" hidden="1">
      <c r="B398" s="3"/>
      <c r="C398" s="3"/>
      <c r="D398" s="3"/>
      <c r="E398" s="3"/>
      <c r="F398" s="3"/>
      <c r="G398" s="3"/>
    </row>
    <row r="399" spans="2:7" hidden="1">
      <c r="B399" s="3"/>
      <c r="C399" s="3"/>
      <c r="D399" s="3"/>
      <c r="E399" s="3"/>
      <c r="F399" s="3"/>
      <c r="G399" s="3"/>
    </row>
    <row r="400" spans="2:7" hidden="1">
      <c r="B400" s="3"/>
      <c r="C400" s="3"/>
      <c r="D400" s="3"/>
      <c r="E400" s="3"/>
      <c r="F400" s="3"/>
      <c r="G400" s="3"/>
    </row>
    <row r="401" spans="2:7" hidden="1">
      <c r="B401" s="3"/>
      <c r="C401" s="3"/>
      <c r="D401" s="3"/>
      <c r="E401" s="3"/>
      <c r="F401" s="3"/>
      <c r="G401" s="3"/>
    </row>
    <row r="402" spans="2:7" hidden="1">
      <c r="B402" s="3"/>
      <c r="C402" s="3"/>
      <c r="D402" s="3"/>
      <c r="E402" s="3"/>
      <c r="F402" s="3"/>
      <c r="G402" s="3"/>
    </row>
    <row r="403" spans="2:7" hidden="1">
      <c r="B403" s="3"/>
      <c r="C403" s="3"/>
      <c r="D403" s="3"/>
      <c r="E403" s="3"/>
      <c r="F403" s="3"/>
      <c r="G403" s="3"/>
    </row>
    <row r="404" spans="2:7" hidden="1">
      <c r="B404" s="3"/>
      <c r="C404" s="3"/>
      <c r="D404" s="3"/>
      <c r="E404" s="3"/>
      <c r="F404" s="3"/>
      <c r="G404" s="3"/>
    </row>
    <row r="405" spans="2:7" hidden="1">
      <c r="B405" s="3"/>
      <c r="C405" s="3"/>
      <c r="D405" s="3"/>
      <c r="E405" s="3"/>
      <c r="F405" s="3"/>
      <c r="G405" s="3"/>
    </row>
    <row r="406" spans="2:7" hidden="1">
      <c r="B406" s="3"/>
      <c r="C406" s="3"/>
      <c r="D406" s="3"/>
      <c r="E406" s="3"/>
      <c r="F406" s="3"/>
      <c r="G406" s="3"/>
    </row>
    <row r="407" spans="2:7" hidden="1">
      <c r="B407" s="3"/>
      <c r="C407" s="3"/>
      <c r="D407" s="3"/>
      <c r="E407" s="3"/>
      <c r="F407" s="3"/>
      <c r="G407" s="3"/>
    </row>
    <row r="408" spans="2:7" hidden="1">
      <c r="B408" s="3"/>
      <c r="C408" s="3"/>
      <c r="D408" s="3"/>
      <c r="E408" s="3"/>
      <c r="F408" s="3"/>
      <c r="G408" s="3"/>
    </row>
    <row r="409" spans="2:7" hidden="1">
      <c r="B409" s="3"/>
      <c r="C409" s="3"/>
      <c r="D409" s="3"/>
      <c r="E409" s="3"/>
      <c r="F409" s="3"/>
      <c r="G409" s="3"/>
    </row>
    <row r="410" spans="2:7" hidden="1">
      <c r="B410" s="3"/>
      <c r="C410" s="3"/>
      <c r="D410" s="3"/>
      <c r="E410" s="3"/>
      <c r="F410" s="3"/>
      <c r="G410" s="3"/>
    </row>
    <row r="411" spans="2:7" hidden="1">
      <c r="B411" s="3"/>
      <c r="C411" s="3"/>
      <c r="D411" s="3"/>
      <c r="E411" s="3"/>
      <c r="F411" s="3"/>
      <c r="G411" s="3"/>
    </row>
    <row r="412" spans="2:7" hidden="1">
      <c r="B412" s="3"/>
      <c r="C412" s="3"/>
      <c r="D412" s="3"/>
      <c r="E412" s="3"/>
      <c r="F412" s="3"/>
      <c r="G412" s="3"/>
    </row>
    <row r="413" spans="2:7" hidden="1">
      <c r="B413" s="3"/>
      <c r="C413" s="3"/>
      <c r="D413" s="3"/>
      <c r="E413" s="3"/>
      <c r="F413" s="3"/>
      <c r="G413" s="3"/>
    </row>
    <row r="414" spans="2:7" hidden="1">
      <c r="B414" s="3"/>
      <c r="C414" s="3"/>
      <c r="D414" s="3"/>
      <c r="E414" s="3"/>
      <c r="F414" s="3"/>
      <c r="G414" s="3"/>
    </row>
    <row r="415" spans="2:7" hidden="1">
      <c r="B415" s="3"/>
      <c r="C415" s="3"/>
      <c r="D415" s="3"/>
      <c r="E415" s="3"/>
      <c r="F415" s="3"/>
      <c r="G415" s="3"/>
    </row>
    <row r="416" spans="2:7" hidden="1">
      <c r="B416" s="3"/>
      <c r="C416" s="3"/>
      <c r="D416" s="3"/>
      <c r="E416" s="3"/>
      <c r="F416" s="3"/>
      <c r="G416" s="3"/>
    </row>
    <row r="417" spans="2:7" hidden="1">
      <c r="B417" s="3"/>
      <c r="C417" s="3"/>
      <c r="D417" s="3"/>
      <c r="E417" s="3"/>
      <c r="F417" s="3"/>
      <c r="G417" s="3"/>
    </row>
    <row r="418" spans="2:7" hidden="1">
      <c r="B418" s="3"/>
      <c r="C418" s="3"/>
      <c r="D418" s="3"/>
      <c r="E418" s="3"/>
      <c r="F418" s="3"/>
      <c r="G418" s="3"/>
    </row>
    <row r="419" spans="2:7" hidden="1">
      <c r="B419" s="3"/>
      <c r="C419" s="3"/>
      <c r="D419" s="3"/>
      <c r="E419" s="3"/>
      <c r="F419" s="3"/>
      <c r="G419" s="3"/>
    </row>
    <row r="420" spans="2:7" hidden="1">
      <c r="B420" s="3"/>
      <c r="C420" s="3"/>
      <c r="D420" s="3"/>
      <c r="E420" s="3"/>
      <c r="F420" s="3"/>
      <c r="G420" s="3"/>
    </row>
    <row r="421" spans="2:7" hidden="1">
      <c r="B421" s="3"/>
      <c r="C421" s="3"/>
      <c r="D421" s="3"/>
      <c r="E421" s="3"/>
      <c r="F421" s="3"/>
      <c r="G421" s="3"/>
    </row>
    <row r="422" spans="2:7" hidden="1">
      <c r="B422" s="3"/>
      <c r="C422" s="3"/>
      <c r="D422" s="3"/>
      <c r="E422" s="3"/>
      <c r="F422" s="3"/>
      <c r="G422" s="3"/>
    </row>
    <row r="423" spans="2:7" hidden="1">
      <c r="B423" s="3"/>
      <c r="C423" s="3"/>
      <c r="D423" s="3"/>
      <c r="E423" s="3"/>
      <c r="F423" s="3"/>
      <c r="G423" s="3"/>
    </row>
    <row r="424" spans="2:7" hidden="1">
      <c r="B424" s="3"/>
      <c r="C424" s="3"/>
      <c r="D424" s="3"/>
      <c r="E424" s="3"/>
      <c r="F424" s="3"/>
      <c r="G424" s="3"/>
    </row>
    <row r="425" spans="2:7" hidden="1">
      <c r="B425" s="3"/>
      <c r="C425" s="3"/>
      <c r="D425" s="3"/>
      <c r="E425" s="3"/>
      <c r="F425" s="3"/>
      <c r="G425" s="3"/>
    </row>
    <row r="426" spans="2:7" hidden="1">
      <c r="B426" s="3"/>
      <c r="C426" s="3"/>
      <c r="D426" s="3"/>
      <c r="E426" s="3"/>
      <c r="F426" s="3"/>
      <c r="G426" s="3"/>
    </row>
    <row r="427" spans="2:7" hidden="1">
      <c r="B427" s="3"/>
      <c r="C427" s="3"/>
      <c r="D427" s="3"/>
      <c r="E427" s="3"/>
      <c r="F427" s="3"/>
      <c r="G427" s="3"/>
    </row>
    <row r="428" spans="2:7" hidden="1">
      <c r="B428" s="3"/>
      <c r="C428" s="3"/>
      <c r="D428" s="3"/>
      <c r="E428" s="3"/>
      <c r="F428" s="3"/>
      <c r="G428" s="3"/>
    </row>
    <row r="429" spans="2:7" hidden="1">
      <c r="B429" s="3"/>
      <c r="C429" s="3"/>
      <c r="D429" s="3"/>
      <c r="E429" s="3"/>
      <c r="F429" s="3"/>
      <c r="G429" s="3"/>
    </row>
    <row r="430" spans="2:7" hidden="1">
      <c r="B430" s="3"/>
      <c r="C430" s="3"/>
      <c r="D430" s="3"/>
      <c r="E430" s="3"/>
      <c r="F430" s="3"/>
      <c r="G430" s="3"/>
    </row>
    <row r="431" spans="2:7" hidden="1">
      <c r="B431" s="3"/>
      <c r="C431" s="3"/>
      <c r="D431" s="3"/>
      <c r="E431" s="3"/>
      <c r="F431" s="3"/>
      <c r="G431" s="3"/>
    </row>
    <row r="432" spans="2:7" hidden="1">
      <c r="B432" s="3"/>
      <c r="C432" s="3"/>
      <c r="D432" s="3"/>
      <c r="E432" s="3"/>
      <c r="F432" s="3"/>
      <c r="G432" s="3"/>
    </row>
    <row r="433" spans="2:7" hidden="1">
      <c r="B433" s="3"/>
      <c r="C433" s="3"/>
      <c r="D433" s="3"/>
      <c r="E433" s="3"/>
      <c r="F433" s="3"/>
      <c r="G433" s="3"/>
    </row>
    <row r="434" spans="2:7" hidden="1">
      <c r="B434" s="3"/>
      <c r="C434" s="3"/>
      <c r="D434" s="3"/>
      <c r="E434" s="3"/>
      <c r="F434" s="3"/>
      <c r="G434" s="3"/>
    </row>
    <row r="435" spans="2:7" hidden="1">
      <c r="B435" s="3"/>
      <c r="C435" s="3"/>
      <c r="D435" s="3"/>
      <c r="E435" s="3"/>
      <c r="F435" s="3"/>
      <c r="G435" s="3"/>
    </row>
    <row r="436" spans="2:7" hidden="1">
      <c r="B436" s="3"/>
      <c r="C436" s="3"/>
      <c r="D436" s="3"/>
      <c r="E436" s="3"/>
      <c r="F436" s="3"/>
      <c r="G436" s="3"/>
    </row>
    <row r="437" spans="2:7" hidden="1">
      <c r="B437" s="3"/>
      <c r="C437" s="3"/>
      <c r="D437" s="3"/>
      <c r="E437" s="3"/>
      <c r="F437" s="3"/>
      <c r="G437" s="3"/>
    </row>
    <row r="438" spans="2:7" hidden="1">
      <c r="B438" s="3"/>
      <c r="C438" s="3"/>
      <c r="D438" s="3"/>
      <c r="E438" s="3"/>
      <c r="F438" s="3"/>
      <c r="G438" s="3"/>
    </row>
    <row r="439" spans="2:7" hidden="1">
      <c r="B439" s="3"/>
      <c r="C439" s="3"/>
      <c r="D439" s="3"/>
      <c r="E439" s="3"/>
      <c r="F439" s="3"/>
      <c r="G439" s="3"/>
    </row>
    <row r="440" spans="2:7" hidden="1">
      <c r="B440" s="3"/>
      <c r="C440" s="3"/>
      <c r="D440" s="3"/>
      <c r="E440" s="3"/>
      <c r="F440" s="3"/>
      <c r="G440" s="3"/>
    </row>
    <row r="441" spans="2:7" hidden="1">
      <c r="B441" s="3"/>
      <c r="C441" s="3"/>
      <c r="D441" s="3"/>
      <c r="E441" s="3"/>
      <c r="F441" s="3"/>
      <c r="G441" s="3"/>
    </row>
    <row r="442" spans="2:7" hidden="1">
      <c r="B442" s="3"/>
      <c r="C442" s="3"/>
      <c r="D442" s="3"/>
      <c r="E442" s="3"/>
      <c r="F442" s="3"/>
      <c r="G442" s="3"/>
    </row>
    <row r="443" spans="2:7" hidden="1">
      <c r="B443" s="3"/>
      <c r="C443" s="3"/>
      <c r="D443" s="3"/>
      <c r="E443" s="3"/>
      <c r="F443" s="3"/>
      <c r="G443" s="3"/>
    </row>
    <row r="444" spans="2:7" hidden="1">
      <c r="B444" s="3"/>
      <c r="C444" s="3"/>
      <c r="D444" s="3"/>
      <c r="E444" s="3"/>
      <c r="F444" s="3"/>
      <c r="G444" s="3"/>
    </row>
    <row r="445" spans="2:7" hidden="1">
      <c r="B445" s="3"/>
      <c r="C445" s="3"/>
      <c r="D445" s="3"/>
      <c r="E445" s="3"/>
      <c r="F445" s="3"/>
      <c r="G445" s="3"/>
    </row>
    <row r="446" spans="2:7" hidden="1">
      <c r="B446" s="3"/>
      <c r="C446" s="3"/>
      <c r="D446" s="3"/>
      <c r="E446" s="3"/>
      <c r="F446" s="3"/>
      <c r="G446" s="3"/>
    </row>
    <row r="447" spans="2:7" hidden="1">
      <c r="B447" s="3"/>
      <c r="C447" s="3"/>
      <c r="D447" s="3"/>
      <c r="E447" s="3"/>
      <c r="F447" s="3"/>
      <c r="G447" s="3"/>
    </row>
    <row r="448" spans="2:7" hidden="1">
      <c r="B448" s="3"/>
      <c r="C448" s="3"/>
      <c r="D448" s="3"/>
      <c r="E448" s="3"/>
      <c r="F448" s="3"/>
      <c r="G448" s="3"/>
    </row>
    <row r="449" spans="2:7" hidden="1">
      <c r="B449" s="3"/>
      <c r="C449" s="3"/>
      <c r="D449" s="3"/>
      <c r="E449" s="3"/>
      <c r="F449" s="3"/>
      <c r="G449" s="3"/>
    </row>
    <row r="450" spans="2:7" hidden="1">
      <c r="B450" s="3"/>
      <c r="C450" s="3"/>
      <c r="D450" s="3"/>
      <c r="E450" s="3"/>
      <c r="F450" s="3"/>
      <c r="G450" s="3"/>
    </row>
    <row r="451" spans="2:7" hidden="1">
      <c r="B451" s="3"/>
      <c r="C451" s="3"/>
      <c r="D451" s="3"/>
      <c r="E451" s="3"/>
      <c r="F451" s="3"/>
      <c r="G451" s="3"/>
    </row>
    <row r="452" spans="2:7" hidden="1">
      <c r="B452" s="3"/>
      <c r="C452" s="3"/>
      <c r="D452" s="3"/>
      <c r="E452" s="3"/>
      <c r="F452" s="3"/>
      <c r="G452" s="3"/>
    </row>
    <row r="453" spans="2:7" hidden="1">
      <c r="B453" s="3"/>
      <c r="C453" s="3"/>
      <c r="D453" s="3"/>
      <c r="E453" s="3"/>
      <c r="F453" s="3"/>
      <c r="G453" s="3"/>
    </row>
    <row r="454" spans="2:7" hidden="1">
      <c r="B454" s="3"/>
      <c r="C454" s="3"/>
      <c r="D454" s="3"/>
      <c r="E454" s="3"/>
      <c r="F454" s="3"/>
      <c r="G454" s="3"/>
    </row>
    <row r="455" spans="2:7" hidden="1">
      <c r="B455" s="3"/>
      <c r="C455" s="3"/>
      <c r="D455" s="3"/>
      <c r="E455" s="3"/>
      <c r="F455" s="3"/>
      <c r="G455" s="3"/>
    </row>
    <row r="456" spans="2:7" hidden="1">
      <c r="B456" s="3"/>
      <c r="C456" s="3"/>
      <c r="D456" s="3"/>
      <c r="E456" s="3"/>
      <c r="F456" s="3"/>
      <c r="G456" s="3"/>
    </row>
    <row r="457" spans="2:7" hidden="1">
      <c r="B457" s="3"/>
      <c r="C457" s="3"/>
      <c r="D457" s="3"/>
      <c r="E457" s="3"/>
      <c r="F457" s="3"/>
      <c r="G457" s="3"/>
    </row>
    <row r="458" spans="2:7" hidden="1">
      <c r="B458" s="3"/>
      <c r="C458" s="3"/>
      <c r="D458" s="3"/>
      <c r="E458" s="3"/>
      <c r="F458" s="3"/>
      <c r="G458" s="3"/>
    </row>
    <row r="459" spans="2:7" hidden="1">
      <c r="B459" s="3"/>
      <c r="C459" s="3"/>
      <c r="D459" s="3"/>
      <c r="E459" s="3"/>
      <c r="F459" s="3"/>
      <c r="G459" s="3"/>
    </row>
    <row r="460" spans="2:7" hidden="1">
      <c r="B460" s="3"/>
      <c r="C460" s="3"/>
      <c r="D460" s="3"/>
      <c r="E460" s="3"/>
      <c r="F460" s="3"/>
      <c r="G460" s="3"/>
    </row>
    <row r="461" spans="2:7" hidden="1">
      <c r="B461" s="3"/>
      <c r="C461" s="3"/>
      <c r="D461" s="3"/>
      <c r="E461" s="3"/>
      <c r="F461" s="3"/>
      <c r="G461" s="3"/>
    </row>
    <row r="462" spans="2:7" hidden="1">
      <c r="B462" s="3"/>
      <c r="C462" s="3"/>
      <c r="D462" s="3"/>
      <c r="E462" s="3"/>
      <c r="F462" s="3"/>
      <c r="G462" s="3"/>
    </row>
    <row r="463" spans="2:7" hidden="1">
      <c r="B463" s="3"/>
      <c r="C463" s="3"/>
      <c r="D463" s="3"/>
      <c r="E463" s="3"/>
      <c r="F463" s="3"/>
      <c r="G463" s="3"/>
    </row>
    <row r="464" spans="2:7" hidden="1">
      <c r="B464" s="3"/>
      <c r="C464" s="3"/>
      <c r="D464" s="3"/>
      <c r="E464" s="3"/>
      <c r="F464" s="3"/>
      <c r="G464" s="3"/>
    </row>
    <row r="465" spans="2:7" hidden="1">
      <c r="B465" s="3"/>
      <c r="C465" s="3"/>
      <c r="D465" s="3"/>
      <c r="E465" s="3"/>
      <c r="F465" s="3"/>
      <c r="G465" s="3"/>
    </row>
    <row r="466" spans="2:7" hidden="1">
      <c r="B466" s="3"/>
      <c r="C466" s="3"/>
      <c r="D466" s="3"/>
      <c r="E466" s="3"/>
      <c r="F466" s="3"/>
      <c r="G466" s="3"/>
    </row>
    <row r="467" spans="2:7" hidden="1">
      <c r="B467" s="3"/>
      <c r="C467" s="3"/>
      <c r="D467" s="3"/>
      <c r="E467" s="3"/>
      <c r="F467" s="3"/>
      <c r="G467" s="3"/>
    </row>
    <row r="468" spans="2:7" hidden="1">
      <c r="B468" s="3"/>
      <c r="C468" s="3"/>
      <c r="D468" s="3"/>
      <c r="E468" s="3"/>
      <c r="F468" s="3"/>
      <c r="G468" s="3"/>
    </row>
    <row r="469" spans="2:7" hidden="1">
      <c r="B469" s="3"/>
      <c r="C469" s="3"/>
      <c r="D469" s="3"/>
      <c r="E469" s="3"/>
      <c r="F469" s="3"/>
      <c r="G469" s="3"/>
    </row>
    <row r="470" spans="2:7" hidden="1">
      <c r="B470" s="3"/>
      <c r="C470" s="3"/>
      <c r="D470" s="3"/>
      <c r="E470" s="3"/>
      <c r="F470" s="3"/>
      <c r="G470" s="3"/>
    </row>
    <row r="471" spans="2:7" hidden="1">
      <c r="B471" s="3"/>
      <c r="C471" s="3"/>
      <c r="D471" s="3"/>
      <c r="E471" s="3"/>
      <c r="F471" s="3"/>
      <c r="G471" s="3"/>
    </row>
    <row r="472" spans="2:7" hidden="1">
      <c r="B472" s="3"/>
      <c r="C472" s="3"/>
      <c r="D472" s="3"/>
      <c r="E472" s="3"/>
      <c r="F472" s="3"/>
      <c r="G472" s="3"/>
    </row>
    <row r="473" spans="2:7" hidden="1">
      <c r="B473" s="3"/>
      <c r="C473" s="3"/>
      <c r="D473" s="3"/>
      <c r="E473" s="3"/>
      <c r="F473" s="3"/>
      <c r="G473" s="3"/>
    </row>
    <row r="474" spans="2:7" hidden="1">
      <c r="B474" s="3"/>
      <c r="C474" s="3"/>
      <c r="D474" s="3"/>
      <c r="E474" s="3"/>
      <c r="F474" s="3"/>
      <c r="G474" s="3"/>
    </row>
    <row r="475" spans="2:7" hidden="1">
      <c r="B475" s="3"/>
      <c r="C475" s="3"/>
      <c r="D475" s="3"/>
      <c r="E475" s="3"/>
      <c r="F475" s="3"/>
      <c r="G475" s="3"/>
    </row>
    <row r="476" spans="2:7" hidden="1">
      <c r="B476" s="3"/>
      <c r="C476" s="3"/>
      <c r="D476" s="3"/>
      <c r="E476" s="3"/>
      <c r="F476" s="3"/>
      <c r="G476" s="3"/>
    </row>
    <row r="477" spans="2:7" hidden="1">
      <c r="B477" s="3"/>
      <c r="C477" s="3"/>
      <c r="D477" s="3"/>
      <c r="E477" s="3"/>
      <c r="F477" s="3"/>
      <c r="G477" s="3"/>
    </row>
    <row r="478" spans="2:7" hidden="1">
      <c r="B478" s="3"/>
      <c r="C478" s="3"/>
      <c r="D478" s="3"/>
      <c r="E478" s="3"/>
      <c r="F478" s="3"/>
      <c r="G478" s="3"/>
    </row>
    <row r="479" spans="2:7" hidden="1">
      <c r="B479" s="3"/>
      <c r="C479" s="3"/>
      <c r="D479" s="3"/>
      <c r="E479" s="3"/>
      <c r="F479" s="3"/>
      <c r="G479" s="3"/>
    </row>
    <row r="480" spans="2:7" hidden="1">
      <c r="B480" s="3"/>
      <c r="C480" s="3"/>
      <c r="D480" s="3"/>
      <c r="E480" s="3"/>
      <c r="F480" s="3"/>
      <c r="G480" s="3"/>
    </row>
    <row r="481" spans="2:7" hidden="1">
      <c r="B481" s="3"/>
      <c r="C481" s="3"/>
      <c r="D481" s="3"/>
      <c r="E481" s="3"/>
      <c r="F481" s="3"/>
      <c r="G481" s="3"/>
    </row>
    <row r="482" spans="2:7" hidden="1">
      <c r="B482" s="3"/>
      <c r="C482" s="3"/>
      <c r="D482" s="3"/>
      <c r="E482" s="3"/>
      <c r="F482" s="3"/>
      <c r="G482" s="3"/>
    </row>
    <row r="483" spans="2:7" hidden="1">
      <c r="B483" s="3"/>
      <c r="C483" s="3"/>
      <c r="D483" s="3"/>
      <c r="E483" s="3"/>
      <c r="F483" s="3"/>
      <c r="G483" s="3"/>
    </row>
    <row r="484" spans="2:7" hidden="1">
      <c r="B484" s="3"/>
      <c r="C484" s="3"/>
      <c r="D484" s="3"/>
      <c r="E484" s="3"/>
      <c r="F484" s="3"/>
      <c r="G484" s="3"/>
    </row>
    <row r="485" spans="2:7" hidden="1">
      <c r="B485" s="3"/>
      <c r="C485" s="3"/>
      <c r="D485" s="3"/>
      <c r="E485" s="3"/>
      <c r="F485" s="3"/>
      <c r="G485" s="3"/>
    </row>
    <row r="486" spans="2:7" hidden="1">
      <c r="B486" s="3"/>
      <c r="C486" s="3"/>
      <c r="D486" s="3"/>
      <c r="E486" s="3"/>
      <c r="F486" s="3"/>
      <c r="G486" s="3"/>
    </row>
    <row r="487" spans="2:7" hidden="1">
      <c r="B487" s="3"/>
      <c r="C487" s="3"/>
      <c r="D487" s="3"/>
      <c r="E487" s="3"/>
      <c r="F487" s="3"/>
      <c r="G487" s="3"/>
    </row>
    <row r="488" spans="2:7" hidden="1">
      <c r="B488" s="3"/>
      <c r="C488" s="3"/>
      <c r="D488" s="3"/>
      <c r="E488" s="3"/>
      <c r="F488" s="3"/>
      <c r="G488" s="3"/>
    </row>
    <row r="489" spans="2:7" hidden="1">
      <c r="B489" s="3"/>
      <c r="C489" s="3"/>
      <c r="D489" s="3"/>
      <c r="E489" s="3"/>
      <c r="F489" s="3"/>
      <c r="G489" s="3"/>
    </row>
    <row r="490" spans="2:7" hidden="1">
      <c r="B490" s="3"/>
      <c r="C490" s="3"/>
      <c r="D490" s="3"/>
      <c r="E490" s="3"/>
      <c r="F490" s="3"/>
      <c r="G490" s="3"/>
    </row>
    <row r="491" spans="2:7" hidden="1">
      <c r="B491" s="3"/>
      <c r="C491" s="3"/>
      <c r="D491" s="3"/>
      <c r="E491" s="3"/>
      <c r="F491" s="3"/>
      <c r="G491" s="3"/>
    </row>
    <row r="492" spans="2:7" hidden="1">
      <c r="B492" s="3"/>
      <c r="C492" s="3"/>
      <c r="D492" s="3"/>
      <c r="E492" s="3"/>
      <c r="F492" s="3"/>
      <c r="G492" s="3"/>
    </row>
    <row r="493" spans="2:7" hidden="1">
      <c r="B493" s="3"/>
      <c r="C493" s="3"/>
      <c r="D493" s="3"/>
      <c r="E493" s="3"/>
      <c r="F493" s="3"/>
      <c r="G493" s="3"/>
    </row>
    <row r="494" spans="2:7" hidden="1">
      <c r="B494" s="3"/>
      <c r="C494" s="3"/>
      <c r="D494" s="3"/>
      <c r="E494" s="3"/>
      <c r="F494" s="3"/>
      <c r="G494" s="3"/>
    </row>
    <row r="495" spans="2:7" hidden="1">
      <c r="B495" s="3"/>
      <c r="C495" s="3"/>
      <c r="D495" s="3"/>
      <c r="E495" s="3"/>
      <c r="F495" s="3"/>
      <c r="G495" s="3"/>
    </row>
    <row r="496" spans="2:7" hidden="1">
      <c r="B496" s="3"/>
      <c r="C496" s="3"/>
      <c r="D496" s="3"/>
      <c r="E496" s="3"/>
      <c r="F496" s="3"/>
      <c r="G496" s="3"/>
    </row>
    <row r="497" spans="2:7" hidden="1">
      <c r="B497" s="3"/>
      <c r="C497" s="3"/>
      <c r="D497" s="3"/>
      <c r="E497" s="3"/>
      <c r="F497" s="3"/>
      <c r="G497" s="3"/>
    </row>
    <row r="498" spans="2:7" hidden="1">
      <c r="B498" s="3"/>
      <c r="C498" s="3"/>
      <c r="D498" s="3"/>
      <c r="E498" s="3"/>
      <c r="F498" s="3"/>
      <c r="G498" s="3"/>
    </row>
    <row r="499" spans="2:7" hidden="1">
      <c r="B499" s="3"/>
      <c r="C499" s="3"/>
      <c r="D499" s="3"/>
      <c r="E499" s="3"/>
      <c r="F499" s="3"/>
      <c r="G499" s="3"/>
    </row>
    <row r="500" spans="2:7" hidden="1">
      <c r="B500" s="3"/>
      <c r="C500" s="3"/>
      <c r="D500" s="3"/>
      <c r="E500" s="3"/>
      <c r="F500" s="3"/>
      <c r="G500" s="3"/>
    </row>
    <row r="501" spans="2:7" hidden="1">
      <c r="B501" s="3"/>
      <c r="C501" s="3"/>
      <c r="D501" s="3"/>
      <c r="E501" s="3"/>
      <c r="F501" s="3"/>
      <c r="G501" s="3"/>
    </row>
    <row r="502" spans="2:7" hidden="1">
      <c r="B502" s="3"/>
      <c r="C502" s="3"/>
      <c r="D502" s="3"/>
      <c r="E502" s="3"/>
      <c r="F502" s="3"/>
      <c r="G502" s="3"/>
    </row>
    <row r="503" spans="2:7" hidden="1">
      <c r="B503" s="3"/>
      <c r="C503" s="3"/>
      <c r="D503" s="3"/>
      <c r="E503" s="3"/>
      <c r="F503" s="3"/>
      <c r="G503" s="3"/>
    </row>
    <row r="504" spans="2:7" hidden="1">
      <c r="B504" s="3"/>
      <c r="C504" s="3"/>
      <c r="D504" s="3"/>
      <c r="E504" s="3"/>
      <c r="F504" s="3"/>
      <c r="G504" s="3"/>
    </row>
    <row r="505" spans="2:7" hidden="1">
      <c r="B505" s="3"/>
      <c r="C505" s="3"/>
      <c r="D505" s="3"/>
      <c r="E505" s="3"/>
      <c r="F505" s="3"/>
      <c r="G505" s="3"/>
    </row>
    <row r="506" spans="2:7" hidden="1">
      <c r="B506" s="3"/>
      <c r="C506" s="3"/>
      <c r="D506" s="3"/>
      <c r="E506" s="3"/>
      <c r="F506" s="3"/>
      <c r="G506" s="3"/>
    </row>
    <row r="507" spans="2:7" hidden="1">
      <c r="B507" s="3"/>
      <c r="C507" s="3"/>
      <c r="D507" s="3"/>
      <c r="E507" s="3"/>
      <c r="F507" s="3"/>
      <c r="G507" s="3"/>
    </row>
    <row r="508" spans="2:7" hidden="1">
      <c r="B508" s="3"/>
      <c r="C508" s="3"/>
      <c r="D508" s="3"/>
      <c r="E508" s="3"/>
      <c r="F508" s="3"/>
      <c r="G508" s="3"/>
    </row>
    <row r="509" spans="2:7" hidden="1">
      <c r="B509" s="3"/>
      <c r="C509" s="3"/>
      <c r="D509" s="3"/>
      <c r="E509" s="3"/>
      <c r="F509" s="3"/>
      <c r="G509" s="3"/>
    </row>
    <row r="510" spans="2:7" hidden="1">
      <c r="B510" s="3"/>
      <c r="C510" s="3"/>
      <c r="D510" s="3"/>
      <c r="E510" s="3"/>
      <c r="F510" s="3"/>
      <c r="G510" s="3"/>
    </row>
    <row r="511" spans="2:7" hidden="1">
      <c r="B511" s="3"/>
      <c r="C511" s="3"/>
      <c r="D511" s="3"/>
      <c r="E511" s="3"/>
      <c r="F511" s="3"/>
      <c r="G511" s="3"/>
    </row>
    <row r="512" spans="2:7" hidden="1">
      <c r="B512" s="3"/>
      <c r="C512" s="3"/>
      <c r="D512" s="3"/>
      <c r="E512" s="3"/>
      <c r="F512" s="3"/>
      <c r="G512" s="3"/>
    </row>
    <row r="513" spans="2:7" hidden="1">
      <c r="B513" s="3"/>
      <c r="C513" s="3"/>
      <c r="D513" s="3"/>
      <c r="E513" s="3"/>
      <c r="F513" s="3"/>
      <c r="G513" s="3"/>
    </row>
    <row r="514" spans="2:7" hidden="1">
      <c r="B514" s="3"/>
      <c r="C514" s="3"/>
      <c r="D514" s="3"/>
      <c r="E514" s="3"/>
      <c r="F514" s="3"/>
      <c r="G514" s="3"/>
    </row>
    <row r="515" spans="2:7" hidden="1">
      <c r="B515" s="3"/>
      <c r="C515" s="3"/>
      <c r="D515" s="3"/>
      <c r="E515" s="3"/>
      <c r="F515" s="3"/>
      <c r="G515" s="3"/>
    </row>
    <row r="516" spans="2:7" hidden="1">
      <c r="B516" s="3"/>
      <c r="C516" s="3"/>
      <c r="D516" s="3"/>
      <c r="E516" s="3"/>
      <c r="F516" s="3"/>
      <c r="G516" s="3"/>
    </row>
    <row r="517" spans="2:7" hidden="1">
      <c r="B517" s="3"/>
      <c r="C517" s="3"/>
      <c r="D517" s="3"/>
      <c r="E517" s="3"/>
      <c r="F517" s="3"/>
      <c r="G517" s="3"/>
    </row>
    <row r="518" spans="2:7" hidden="1">
      <c r="B518" s="3"/>
      <c r="C518" s="3"/>
      <c r="D518" s="3"/>
      <c r="E518" s="3"/>
      <c r="F518" s="3"/>
      <c r="G518" s="3"/>
    </row>
    <row r="519" spans="2:7" hidden="1">
      <c r="B519" s="3"/>
      <c r="C519" s="3"/>
      <c r="D519" s="3"/>
      <c r="E519" s="3"/>
      <c r="F519" s="3"/>
      <c r="G519" s="3"/>
    </row>
    <row r="520" spans="2:7" hidden="1">
      <c r="B520" s="3"/>
      <c r="C520" s="3"/>
      <c r="D520" s="3"/>
      <c r="E520" s="3"/>
      <c r="F520" s="3"/>
      <c r="G520" s="3"/>
    </row>
    <row r="521" spans="2:7" hidden="1">
      <c r="B521" s="3"/>
      <c r="C521" s="3"/>
      <c r="D521" s="3"/>
      <c r="E521" s="3"/>
      <c r="F521" s="3"/>
      <c r="G521" s="3"/>
    </row>
    <row r="522" spans="2:7" hidden="1">
      <c r="B522" s="3"/>
      <c r="C522" s="3"/>
      <c r="D522" s="3"/>
      <c r="E522" s="3"/>
      <c r="F522" s="3"/>
      <c r="G522" s="3"/>
    </row>
    <row r="523" spans="2:7" hidden="1">
      <c r="B523" s="3"/>
      <c r="C523" s="3"/>
      <c r="D523" s="3"/>
      <c r="E523" s="3"/>
      <c r="F523" s="3"/>
      <c r="G523" s="3"/>
    </row>
    <row r="524" spans="2:7" hidden="1">
      <c r="B524" s="3"/>
      <c r="C524" s="3"/>
      <c r="D524" s="3"/>
      <c r="E524" s="3"/>
      <c r="F524" s="3"/>
      <c r="G524" s="3"/>
    </row>
    <row r="525" spans="2:7" hidden="1">
      <c r="B525" s="3"/>
      <c r="C525" s="3"/>
      <c r="D525" s="3"/>
      <c r="E525" s="3"/>
      <c r="F525" s="3"/>
      <c r="G525" s="3"/>
    </row>
    <row r="526" spans="2:7" hidden="1">
      <c r="B526" s="3"/>
      <c r="C526" s="3"/>
      <c r="D526" s="3"/>
      <c r="E526" s="3"/>
      <c r="F526" s="3"/>
      <c r="G526" s="3"/>
    </row>
    <row r="527" spans="2:7" hidden="1">
      <c r="B527" s="3"/>
      <c r="C527" s="3"/>
      <c r="D527" s="3"/>
      <c r="E527" s="3"/>
      <c r="F527" s="3"/>
      <c r="G527" s="3"/>
    </row>
    <row r="528" spans="2:7" hidden="1">
      <c r="B528" s="3"/>
      <c r="C528" s="3"/>
      <c r="D528" s="3"/>
      <c r="E528" s="3"/>
      <c r="F528" s="3"/>
      <c r="G528" s="3"/>
    </row>
    <row r="529" spans="2:7" hidden="1">
      <c r="B529" s="3"/>
      <c r="C529" s="3"/>
      <c r="D529" s="3"/>
      <c r="E529" s="3"/>
      <c r="F529" s="3"/>
      <c r="G529" s="3"/>
    </row>
    <row r="530" spans="2:7" hidden="1">
      <c r="B530" s="3"/>
      <c r="C530" s="3"/>
      <c r="D530" s="3"/>
      <c r="E530" s="3"/>
      <c r="F530" s="3"/>
      <c r="G530" s="3"/>
    </row>
    <row r="531" spans="2:7" hidden="1">
      <c r="B531" s="3"/>
      <c r="C531" s="3"/>
      <c r="D531" s="3"/>
      <c r="E531" s="3"/>
      <c r="F531" s="3"/>
      <c r="G531" s="3"/>
    </row>
    <row r="532" spans="2:7" hidden="1">
      <c r="B532" s="3"/>
      <c r="C532" s="3"/>
      <c r="D532" s="3"/>
      <c r="E532" s="3"/>
      <c r="F532" s="3"/>
      <c r="G532" s="3"/>
    </row>
    <row r="533" spans="2:7" hidden="1">
      <c r="B533" s="3"/>
      <c r="C533" s="3"/>
      <c r="D533" s="3"/>
      <c r="E533" s="3"/>
      <c r="F533" s="3"/>
      <c r="G533" s="3"/>
    </row>
    <row r="534" spans="2:7" hidden="1">
      <c r="B534" s="3"/>
      <c r="C534" s="3"/>
      <c r="D534" s="3"/>
      <c r="E534" s="3"/>
      <c r="F534" s="3"/>
      <c r="G534" s="3"/>
    </row>
    <row r="535" spans="2:7" hidden="1">
      <c r="B535" s="3"/>
      <c r="C535" s="3"/>
      <c r="D535" s="3"/>
      <c r="E535" s="3"/>
      <c r="F535" s="3"/>
      <c r="G535" s="3"/>
    </row>
    <row r="536" spans="2:7" hidden="1">
      <c r="B536" s="3"/>
      <c r="C536" s="3"/>
      <c r="D536" s="3"/>
      <c r="E536" s="3"/>
      <c r="F536" s="3"/>
      <c r="G536" s="3"/>
    </row>
    <row r="537" spans="2:7" hidden="1">
      <c r="B537" s="3"/>
      <c r="C537" s="3"/>
      <c r="D537" s="3"/>
      <c r="E537" s="3"/>
      <c r="F537" s="3"/>
      <c r="G537" s="3"/>
    </row>
    <row r="538" spans="2:7" hidden="1">
      <c r="B538" s="3"/>
      <c r="C538" s="3"/>
      <c r="D538" s="3"/>
      <c r="E538" s="3"/>
      <c r="F538" s="3"/>
      <c r="G538" s="3"/>
    </row>
    <row r="539" spans="2:7" hidden="1">
      <c r="B539" s="3"/>
      <c r="C539" s="3"/>
      <c r="D539" s="3"/>
      <c r="E539" s="3"/>
      <c r="F539" s="3"/>
      <c r="G539" s="3"/>
    </row>
    <row r="540" spans="2:7" hidden="1">
      <c r="B540" s="3"/>
      <c r="C540" s="3"/>
      <c r="D540" s="3"/>
      <c r="E540" s="3"/>
      <c r="F540" s="3"/>
      <c r="G540" s="3"/>
    </row>
    <row r="541" spans="2:7" hidden="1">
      <c r="B541" s="3"/>
      <c r="C541" s="3"/>
      <c r="D541" s="3"/>
      <c r="E541" s="3"/>
      <c r="F541" s="3"/>
      <c r="G541" s="3"/>
    </row>
    <row r="542" spans="2:7" hidden="1">
      <c r="B542" s="3"/>
      <c r="C542" s="3"/>
      <c r="D542" s="3"/>
      <c r="E542" s="3"/>
      <c r="F542" s="3"/>
      <c r="G542" s="3"/>
    </row>
    <row r="543" spans="2:7" hidden="1">
      <c r="B543" s="3"/>
      <c r="C543" s="3"/>
      <c r="D543" s="3"/>
      <c r="E543" s="3"/>
      <c r="F543" s="3"/>
      <c r="G543" s="3"/>
    </row>
    <row r="544" spans="2:7" hidden="1">
      <c r="B544" s="3"/>
      <c r="C544" s="3"/>
      <c r="D544" s="3"/>
      <c r="E544" s="3"/>
      <c r="F544" s="3"/>
      <c r="G544" s="3"/>
    </row>
    <row r="545" spans="2:7" hidden="1">
      <c r="B545" s="3"/>
      <c r="C545" s="3"/>
      <c r="D545" s="3"/>
      <c r="E545" s="3"/>
      <c r="F545" s="3"/>
      <c r="G545" s="3"/>
    </row>
    <row r="546" spans="2:7" hidden="1">
      <c r="B546" s="3"/>
      <c r="C546" s="3"/>
      <c r="D546" s="3"/>
      <c r="E546" s="3"/>
      <c r="F546" s="3"/>
      <c r="G546" s="3"/>
    </row>
    <row r="547" spans="2:7" hidden="1">
      <c r="B547" s="3"/>
      <c r="C547" s="3"/>
      <c r="D547" s="3"/>
      <c r="E547" s="3"/>
      <c r="F547" s="3"/>
      <c r="G547" s="3"/>
    </row>
    <row r="548" spans="2:7" hidden="1">
      <c r="B548" s="3"/>
      <c r="C548" s="3"/>
      <c r="D548" s="3"/>
      <c r="E548" s="3"/>
      <c r="F548" s="3"/>
      <c r="G548" s="3"/>
    </row>
    <row r="549" spans="2:7" hidden="1">
      <c r="B549" s="3"/>
      <c r="C549" s="3"/>
      <c r="D549" s="3"/>
      <c r="E549" s="3"/>
      <c r="F549" s="3"/>
      <c r="G549" s="3"/>
    </row>
    <row r="550" spans="2:7" hidden="1">
      <c r="B550" s="3"/>
      <c r="C550" s="3"/>
      <c r="D550" s="3"/>
      <c r="E550" s="3"/>
      <c r="F550" s="3"/>
      <c r="G550" s="3"/>
    </row>
    <row r="551" spans="2:7" hidden="1">
      <c r="B551" s="3"/>
      <c r="C551" s="3"/>
      <c r="D551" s="3"/>
      <c r="E551" s="3"/>
      <c r="F551" s="3"/>
      <c r="G551" s="3"/>
    </row>
    <row r="552" spans="2:7" hidden="1">
      <c r="B552" s="3"/>
      <c r="C552" s="3"/>
      <c r="D552" s="3"/>
      <c r="E552" s="3"/>
      <c r="F552" s="3"/>
      <c r="G552" s="3"/>
    </row>
    <row r="553" spans="2:7" hidden="1">
      <c r="B553" s="3"/>
      <c r="C553" s="3"/>
      <c r="D553" s="3"/>
      <c r="E553" s="3"/>
      <c r="F553" s="3"/>
      <c r="G553" s="3"/>
    </row>
    <row r="554" spans="2:7" hidden="1">
      <c r="B554" s="3"/>
      <c r="C554" s="3"/>
      <c r="D554" s="3"/>
      <c r="E554" s="3"/>
      <c r="F554" s="3"/>
      <c r="G554" s="3"/>
    </row>
    <row r="555" spans="2:7" hidden="1">
      <c r="B555" s="3"/>
      <c r="C555" s="3"/>
      <c r="D555" s="3"/>
      <c r="E555" s="3"/>
      <c r="F555" s="3"/>
      <c r="G555" s="3"/>
    </row>
    <row r="556" spans="2:7" hidden="1">
      <c r="B556" s="3"/>
      <c r="C556" s="3"/>
      <c r="D556" s="3"/>
      <c r="E556" s="3"/>
      <c r="F556" s="3"/>
      <c r="G556" s="3"/>
    </row>
    <row r="557" spans="2:7" hidden="1">
      <c r="B557" s="3"/>
      <c r="C557" s="3"/>
      <c r="D557" s="3"/>
      <c r="E557" s="3"/>
      <c r="F557" s="3"/>
      <c r="G557" s="3"/>
    </row>
    <row r="558" spans="2:7" hidden="1">
      <c r="B558" s="3"/>
      <c r="C558" s="3"/>
      <c r="D558" s="3"/>
      <c r="E558" s="3"/>
      <c r="F558" s="3"/>
      <c r="G558" s="3"/>
    </row>
    <row r="559" spans="2:7" hidden="1">
      <c r="B559" s="3"/>
      <c r="C559" s="3"/>
      <c r="D559" s="3"/>
      <c r="E559" s="3"/>
      <c r="F559" s="3"/>
      <c r="G559" s="3"/>
    </row>
    <row r="560" spans="2:7" hidden="1">
      <c r="B560" s="3"/>
      <c r="C560" s="3"/>
      <c r="D560" s="3"/>
      <c r="E560" s="3"/>
      <c r="F560" s="3"/>
      <c r="G560" s="3"/>
    </row>
    <row r="561" spans="2:7" hidden="1">
      <c r="B561" s="3"/>
      <c r="C561" s="3"/>
      <c r="D561" s="3"/>
      <c r="E561" s="3"/>
      <c r="F561" s="3"/>
      <c r="G561" s="3"/>
    </row>
    <row r="562" spans="2:7" hidden="1">
      <c r="B562" s="3"/>
      <c r="C562" s="3"/>
      <c r="D562" s="3"/>
      <c r="E562" s="3"/>
      <c r="F562" s="3"/>
      <c r="G562" s="3"/>
    </row>
    <row r="563" spans="2:7" hidden="1">
      <c r="B563" s="3"/>
      <c r="C563" s="3"/>
      <c r="D563" s="3"/>
      <c r="E563" s="3"/>
      <c r="F563" s="3"/>
      <c r="G563" s="3"/>
    </row>
    <row r="564" spans="2:7" hidden="1">
      <c r="B564" s="3"/>
      <c r="C564" s="3"/>
      <c r="D564" s="3"/>
      <c r="E564" s="3"/>
      <c r="F564" s="3"/>
      <c r="G564" s="3"/>
    </row>
    <row r="565" spans="2:7" hidden="1">
      <c r="B565" s="3"/>
      <c r="C565" s="3"/>
      <c r="D565" s="3"/>
      <c r="E565" s="3"/>
      <c r="F565" s="3"/>
      <c r="G565" s="3"/>
    </row>
    <row r="566" spans="2:7" hidden="1">
      <c r="B566" s="3"/>
      <c r="C566" s="3"/>
      <c r="D566" s="3"/>
      <c r="E566" s="3"/>
      <c r="F566" s="3"/>
      <c r="G566" s="3"/>
    </row>
    <row r="567" spans="2:7" hidden="1">
      <c r="B567" s="3"/>
      <c r="C567" s="3"/>
      <c r="D567" s="3"/>
      <c r="E567" s="3"/>
      <c r="F567" s="3"/>
      <c r="G567" s="3"/>
    </row>
    <row r="568" spans="2:7" hidden="1">
      <c r="B568" s="3"/>
      <c r="C568" s="3"/>
      <c r="D568" s="3"/>
      <c r="E568" s="3"/>
      <c r="F568" s="3"/>
      <c r="G568" s="3"/>
    </row>
    <row r="569" spans="2:7" hidden="1">
      <c r="B569" s="3"/>
      <c r="C569" s="3"/>
      <c r="D569" s="3"/>
      <c r="E569" s="3"/>
      <c r="F569" s="3"/>
      <c r="G569" s="3"/>
    </row>
    <row r="570" spans="2:7" hidden="1">
      <c r="B570" s="3"/>
      <c r="C570" s="3"/>
      <c r="D570" s="3"/>
      <c r="E570" s="3"/>
      <c r="F570" s="3"/>
      <c r="G570" s="3"/>
    </row>
    <row r="571" spans="2:7" hidden="1">
      <c r="B571" s="3"/>
      <c r="C571" s="3"/>
      <c r="D571" s="3"/>
      <c r="E571" s="3"/>
      <c r="F571" s="3"/>
      <c r="G571" s="3"/>
    </row>
    <row r="572" spans="2:7" hidden="1">
      <c r="B572" s="3"/>
      <c r="C572" s="3"/>
      <c r="D572" s="3"/>
      <c r="E572" s="3"/>
      <c r="F572" s="3"/>
      <c r="G572" s="3"/>
    </row>
    <row r="573" spans="2:7" hidden="1">
      <c r="B573" s="3"/>
      <c r="C573" s="3"/>
      <c r="D573" s="3"/>
      <c r="E573" s="3"/>
      <c r="F573" s="3"/>
      <c r="G573" s="3"/>
    </row>
    <row r="574" spans="2:7" hidden="1">
      <c r="B574" s="3"/>
      <c r="C574" s="3"/>
      <c r="D574" s="3"/>
      <c r="E574" s="3"/>
      <c r="F574" s="3"/>
      <c r="G574" s="3"/>
    </row>
    <row r="575" spans="2:7" hidden="1">
      <c r="B575" s="3"/>
      <c r="C575" s="3"/>
      <c r="D575" s="3"/>
      <c r="E575" s="3"/>
      <c r="F575" s="3"/>
      <c r="G575" s="3"/>
    </row>
    <row r="576" spans="2:7" hidden="1">
      <c r="B576" s="3"/>
      <c r="C576" s="3"/>
      <c r="D576" s="3"/>
      <c r="E576" s="3"/>
      <c r="F576" s="3"/>
      <c r="G576" s="3"/>
    </row>
    <row r="577" spans="2:7" hidden="1">
      <c r="B577" s="3"/>
      <c r="C577" s="3"/>
      <c r="D577" s="3"/>
      <c r="E577" s="3"/>
      <c r="F577" s="3"/>
      <c r="G577" s="3"/>
    </row>
    <row r="578" spans="2:7" hidden="1">
      <c r="B578" s="3"/>
      <c r="C578" s="3"/>
      <c r="D578" s="3"/>
      <c r="E578" s="3"/>
      <c r="F578" s="3"/>
      <c r="G578" s="3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A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5703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34">
      <c r="A1" s="36" t="s">
        <v>136</v>
      </c>
      <c r="B1" s="36" t="s" vm="1">
        <v>203</v>
      </c>
    </row>
    <row r="2" spans="1:34">
      <c r="A2" s="36" t="s">
        <v>135</v>
      </c>
      <c r="B2" s="36" t="s">
        <v>2441</v>
      </c>
    </row>
    <row r="3" spans="1:34">
      <c r="A3" s="36" t="s">
        <v>137</v>
      </c>
      <c r="B3" s="55" t="s">
        <v>2442</v>
      </c>
      <c r="D3" s="2"/>
    </row>
    <row r="4" spans="1:34">
      <c r="A4" s="36" t="s">
        <v>138</v>
      </c>
      <c r="B4" s="55">
        <v>14244</v>
      </c>
    </row>
    <row r="5" spans="1:34" ht="18.75">
      <c r="A5" s="140" t="s">
        <v>88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2"/>
    </row>
    <row r="6" spans="1:34" s="3" customFormat="1">
      <c r="A6" s="37" t="s">
        <v>107</v>
      </c>
      <c r="B6" s="38" t="s">
        <v>41</v>
      </c>
      <c r="C6" s="39" t="s">
        <v>47</v>
      </c>
      <c r="D6" s="38" t="s">
        <v>14</v>
      </c>
      <c r="E6" s="38" t="s">
        <v>62</v>
      </c>
      <c r="F6" s="38" t="s">
        <v>95</v>
      </c>
      <c r="G6" s="38" t="s">
        <v>17</v>
      </c>
      <c r="H6" s="38" t="s">
        <v>94</v>
      </c>
      <c r="I6" s="38" t="s">
        <v>16</v>
      </c>
      <c r="J6" s="38" t="s">
        <v>18</v>
      </c>
      <c r="K6" s="38" t="s">
        <v>180</v>
      </c>
      <c r="L6" s="38" t="s">
        <v>179</v>
      </c>
      <c r="M6" s="38" t="s">
        <v>57</v>
      </c>
      <c r="N6" s="38" t="s">
        <v>55</v>
      </c>
      <c r="O6" s="38" t="s">
        <v>139</v>
      </c>
      <c r="P6" s="40" t="s">
        <v>141</v>
      </c>
    </row>
    <row r="7" spans="1:34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09" t="s">
        <v>2459</v>
      </c>
      <c r="F7" s="26" t="s">
        <v>21</v>
      </c>
      <c r="G7" s="26" t="s">
        <v>20</v>
      </c>
      <c r="H7" s="109" t="s">
        <v>2459</v>
      </c>
      <c r="I7" s="26" t="s">
        <v>19</v>
      </c>
      <c r="J7" s="26" t="s">
        <v>19</v>
      </c>
      <c r="K7" s="26" t="s">
        <v>187</v>
      </c>
      <c r="L7" s="109" t="s">
        <v>2459</v>
      </c>
      <c r="M7" s="26" t="s">
        <v>183</v>
      </c>
      <c r="N7" s="26" t="s">
        <v>19</v>
      </c>
      <c r="O7" s="26" t="s">
        <v>19</v>
      </c>
      <c r="P7" s="27" t="s">
        <v>19</v>
      </c>
    </row>
    <row r="8" spans="1:34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104</v>
      </c>
    </row>
    <row r="9" spans="1:34" s="4" customFormat="1" ht="20.25">
      <c r="A9" s="82" t="s">
        <v>2432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113" t="s">
        <v>2459</v>
      </c>
      <c r="I9" s="113" t="s">
        <v>2459</v>
      </c>
      <c r="J9" s="113" t="s">
        <v>2459</v>
      </c>
      <c r="K9" s="113" t="s">
        <v>2459</v>
      </c>
      <c r="L9" s="113" t="s">
        <v>2459</v>
      </c>
      <c r="M9" s="83">
        <v>0</v>
      </c>
      <c r="N9" s="113" t="s">
        <v>2459</v>
      </c>
      <c r="O9" s="84">
        <v>0</v>
      </c>
      <c r="P9" s="84">
        <v>0</v>
      </c>
      <c r="AH9" s="1"/>
    </row>
    <row r="10" spans="1:34">
      <c r="A10" s="85" t="s">
        <v>195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113" t="s">
        <v>2459</v>
      </c>
      <c r="I10" s="113" t="s">
        <v>2459</v>
      </c>
      <c r="J10" s="113" t="s">
        <v>2459</v>
      </c>
      <c r="K10" s="113" t="s">
        <v>2459</v>
      </c>
      <c r="L10" s="113" t="s">
        <v>2459</v>
      </c>
      <c r="M10" s="113" t="s">
        <v>2459</v>
      </c>
      <c r="N10" s="113" t="s">
        <v>2459</v>
      </c>
      <c r="O10" s="113" t="s">
        <v>2459</v>
      </c>
      <c r="P10" s="113" t="s">
        <v>2459</v>
      </c>
    </row>
    <row r="11" spans="1:34">
      <c r="A11" s="85" t="s">
        <v>103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113" t="s">
        <v>2459</v>
      </c>
      <c r="H11" s="113" t="s">
        <v>2459</v>
      </c>
      <c r="I11" s="113" t="s">
        <v>2459</v>
      </c>
      <c r="J11" s="113" t="s">
        <v>2459</v>
      </c>
      <c r="K11" s="113" t="s">
        <v>2459</v>
      </c>
      <c r="L11" s="113" t="s">
        <v>2459</v>
      </c>
      <c r="M11" s="113" t="s">
        <v>2459</v>
      </c>
      <c r="N11" s="113" t="s">
        <v>2459</v>
      </c>
      <c r="O11" s="113" t="s">
        <v>2459</v>
      </c>
      <c r="P11" s="113" t="s">
        <v>2459</v>
      </c>
    </row>
    <row r="12" spans="1:34">
      <c r="A12" s="85" t="s">
        <v>178</v>
      </c>
      <c r="B12" s="113" t="s">
        <v>2459</v>
      </c>
      <c r="C12" s="113" t="s">
        <v>2459</v>
      </c>
      <c r="D12" s="113" t="s">
        <v>2459</v>
      </c>
      <c r="E12" s="113" t="s">
        <v>2459</v>
      </c>
      <c r="F12" s="113" t="s">
        <v>2459</v>
      </c>
      <c r="G12" s="113" t="s">
        <v>2459</v>
      </c>
      <c r="H12" s="113" t="s">
        <v>2459</v>
      </c>
      <c r="I12" s="113" t="s">
        <v>2459</v>
      </c>
      <c r="J12" s="113" t="s">
        <v>2459</v>
      </c>
      <c r="K12" s="113" t="s">
        <v>2459</v>
      </c>
      <c r="L12" s="113" t="s">
        <v>2459</v>
      </c>
      <c r="M12" s="113" t="s">
        <v>2459</v>
      </c>
      <c r="N12" s="113" t="s">
        <v>2459</v>
      </c>
      <c r="O12" s="113" t="s">
        <v>2459</v>
      </c>
      <c r="P12" s="113" t="s">
        <v>2459</v>
      </c>
    </row>
    <row r="13" spans="1:34">
      <c r="A13" s="85" t="s">
        <v>186</v>
      </c>
      <c r="B13" s="113" t="s">
        <v>2459</v>
      </c>
      <c r="C13" s="113" t="s">
        <v>2459</v>
      </c>
      <c r="D13" s="113" t="s">
        <v>2459</v>
      </c>
      <c r="E13" s="113" t="s">
        <v>2459</v>
      </c>
      <c r="F13" s="113" t="s">
        <v>2459</v>
      </c>
      <c r="G13" s="113" t="s">
        <v>2459</v>
      </c>
      <c r="H13" s="113" t="s">
        <v>2459</v>
      </c>
      <c r="I13" s="113" t="s">
        <v>2459</v>
      </c>
      <c r="J13" s="113" t="s">
        <v>2459</v>
      </c>
      <c r="K13" s="113" t="s">
        <v>2459</v>
      </c>
      <c r="L13" s="113" t="s">
        <v>2459</v>
      </c>
      <c r="M13" s="113" t="s">
        <v>2459</v>
      </c>
      <c r="N13" s="113" t="s">
        <v>2459</v>
      </c>
      <c r="O13" s="113" t="s">
        <v>2459</v>
      </c>
      <c r="P13" s="113" t="s">
        <v>2459</v>
      </c>
    </row>
    <row r="14" spans="1:3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3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3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000" spans="52:52" hidden="1">
      <c r="AZ10000"/>
    </row>
  </sheetData>
  <sheetProtection sheet="1" objects="1" scenarios="1"/>
  <mergeCells count="1">
    <mergeCell ref="A5:P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7.5703125" style="1" customWidth="1"/>
    <col min="4" max="4" width="11.140625" style="1" customWidth="1"/>
    <col min="5" max="5" width="15.140625" style="1" customWidth="1"/>
    <col min="6" max="6" width="8.140625" style="1" customWidth="1"/>
    <col min="7" max="7" width="11.5703125" style="1" customWidth="1"/>
    <col min="8" max="8" width="13.85546875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136</v>
      </c>
      <c r="B1" s="36" t="s" vm="1">
        <v>203</v>
      </c>
    </row>
    <row r="2" spans="1:15">
      <c r="A2" s="36" t="s">
        <v>135</v>
      </c>
      <c r="B2" s="36" t="s">
        <v>2441</v>
      </c>
    </row>
    <row r="3" spans="1:15">
      <c r="A3" s="36" t="s">
        <v>137</v>
      </c>
      <c r="B3" s="55" t="s">
        <v>2442</v>
      </c>
    </row>
    <row r="4" spans="1:15">
      <c r="A4" s="36" t="s">
        <v>138</v>
      </c>
      <c r="B4" s="55">
        <v>14244</v>
      </c>
    </row>
    <row r="5" spans="1:15" ht="18.75">
      <c r="A5" s="140" t="s">
        <v>80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2"/>
    </row>
    <row r="6" spans="1:15" s="3" customFormat="1">
      <c r="A6" s="37" t="s">
        <v>107</v>
      </c>
      <c r="B6" s="38" t="s">
        <v>41</v>
      </c>
      <c r="C6" s="38" t="s">
        <v>14</v>
      </c>
      <c r="D6" s="38" t="s">
        <v>62</v>
      </c>
      <c r="E6" s="38" t="s">
        <v>95</v>
      </c>
      <c r="F6" s="38" t="s">
        <v>17</v>
      </c>
      <c r="G6" s="38" t="s">
        <v>94</v>
      </c>
      <c r="H6" s="38" t="s">
        <v>16</v>
      </c>
      <c r="I6" s="38" t="s">
        <v>18</v>
      </c>
      <c r="J6" s="38" t="s">
        <v>180</v>
      </c>
      <c r="K6" s="38" t="s">
        <v>179</v>
      </c>
      <c r="L6" s="38" t="s">
        <v>102</v>
      </c>
      <c r="M6" s="38" t="s">
        <v>55</v>
      </c>
      <c r="N6" s="38" t="s">
        <v>139</v>
      </c>
      <c r="O6" s="40" t="s">
        <v>141</v>
      </c>
    </row>
    <row r="7" spans="1:15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26" t="s">
        <v>21</v>
      </c>
      <c r="F7" s="26" t="s">
        <v>20</v>
      </c>
      <c r="G7" s="109" t="s">
        <v>2459</v>
      </c>
      <c r="H7" s="26" t="s">
        <v>19</v>
      </c>
      <c r="I7" s="26" t="s">
        <v>19</v>
      </c>
      <c r="J7" s="26" t="s">
        <v>187</v>
      </c>
      <c r="K7" s="109" t="s">
        <v>2459</v>
      </c>
      <c r="L7" s="26" t="s">
        <v>183</v>
      </c>
      <c r="M7" s="26" t="s">
        <v>19</v>
      </c>
      <c r="N7" s="26" t="s">
        <v>19</v>
      </c>
      <c r="O7" s="27" t="s">
        <v>19</v>
      </c>
    </row>
    <row r="8" spans="1:15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5" t="s">
        <v>13</v>
      </c>
    </row>
    <row r="9" spans="1:15" s="4" customFormat="1" ht="20.25">
      <c r="A9" s="82" t="s">
        <v>28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113" t="s">
        <v>2459</v>
      </c>
      <c r="I9" s="113" t="s">
        <v>2459</v>
      </c>
      <c r="J9" s="113" t="s">
        <v>2459</v>
      </c>
      <c r="K9" s="113" t="s">
        <v>2459</v>
      </c>
      <c r="L9" s="83">
        <v>0</v>
      </c>
      <c r="M9" s="113" t="s">
        <v>2459</v>
      </c>
      <c r="N9" s="84">
        <v>0</v>
      </c>
      <c r="O9" s="84">
        <v>0</v>
      </c>
    </row>
    <row r="10" spans="1:15">
      <c r="A10" s="85" t="s">
        <v>103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113" t="s">
        <v>2459</v>
      </c>
      <c r="I10" s="113" t="s">
        <v>2459</v>
      </c>
      <c r="J10" s="113" t="s">
        <v>2459</v>
      </c>
      <c r="K10" s="113" t="s">
        <v>2459</v>
      </c>
      <c r="L10" s="113" t="s">
        <v>2459</v>
      </c>
      <c r="M10" s="113" t="s">
        <v>2459</v>
      </c>
      <c r="N10" s="113" t="s">
        <v>2459</v>
      </c>
      <c r="O10" s="113" t="s">
        <v>2459</v>
      </c>
    </row>
    <row r="11" spans="1:15">
      <c r="A11" s="85" t="s">
        <v>178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113" t="s">
        <v>2459</v>
      </c>
      <c r="H11" s="113" t="s">
        <v>2459</v>
      </c>
      <c r="I11" s="113" t="s">
        <v>2459</v>
      </c>
      <c r="J11" s="113" t="s">
        <v>2459</v>
      </c>
      <c r="K11" s="113" t="s">
        <v>2459</v>
      </c>
      <c r="L11" s="113" t="s">
        <v>2459</v>
      </c>
      <c r="M11" s="113" t="s">
        <v>2459</v>
      </c>
      <c r="N11" s="113" t="s">
        <v>2459</v>
      </c>
      <c r="O11" s="113" t="s">
        <v>2459</v>
      </c>
    </row>
    <row r="12" spans="1:15">
      <c r="A12" s="85" t="s">
        <v>186</v>
      </c>
      <c r="B12" s="113" t="s">
        <v>2459</v>
      </c>
      <c r="C12" s="113" t="s">
        <v>2459</v>
      </c>
      <c r="D12" s="113" t="s">
        <v>2459</v>
      </c>
      <c r="E12" s="113" t="s">
        <v>2459</v>
      </c>
      <c r="F12" s="113" t="s">
        <v>2459</v>
      </c>
      <c r="G12" s="113" t="s">
        <v>2459</v>
      </c>
      <c r="H12" s="113" t="s">
        <v>2459</v>
      </c>
      <c r="I12" s="113" t="s">
        <v>2459</v>
      </c>
      <c r="J12" s="113" t="s">
        <v>2459</v>
      </c>
      <c r="K12" s="113" t="s">
        <v>2459</v>
      </c>
      <c r="L12" s="113" t="s">
        <v>2459</v>
      </c>
      <c r="M12" s="113" t="s">
        <v>2459</v>
      </c>
      <c r="N12" s="113" t="s">
        <v>2459</v>
      </c>
      <c r="O12" s="113" t="s">
        <v>2459</v>
      </c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000" spans="52:52" hidden="1">
      <c r="AZ10000"/>
    </row>
  </sheetData>
  <sheetProtection sheet="1" objects="1" scenarios="1"/>
  <mergeCells count="1">
    <mergeCell ref="A5:O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C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3.140625" style="2" customWidth="1"/>
    <col min="4" max="4" width="13.85546875" style="2" customWidth="1"/>
    <col min="5" max="5" width="11.85546875" style="2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18">
      <c r="A1" s="36" t="s">
        <v>136</v>
      </c>
      <c r="B1" s="36" t="s" vm="1">
        <v>203</v>
      </c>
    </row>
    <row r="2" spans="1:18">
      <c r="A2" s="36" t="s">
        <v>135</v>
      </c>
      <c r="B2" s="36" t="s">
        <v>2441</v>
      </c>
    </row>
    <row r="3" spans="1:18">
      <c r="A3" s="36" t="s">
        <v>137</v>
      </c>
      <c r="B3" s="55" t="s">
        <v>2442</v>
      </c>
    </row>
    <row r="4" spans="1:18">
      <c r="A4" s="36" t="s">
        <v>138</v>
      </c>
      <c r="B4" s="55">
        <v>14244</v>
      </c>
    </row>
    <row r="5" spans="1:18" ht="18.75">
      <c r="A5" s="140" t="s">
        <v>81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</row>
    <row r="6" spans="1:18" s="3" customFormat="1">
      <c r="A6" s="37" t="s">
        <v>107</v>
      </c>
      <c r="B6" s="38" t="s">
        <v>41</v>
      </c>
      <c r="C6" s="38" t="s">
        <v>109</v>
      </c>
      <c r="D6" s="38" t="s">
        <v>108</v>
      </c>
      <c r="E6" s="38" t="s">
        <v>61</v>
      </c>
      <c r="F6" s="38" t="s">
        <v>14</v>
      </c>
      <c r="G6" s="38" t="s">
        <v>62</v>
      </c>
      <c r="H6" s="38" t="s">
        <v>95</v>
      </c>
      <c r="I6" s="38" t="s">
        <v>17</v>
      </c>
      <c r="J6" s="38" t="s">
        <v>94</v>
      </c>
      <c r="K6" s="38" t="s">
        <v>16</v>
      </c>
      <c r="L6" s="128" t="s">
        <v>18</v>
      </c>
      <c r="M6" s="38" t="s">
        <v>180</v>
      </c>
      <c r="N6" s="38" t="s">
        <v>179</v>
      </c>
      <c r="O6" s="38" t="s">
        <v>102</v>
      </c>
      <c r="P6" s="38" t="s">
        <v>55</v>
      </c>
      <c r="Q6" s="38" t="s">
        <v>139</v>
      </c>
      <c r="R6" s="40" t="s">
        <v>141</v>
      </c>
    </row>
    <row r="7" spans="1:18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09" t="s">
        <v>2459</v>
      </c>
      <c r="F7" s="109" t="s">
        <v>2459</v>
      </c>
      <c r="G7" s="109" t="s">
        <v>2459</v>
      </c>
      <c r="H7" s="26" t="s">
        <v>21</v>
      </c>
      <c r="I7" s="26" t="s">
        <v>20</v>
      </c>
      <c r="J7" s="109" t="s">
        <v>2459</v>
      </c>
      <c r="K7" s="26" t="s">
        <v>19</v>
      </c>
      <c r="L7" s="26" t="s">
        <v>19</v>
      </c>
      <c r="M7" s="26" t="s">
        <v>187</v>
      </c>
      <c r="N7" s="109" t="s">
        <v>2459</v>
      </c>
      <c r="O7" s="26" t="s">
        <v>183</v>
      </c>
      <c r="P7" s="26" t="s">
        <v>19</v>
      </c>
      <c r="Q7" s="26" t="s">
        <v>19</v>
      </c>
      <c r="R7" s="27" t="s">
        <v>19</v>
      </c>
    </row>
    <row r="8" spans="1:18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104</v>
      </c>
      <c r="Q8" s="14" t="s">
        <v>105</v>
      </c>
      <c r="R8" s="15" t="s">
        <v>142</v>
      </c>
    </row>
    <row r="9" spans="1:18" s="4" customFormat="1" ht="20.25">
      <c r="A9" s="82" t="s">
        <v>2431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113" t="s">
        <v>2459</v>
      </c>
      <c r="I9" s="113" t="s">
        <v>2459</v>
      </c>
      <c r="J9" s="113" t="s">
        <v>2459</v>
      </c>
      <c r="K9" s="113" t="s">
        <v>2459</v>
      </c>
      <c r="L9" s="113" t="s">
        <v>2459</v>
      </c>
      <c r="M9" s="113" t="s">
        <v>2459</v>
      </c>
      <c r="N9" s="113" t="s">
        <v>2459</v>
      </c>
      <c r="O9" s="83">
        <v>0</v>
      </c>
      <c r="P9" s="113" t="s">
        <v>2459</v>
      </c>
      <c r="Q9" s="84">
        <v>0</v>
      </c>
      <c r="R9" s="84">
        <v>0</v>
      </c>
    </row>
    <row r="10" spans="1:18">
      <c r="A10" s="85" t="s">
        <v>195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113" t="s">
        <v>2459</v>
      </c>
      <c r="I10" s="113" t="s">
        <v>2459</v>
      </c>
      <c r="J10" s="113" t="s">
        <v>2459</v>
      </c>
      <c r="K10" s="113" t="s">
        <v>2459</v>
      </c>
      <c r="L10" s="113" t="s">
        <v>2459</v>
      </c>
      <c r="M10" s="113" t="s">
        <v>2459</v>
      </c>
      <c r="N10" s="113" t="s">
        <v>2459</v>
      </c>
      <c r="O10" s="113" t="s">
        <v>2459</v>
      </c>
      <c r="P10" s="113" t="s">
        <v>2459</v>
      </c>
      <c r="Q10" s="113" t="s">
        <v>2459</v>
      </c>
      <c r="R10" s="113" t="s">
        <v>2459</v>
      </c>
    </row>
    <row r="11" spans="1:18">
      <c r="A11" s="85" t="s">
        <v>103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113" t="s">
        <v>2459</v>
      </c>
      <c r="H11" s="113" t="s">
        <v>2459</v>
      </c>
      <c r="I11" s="113" t="s">
        <v>2459</v>
      </c>
      <c r="J11" s="113" t="s">
        <v>2459</v>
      </c>
      <c r="K11" s="113" t="s">
        <v>2459</v>
      </c>
      <c r="L11" s="113" t="s">
        <v>2459</v>
      </c>
      <c r="M11" s="113" t="s">
        <v>2459</v>
      </c>
      <c r="N11" s="113" t="s">
        <v>2459</v>
      </c>
      <c r="O11" s="113" t="s">
        <v>2459</v>
      </c>
      <c r="P11" s="113" t="s">
        <v>2459</v>
      </c>
      <c r="Q11" s="113" t="s">
        <v>2459</v>
      </c>
      <c r="R11" s="113" t="s">
        <v>2459</v>
      </c>
    </row>
    <row r="12" spans="1:18">
      <c r="A12" s="85" t="s">
        <v>178</v>
      </c>
      <c r="B12" s="113" t="s">
        <v>2459</v>
      </c>
      <c r="C12" s="113" t="s">
        <v>2459</v>
      </c>
      <c r="D12" s="113" t="s">
        <v>2459</v>
      </c>
      <c r="E12" s="113" t="s">
        <v>2459</v>
      </c>
      <c r="F12" s="113" t="s">
        <v>2459</v>
      </c>
      <c r="G12" s="113" t="s">
        <v>2459</v>
      </c>
      <c r="H12" s="113" t="s">
        <v>2459</v>
      </c>
      <c r="I12" s="113" t="s">
        <v>2459</v>
      </c>
      <c r="J12" s="113" t="s">
        <v>2459</v>
      </c>
      <c r="K12" s="113" t="s">
        <v>2459</v>
      </c>
      <c r="L12" s="113" t="s">
        <v>2459</v>
      </c>
      <c r="M12" s="113" t="s">
        <v>2459</v>
      </c>
      <c r="N12" s="113" t="s">
        <v>2459</v>
      </c>
      <c r="O12" s="113" t="s">
        <v>2459</v>
      </c>
      <c r="P12" s="113" t="s">
        <v>2459</v>
      </c>
      <c r="Q12" s="113" t="s">
        <v>2459</v>
      </c>
      <c r="R12" s="113" t="s">
        <v>2459</v>
      </c>
    </row>
    <row r="13" spans="1:18">
      <c r="A13" s="85" t="s">
        <v>186</v>
      </c>
      <c r="B13" s="113" t="s">
        <v>2459</v>
      </c>
      <c r="C13" s="113" t="s">
        <v>2459</v>
      </c>
      <c r="D13" s="113" t="s">
        <v>2459</v>
      </c>
      <c r="E13" s="113" t="s">
        <v>2459</v>
      </c>
      <c r="F13" s="113" t="s">
        <v>2459</v>
      </c>
      <c r="G13" s="113" t="s">
        <v>2459</v>
      </c>
      <c r="H13" s="113" t="s">
        <v>2459</v>
      </c>
      <c r="I13" s="113" t="s">
        <v>2459</v>
      </c>
      <c r="J13" s="113" t="s">
        <v>2459</v>
      </c>
      <c r="K13" s="113" t="s">
        <v>2459</v>
      </c>
      <c r="L13" s="113" t="s">
        <v>2459</v>
      </c>
      <c r="M13" s="113" t="s">
        <v>2459</v>
      </c>
      <c r="N13" s="113" t="s">
        <v>2459</v>
      </c>
      <c r="O13" s="113" t="s">
        <v>2459</v>
      </c>
      <c r="P13" s="113" t="s">
        <v>2459</v>
      </c>
      <c r="Q13" s="113" t="s">
        <v>2459</v>
      </c>
      <c r="R13" s="113" t="s">
        <v>2459</v>
      </c>
    </row>
    <row r="14" spans="1:18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18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18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18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</row>
    <row r="18" spans="1:18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18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</row>
    <row r="20" spans="1:18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C109" s="1"/>
      <c r="D109" s="1"/>
      <c r="E109" s="1"/>
    </row>
    <row r="110" spans="1:18" hidden="1">
      <c r="C110" s="1"/>
      <c r="D110" s="1"/>
      <c r="E110" s="1"/>
    </row>
    <row r="111" spans="1:18" hidden="1">
      <c r="C111" s="1"/>
      <c r="D111" s="1"/>
      <c r="E111" s="1"/>
    </row>
    <row r="112" spans="1:18" hidden="1">
      <c r="C112" s="1"/>
      <c r="D112" s="1"/>
      <c r="E112" s="1"/>
    </row>
    <row r="113" spans="3:5" hidden="1">
      <c r="C113" s="1"/>
      <c r="D113" s="1"/>
      <c r="E113" s="1"/>
    </row>
    <row r="114" spans="3:5" hidden="1">
      <c r="C114" s="1"/>
      <c r="D114" s="1"/>
      <c r="E114" s="1"/>
    </row>
    <row r="115" spans="3:5" hidden="1">
      <c r="C115" s="1"/>
      <c r="D115" s="1"/>
      <c r="E115" s="1"/>
    </row>
    <row r="116" spans="3:5" hidden="1">
      <c r="C116" s="1"/>
      <c r="D116" s="1"/>
      <c r="E116" s="1"/>
    </row>
    <row r="117" spans="3:5" hidden="1">
      <c r="C117" s="1"/>
      <c r="D117" s="1"/>
      <c r="E117" s="1"/>
    </row>
    <row r="118" spans="3:5" hidden="1">
      <c r="C118" s="1"/>
      <c r="D118" s="1"/>
      <c r="E118" s="1"/>
    </row>
    <row r="119" spans="3:5" hidden="1">
      <c r="C119" s="1"/>
      <c r="D119" s="1"/>
      <c r="E119" s="1"/>
    </row>
    <row r="120" spans="3:5" hidden="1">
      <c r="C120" s="1"/>
      <c r="D120" s="1"/>
      <c r="E120" s="1"/>
    </row>
    <row r="121" spans="3:5" hidden="1">
      <c r="C121" s="1"/>
      <c r="D121" s="1"/>
      <c r="E121" s="1"/>
    </row>
    <row r="122" spans="3:5" hidden="1">
      <c r="C122" s="1"/>
      <c r="D122" s="1"/>
      <c r="E122" s="1"/>
    </row>
    <row r="123" spans="3:5" hidden="1">
      <c r="C123" s="1"/>
      <c r="D123" s="1"/>
      <c r="E123" s="1"/>
    </row>
    <row r="124" spans="3:5" hidden="1">
      <c r="C124" s="1"/>
      <c r="D124" s="1"/>
      <c r="E124" s="1"/>
    </row>
    <row r="125" spans="3:5" hidden="1">
      <c r="C125" s="1"/>
      <c r="D125" s="1"/>
      <c r="E125" s="1"/>
    </row>
    <row r="126" spans="3:5" hidden="1">
      <c r="C126" s="1"/>
      <c r="D126" s="1"/>
      <c r="E126" s="1"/>
    </row>
    <row r="127" spans="3:5" hidden="1">
      <c r="C127" s="1"/>
      <c r="D127" s="1"/>
      <c r="E127" s="1"/>
    </row>
    <row r="128" spans="3:5" hidden="1">
      <c r="C128" s="1"/>
      <c r="D128" s="1"/>
      <c r="E128" s="1"/>
    </row>
    <row r="129" spans="3:5" hidden="1">
      <c r="C129" s="1"/>
      <c r="D129" s="1"/>
      <c r="E129" s="1"/>
    </row>
    <row r="130" spans="3:5" hidden="1">
      <c r="C130" s="1"/>
      <c r="D130" s="1"/>
      <c r="E130" s="1"/>
    </row>
    <row r="131" spans="3:5" hidden="1">
      <c r="C131" s="1"/>
      <c r="D131" s="1"/>
      <c r="E131" s="1"/>
    </row>
    <row r="132" spans="3:5" hidden="1">
      <c r="C132" s="1"/>
      <c r="D132" s="1"/>
      <c r="E132" s="1"/>
    </row>
    <row r="133" spans="3:5" hidden="1">
      <c r="C133" s="1"/>
      <c r="D133" s="1"/>
      <c r="E133" s="1"/>
    </row>
    <row r="134" spans="3:5" hidden="1">
      <c r="C134" s="1"/>
      <c r="D134" s="1"/>
      <c r="E134" s="1"/>
    </row>
    <row r="135" spans="3:5" hidden="1">
      <c r="C135" s="1"/>
      <c r="D135" s="1"/>
      <c r="E135" s="1"/>
    </row>
    <row r="136" spans="3:5" hidden="1">
      <c r="C136" s="1"/>
      <c r="D136" s="1"/>
      <c r="E136" s="1"/>
    </row>
    <row r="137" spans="3:5" hidden="1">
      <c r="C137" s="1"/>
      <c r="D137" s="1"/>
      <c r="E137" s="1"/>
    </row>
    <row r="138" spans="3:5" hidden="1">
      <c r="C138" s="1"/>
      <c r="D138" s="1"/>
      <c r="E138" s="1"/>
    </row>
    <row r="139" spans="3:5" hidden="1">
      <c r="C139" s="1"/>
      <c r="D139" s="1"/>
      <c r="E139" s="1"/>
    </row>
    <row r="140" spans="3:5" hidden="1">
      <c r="C140" s="1"/>
      <c r="D140" s="1"/>
      <c r="E140" s="1"/>
    </row>
    <row r="141" spans="3:5" hidden="1">
      <c r="C141" s="1"/>
      <c r="D141" s="1"/>
      <c r="E141" s="1"/>
    </row>
    <row r="142" spans="3:5" hidden="1">
      <c r="C142" s="1"/>
      <c r="D142" s="1"/>
      <c r="E142" s="1"/>
    </row>
    <row r="143" spans="3:5" hidden="1">
      <c r="C143" s="1"/>
      <c r="D143" s="1"/>
      <c r="E143" s="1"/>
    </row>
    <row r="144" spans="3:5" hidden="1">
      <c r="C144" s="1"/>
      <c r="D144" s="1"/>
      <c r="E144" s="1"/>
    </row>
    <row r="145" spans="3:5" hidden="1">
      <c r="C145" s="1"/>
      <c r="D145" s="1"/>
      <c r="E145" s="1"/>
    </row>
    <row r="146" spans="3:5" hidden="1">
      <c r="C146" s="1"/>
      <c r="D146" s="1"/>
      <c r="E146" s="1"/>
    </row>
    <row r="147" spans="3:5" hidden="1">
      <c r="C147" s="1"/>
      <c r="D147" s="1"/>
      <c r="E147" s="1"/>
    </row>
    <row r="148" spans="3:5" hidden="1">
      <c r="C148" s="1"/>
      <c r="D148" s="1"/>
      <c r="E148" s="1"/>
    </row>
    <row r="149" spans="3:5" hidden="1">
      <c r="C149" s="1"/>
      <c r="D149" s="1"/>
      <c r="E149" s="1"/>
    </row>
    <row r="150" spans="3:5" hidden="1">
      <c r="C150" s="1"/>
      <c r="D150" s="1"/>
      <c r="E150" s="1"/>
    </row>
    <row r="151" spans="3:5" hidden="1">
      <c r="C151" s="1"/>
      <c r="D151" s="1"/>
      <c r="E151" s="1"/>
    </row>
    <row r="152" spans="3:5" hidden="1">
      <c r="C152" s="1"/>
      <c r="D152" s="1"/>
      <c r="E152" s="1"/>
    </row>
    <row r="153" spans="3:5" hidden="1">
      <c r="C153" s="1"/>
      <c r="D153" s="1"/>
      <c r="E153" s="1"/>
    </row>
    <row r="154" spans="3:5" hidden="1">
      <c r="C154" s="1"/>
      <c r="D154" s="1"/>
      <c r="E154" s="1"/>
    </row>
    <row r="155" spans="3:5" hidden="1">
      <c r="C155" s="1"/>
      <c r="D155" s="1"/>
      <c r="E155" s="1"/>
    </row>
    <row r="156" spans="3:5" hidden="1">
      <c r="C156" s="1"/>
      <c r="D156" s="1"/>
      <c r="E156" s="1"/>
    </row>
    <row r="157" spans="3:5" hidden="1">
      <c r="C157" s="1"/>
      <c r="D157" s="1"/>
      <c r="E157" s="1"/>
    </row>
    <row r="158" spans="3:5" hidden="1">
      <c r="C158" s="1"/>
      <c r="D158" s="1"/>
      <c r="E158" s="1"/>
    </row>
    <row r="159" spans="3:5" hidden="1">
      <c r="C159" s="1"/>
      <c r="D159" s="1"/>
      <c r="E159" s="1"/>
    </row>
    <row r="160" spans="3:5" hidden="1">
      <c r="C160" s="1"/>
      <c r="D160" s="1"/>
      <c r="E160" s="1"/>
    </row>
    <row r="161" spans="3:5" hidden="1">
      <c r="C161" s="1"/>
      <c r="D161" s="1"/>
      <c r="E161" s="1"/>
    </row>
    <row r="162" spans="3:5" hidden="1">
      <c r="C162" s="1"/>
      <c r="D162" s="1"/>
      <c r="E162" s="1"/>
    </row>
    <row r="163" spans="3:5" hidden="1">
      <c r="C163" s="1"/>
      <c r="D163" s="1"/>
      <c r="E163" s="1"/>
    </row>
    <row r="164" spans="3:5" hidden="1">
      <c r="C164" s="1"/>
      <c r="D164" s="1"/>
      <c r="E164" s="1"/>
    </row>
    <row r="165" spans="3:5" hidden="1">
      <c r="C165" s="1"/>
      <c r="D165" s="1"/>
      <c r="E165" s="1"/>
    </row>
    <row r="166" spans="3:5" hidden="1">
      <c r="C166" s="1"/>
      <c r="D166" s="1"/>
      <c r="E166" s="1"/>
    </row>
    <row r="167" spans="3:5" hidden="1">
      <c r="C167" s="1"/>
      <c r="D167" s="1"/>
      <c r="E167" s="1"/>
    </row>
    <row r="168" spans="3:5" hidden="1">
      <c r="C168" s="1"/>
      <c r="D168" s="1"/>
      <c r="E168" s="1"/>
    </row>
    <row r="169" spans="3:5" hidden="1">
      <c r="C169" s="1"/>
      <c r="D169" s="1"/>
      <c r="E169" s="1"/>
    </row>
    <row r="170" spans="3:5" hidden="1">
      <c r="C170" s="1"/>
      <c r="D170" s="1"/>
      <c r="E170" s="1"/>
    </row>
    <row r="171" spans="3:5" hidden="1">
      <c r="C171" s="1"/>
      <c r="D171" s="1"/>
      <c r="E171" s="1"/>
    </row>
    <row r="172" spans="3:5" hidden="1">
      <c r="C172" s="1"/>
      <c r="D172" s="1"/>
      <c r="E172" s="1"/>
    </row>
    <row r="173" spans="3:5" hidden="1">
      <c r="C173" s="1"/>
      <c r="D173" s="1"/>
      <c r="E173" s="1"/>
    </row>
    <row r="174" spans="3:5" hidden="1">
      <c r="C174" s="1"/>
      <c r="D174" s="1"/>
      <c r="E174" s="1"/>
    </row>
    <row r="175" spans="3:5" hidden="1">
      <c r="C175" s="1"/>
      <c r="D175" s="1"/>
      <c r="E175" s="1"/>
    </row>
    <row r="176" spans="3:5" hidden="1">
      <c r="C176" s="1"/>
      <c r="D176" s="1"/>
      <c r="E176" s="1"/>
    </row>
    <row r="177" spans="3:5" hidden="1">
      <c r="C177" s="1"/>
      <c r="D177" s="1"/>
      <c r="E177" s="1"/>
    </row>
    <row r="178" spans="3:5" hidden="1">
      <c r="C178" s="1"/>
      <c r="D178" s="1"/>
      <c r="E178" s="1"/>
    </row>
    <row r="179" spans="3:5" hidden="1">
      <c r="C179" s="1"/>
      <c r="D179" s="1"/>
      <c r="E179" s="1"/>
    </row>
    <row r="180" spans="3:5" hidden="1">
      <c r="C180" s="1"/>
      <c r="D180" s="1"/>
      <c r="E180" s="1"/>
    </row>
    <row r="181" spans="3:5" hidden="1">
      <c r="C181" s="1"/>
      <c r="D181" s="1"/>
      <c r="E181" s="1"/>
    </row>
    <row r="182" spans="3:5" hidden="1">
      <c r="C182" s="1"/>
      <c r="D182" s="1"/>
      <c r="E182" s="1"/>
    </row>
    <row r="183" spans="3:5" hidden="1">
      <c r="C183" s="1"/>
      <c r="D183" s="1"/>
      <c r="E183" s="1"/>
    </row>
    <row r="184" spans="3:5" hidden="1">
      <c r="C184" s="1"/>
      <c r="D184" s="1"/>
      <c r="E184" s="1"/>
    </row>
    <row r="185" spans="3:5" hidden="1">
      <c r="C185" s="1"/>
      <c r="D185" s="1"/>
      <c r="E185" s="1"/>
    </row>
    <row r="186" spans="3:5" hidden="1">
      <c r="C186" s="1"/>
      <c r="D186" s="1"/>
      <c r="E186" s="1"/>
    </row>
    <row r="187" spans="3:5" hidden="1">
      <c r="C187" s="1"/>
      <c r="D187" s="1"/>
      <c r="E187" s="1"/>
    </row>
    <row r="188" spans="3:5" hidden="1">
      <c r="C188" s="1"/>
      <c r="D188" s="1"/>
      <c r="E188" s="1"/>
    </row>
    <row r="189" spans="3:5" hidden="1">
      <c r="C189" s="1"/>
      <c r="D189" s="1"/>
      <c r="E189" s="1"/>
    </row>
    <row r="190" spans="3:5" hidden="1">
      <c r="C190" s="1"/>
      <c r="D190" s="1"/>
      <c r="E190" s="1"/>
    </row>
    <row r="191" spans="3:5" hidden="1">
      <c r="C191" s="1"/>
      <c r="D191" s="1"/>
      <c r="E191" s="1"/>
    </row>
    <row r="192" spans="3:5" hidden="1">
      <c r="C192" s="1"/>
      <c r="D192" s="1"/>
      <c r="E192" s="1"/>
    </row>
    <row r="193" spans="3:5" hidden="1">
      <c r="C193" s="1"/>
      <c r="D193" s="1"/>
      <c r="E193" s="1"/>
    </row>
    <row r="194" spans="3:5" hidden="1">
      <c r="C194" s="1"/>
      <c r="D194" s="1"/>
      <c r="E194" s="1"/>
    </row>
    <row r="195" spans="3:5" hidden="1">
      <c r="C195" s="1"/>
      <c r="D195" s="1"/>
      <c r="E195" s="1"/>
    </row>
    <row r="196" spans="3:5" hidden="1">
      <c r="C196" s="1"/>
      <c r="D196" s="1"/>
      <c r="E196" s="1"/>
    </row>
    <row r="197" spans="3:5" hidden="1">
      <c r="C197" s="1"/>
      <c r="D197" s="1"/>
      <c r="E197" s="1"/>
    </row>
    <row r="198" spans="3:5" hidden="1">
      <c r="C198" s="1"/>
      <c r="D198" s="1"/>
      <c r="E198" s="1"/>
    </row>
    <row r="199" spans="3:5" hidden="1">
      <c r="C199" s="1"/>
      <c r="D199" s="1"/>
      <c r="E199" s="1"/>
    </row>
    <row r="200" spans="3:5" hidden="1">
      <c r="C200" s="1"/>
      <c r="D200" s="1"/>
      <c r="E200" s="1"/>
    </row>
    <row r="201" spans="3:5" hidden="1">
      <c r="C201" s="1"/>
      <c r="D201" s="1"/>
      <c r="E201" s="1"/>
    </row>
    <row r="202" spans="3:5" hidden="1">
      <c r="C202" s="1"/>
      <c r="D202" s="1"/>
      <c r="E202" s="1"/>
    </row>
    <row r="203" spans="3:5" hidden="1">
      <c r="C203" s="1"/>
      <c r="D203" s="1"/>
      <c r="E203" s="1"/>
    </row>
    <row r="204" spans="3:5" hidden="1">
      <c r="C204" s="1"/>
      <c r="D204" s="1"/>
      <c r="E204" s="1"/>
    </row>
    <row r="205" spans="3:5" hidden="1">
      <c r="C205" s="1"/>
      <c r="D205" s="1"/>
      <c r="E205" s="1"/>
    </row>
    <row r="206" spans="3:5" hidden="1">
      <c r="C206" s="1"/>
      <c r="D206" s="1"/>
      <c r="E206" s="1"/>
    </row>
    <row r="207" spans="3:5" hidden="1">
      <c r="C207" s="1"/>
      <c r="D207" s="1"/>
      <c r="E207" s="1"/>
    </row>
    <row r="208" spans="3:5" hidden="1">
      <c r="C208" s="1"/>
      <c r="D208" s="1"/>
      <c r="E208" s="1"/>
    </row>
    <row r="209" spans="3:5" hidden="1">
      <c r="C209" s="1"/>
      <c r="D209" s="1"/>
      <c r="E209" s="1"/>
    </row>
    <row r="210" spans="3:5" hidden="1">
      <c r="C210" s="1"/>
      <c r="D210" s="1"/>
      <c r="E210" s="1"/>
    </row>
    <row r="211" spans="3:5" hidden="1">
      <c r="C211" s="1"/>
      <c r="D211" s="1"/>
      <c r="E211" s="1"/>
    </row>
    <row r="212" spans="3:5" hidden="1">
      <c r="C212" s="1"/>
      <c r="D212" s="1"/>
      <c r="E212" s="1"/>
    </row>
    <row r="213" spans="3:5" hidden="1">
      <c r="C213" s="1"/>
      <c r="D213" s="1"/>
      <c r="E213" s="1"/>
    </row>
    <row r="214" spans="3:5" hidden="1">
      <c r="C214" s="1"/>
      <c r="D214" s="1"/>
      <c r="E214" s="1"/>
    </row>
    <row r="215" spans="3:5" hidden="1">
      <c r="C215" s="1"/>
      <c r="D215" s="1"/>
      <c r="E215" s="1"/>
    </row>
    <row r="216" spans="3:5" hidden="1">
      <c r="C216" s="1"/>
      <c r="D216" s="1"/>
      <c r="E216" s="1"/>
    </row>
    <row r="217" spans="3:5" hidden="1">
      <c r="C217" s="1"/>
      <c r="D217" s="1"/>
      <c r="E217" s="1"/>
    </row>
    <row r="218" spans="3:5" hidden="1">
      <c r="C218" s="1"/>
      <c r="D218" s="1"/>
      <c r="E218" s="1"/>
    </row>
    <row r="219" spans="3:5" hidden="1">
      <c r="C219" s="1"/>
      <c r="D219" s="1"/>
      <c r="E219" s="1"/>
    </row>
    <row r="220" spans="3:5" hidden="1">
      <c r="C220" s="1"/>
      <c r="D220" s="1"/>
      <c r="E220" s="1"/>
    </row>
    <row r="221" spans="3:5" hidden="1">
      <c r="C221" s="1"/>
      <c r="D221" s="1"/>
      <c r="E221" s="1"/>
    </row>
    <row r="222" spans="3:5" hidden="1">
      <c r="C222" s="1"/>
      <c r="D222" s="1"/>
      <c r="E222" s="1"/>
    </row>
    <row r="223" spans="3:5" hidden="1">
      <c r="C223" s="1"/>
      <c r="D223" s="1"/>
      <c r="E223" s="1"/>
    </row>
    <row r="224" spans="3:5" hidden="1">
      <c r="C224" s="1"/>
      <c r="D224" s="1"/>
      <c r="E224" s="1"/>
    </row>
    <row r="225" spans="3:5" hidden="1">
      <c r="C225" s="1"/>
      <c r="D225" s="1"/>
      <c r="E225" s="1"/>
    </row>
    <row r="226" spans="3:5" hidden="1">
      <c r="C226" s="1"/>
      <c r="D226" s="1"/>
      <c r="E226" s="1"/>
    </row>
    <row r="227" spans="3:5" hidden="1">
      <c r="C227" s="1"/>
      <c r="D227" s="1"/>
      <c r="E227" s="1"/>
    </row>
    <row r="228" spans="3:5" hidden="1">
      <c r="C228" s="1"/>
      <c r="D228" s="1"/>
      <c r="E228" s="1"/>
    </row>
    <row r="229" spans="3:5" hidden="1">
      <c r="C229" s="1"/>
      <c r="D229" s="1"/>
      <c r="E229" s="1"/>
    </row>
    <row r="230" spans="3:5" hidden="1">
      <c r="C230" s="1"/>
      <c r="D230" s="1"/>
      <c r="E230" s="1"/>
    </row>
    <row r="231" spans="3:5" hidden="1">
      <c r="C231" s="1"/>
      <c r="D231" s="1"/>
      <c r="E231" s="1"/>
    </row>
    <row r="232" spans="3:5" hidden="1">
      <c r="C232" s="1"/>
      <c r="D232" s="1"/>
      <c r="E232" s="1"/>
    </row>
    <row r="233" spans="3:5" hidden="1">
      <c r="C233" s="1"/>
      <c r="D233" s="1"/>
      <c r="E233" s="1"/>
    </row>
    <row r="234" spans="3:5" hidden="1">
      <c r="C234" s="1"/>
      <c r="D234" s="1"/>
      <c r="E234" s="1"/>
    </row>
    <row r="235" spans="3:5" hidden="1">
      <c r="C235" s="1"/>
      <c r="D235" s="1"/>
      <c r="E235" s="1"/>
    </row>
    <row r="236" spans="3:5" hidden="1">
      <c r="C236" s="1"/>
      <c r="D236" s="1"/>
      <c r="E236" s="1"/>
    </row>
    <row r="237" spans="3:5" hidden="1">
      <c r="C237" s="1"/>
      <c r="D237" s="1"/>
      <c r="E237" s="1"/>
    </row>
    <row r="238" spans="3:5" hidden="1">
      <c r="C238" s="1"/>
      <c r="D238" s="1"/>
      <c r="E238" s="1"/>
    </row>
    <row r="239" spans="3:5" hidden="1">
      <c r="C239" s="1"/>
      <c r="D239" s="1"/>
      <c r="E239" s="1"/>
    </row>
    <row r="240" spans="3:5" hidden="1">
      <c r="C240" s="1"/>
      <c r="D240" s="1"/>
      <c r="E240" s="1"/>
    </row>
    <row r="241" spans="3:5" hidden="1">
      <c r="C241" s="1"/>
      <c r="D241" s="1"/>
      <c r="E241" s="1"/>
    </row>
    <row r="242" spans="3:5" hidden="1">
      <c r="C242" s="1"/>
      <c r="D242" s="1"/>
      <c r="E242" s="1"/>
    </row>
    <row r="243" spans="3:5" hidden="1">
      <c r="C243" s="1"/>
      <c r="D243" s="1"/>
      <c r="E243" s="1"/>
    </row>
    <row r="244" spans="3:5" hidden="1">
      <c r="C244" s="1"/>
      <c r="D244" s="1"/>
      <c r="E244" s="1"/>
    </row>
    <row r="245" spans="3:5" hidden="1">
      <c r="C245" s="1"/>
      <c r="D245" s="1"/>
      <c r="E245" s="1"/>
    </row>
    <row r="246" spans="3:5" hidden="1">
      <c r="C246" s="1"/>
      <c r="D246" s="1"/>
      <c r="E246" s="1"/>
    </row>
    <row r="247" spans="3:5" hidden="1">
      <c r="C247" s="1"/>
      <c r="D247" s="1"/>
      <c r="E247" s="1"/>
    </row>
    <row r="248" spans="3:5" hidden="1">
      <c r="C248" s="1"/>
      <c r="D248" s="1"/>
      <c r="E248" s="1"/>
    </row>
    <row r="249" spans="3:5" hidden="1">
      <c r="C249" s="1"/>
      <c r="D249" s="1"/>
      <c r="E249" s="1"/>
    </row>
    <row r="250" spans="3:5" hidden="1">
      <c r="C250" s="1"/>
      <c r="D250" s="1"/>
      <c r="E250" s="1"/>
    </row>
    <row r="251" spans="3:5" hidden="1">
      <c r="C251" s="1"/>
      <c r="D251" s="1"/>
      <c r="E251" s="1"/>
    </row>
    <row r="252" spans="3:5" hidden="1">
      <c r="C252" s="1"/>
      <c r="D252" s="1"/>
      <c r="E252" s="1"/>
    </row>
    <row r="253" spans="3:5" hidden="1">
      <c r="C253" s="1"/>
      <c r="D253" s="1"/>
      <c r="E253" s="1"/>
    </row>
    <row r="254" spans="3:5" hidden="1">
      <c r="C254" s="1"/>
      <c r="D254" s="1"/>
      <c r="E254" s="1"/>
    </row>
    <row r="255" spans="3:5" hidden="1">
      <c r="C255" s="1"/>
      <c r="D255" s="1"/>
      <c r="E255" s="1"/>
    </row>
    <row r="256" spans="3:5" hidden="1">
      <c r="C256" s="1"/>
      <c r="D256" s="1"/>
      <c r="E256" s="1"/>
    </row>
    <row r="257" spans="3:5" hidden="1">
      <c r="C257" s="1"/>
      <c r="D257" s="1"/>
      <c r="E257" s="1"/>
    </row>
    <row r="258" spans="3:5" hidden="1">
      <c r="C258" s="1"/>
      <c r="D258" s="1"/>
      <c r="E258" s="1"/>
    </row>
    <row r="259" spans="3:5" hidden="1">
      <c r="C259" s="1"/>
      <c r="D259" s="1"/>
      <c r="E259" s="1"/>
    </row>
    <row r="260" spans="3:5" hidden="1">
      <c r="C260" s="1"/>
      <c r="D260" s="1"/>
      <c r="E260" s="1"/>
    </row>
    <row r="261" spans="3:5" hidden="1">
      <c r="C261" s="1"/>
      <c r="D261" s="1"/>
      <c r="E261" s="1"/>
    </row>
    <row r="262" spans="3:5" hidden="1">
      <c r="C262" s="1"/>
      <c r="D262" s="1"/>
      <c r="E262" s="1"/>
    </row>
    <row r="263" spans="3:5" hidden="1">
      <c r="C263" s="1"/>
      <c r="D263" s="1"/>
      <c r="E263" s="1"/>
    </row>
    <row r="264" spans="3:5" hidden="1">
      <c r="C264" s="1"/>
      <c r="D264" s="1"/>
      <c r="E264" s="1"/>
    </row>
    <row r="265" spans="3:5" hidden="1">
      <c r="C265" s="1"/>
      <c r="D265" s="1"/>
      <c r="E265" s="1"/>
    </row>
    <row r="266" spans="3:5" hidden="1">
      <c r="C266" s="1"/>
      <c r="D266" s="1"/>
      <c r="E266" s="1"/>
    </row>
    <row r="267" spans="3:5" hidden="1">
      <c r="C267" s="1"/>
      <c r="D267" s="1"/>
      <c r="E267" s="1"/>
    </row>
    <row r="268" spans="3:5" hidden="1">
      <c r="C268" s="1"/>
      <c r="D268" s="1"/>
      <c r="E268" s="1"/>
    </row>
    <row r="269" spans="3:5" hidden="1">
      <c r="C269" s="1"/>
      <c r="D269" s="1"/>
      <c r="E269" s="1"/>
    </row>
    <row r="270" spans="3:5" hidden="1">
      <c r="C270" s="1"/>
      <c r="D270" s="1"/>
      <c r="E270" s="1"/>
    </row>
    <row r="271" spans="3:5" hidden="1">
      <c r="C271" s="1"/>
      <c r="D271" s="1"/>
      <c r="E271" s="1"/>
    </row>
    <row r="272" spans="3:5" hidden="1">
      <c r="C272" s="1"/>
      <c r="D272" s="1"/>
      <c r="E272" s="1"/>
    </row>
    <row r="273" spans="3:5" hidden="1">
      <c r="C273" s="1"/>
      <c r="D273" s="1"/>
      <c r="E273" s="1"/>
    </row>
    <row r="274" spans="3:5" hidden="1">
      <c r="C274" s="1"/>
      <c r="D274" s="1"/>
      <c r="E274" s="1"/>
    </row>
    <row r="275" spans="3:5" hidden="1">
      <c r="C275" s="1"/>
      <c r="D275" s="1"/>
      <c r="E275" s="1"/>
    </row>
    <row r="276" spans="3:5" hidden="1">
      <c r="C276" s="1"/>
      <c r="D276" s="1"/>
      <c r="E276" s="1"/>
    </row>
    <row r="277" spans="3:5" hidden="1">
      <c r="C277" s="1"/>
      <c r="D277" s="1"/>
      <c r="E277" s="1"/>
    </row>
    <row r="278" spans="3:5" hidden="1">
      <c r="C278" s="1"/>
      <c r="D278" s="1"/>
      <c r="E278" s="1"/>
    </row>
    <row r="279" spans="3:5" hidden="1">
      <c r="C279" s="1"/>
      <c r="D279" s="1"/>
      <c r="E279" s="1"/>
    </row>
    <row r="280" spans="3:5" hidden="1">
      <c r="C280" s="1"/>
      <c r="D280" s="1"/>
      <c r="E280" s="1"/>
    </row>
    <row r="281" spans="3:5" hidden="1">
      <c r="C281" s="1"/>
      <c r="D281" s="1"/>
      <c r="E281" s="1"/>
    </row>
    <row r="282" spans="3:5" hidden="1">
      <c r="C282" s="1"/>
      <c r="D282" s="1"/>
      <c r="E282" s="1"/>
    </row>
    <row r="283" spans="3:5" hidden="1">
      <c r="C283" s="1"/>
      <c r="D283" s="1"/>
      <c r="E283" s="1"/>
    </row>
    <row r="284" spans="3:5" hidden="1">
      <c r="C284" s="1"/>
      <c r="D284" s="1"/>
      <c r="E284" s="1"/>
    </row>
    <row r="285" spans="3:5" hidden="1">
      <c r="C285" s="1"/>
      <c r="D285" s="1"/>
      <c r="E285" s="1"/>
    </row>
    <row r="286" spans="3:5" hidden="1">
      <c r="C286" s="1"/>
      <c r="D286" s="1"/>
      <c r="E286" s="1"/>
    </row>
    <row r="287" spans="3:5" hidden="1">
      <c r="C287" s="1"/>
      <c r="D287" s="1"/>
      <c r="E287" s="1"/>
    </row>
    <row r="288" spans="3:5" hidden="1">
      <c r="C288" s="1"/>
      <c r="D288" s="1"/>
      <c r="E288" s="1"/>
    </row>
    <row r="289" spans="3:5" hidden="1">
      <c r="C289" s="1"/>
      <c r="D289" s="1"/>
      <c r="E289" s="1"/>
    </row>
    <row r="290" spans="3:5" hidden="1">
      <c r="C290" s="1"/>
      <c r="D290" s="1"/>
      <c r="E290" s="1"/>
    </row>
    <row r="291" spans="3:5" hidden="1">
      <c r="C291" s="1"/>
      <c r="D291" s="1"/>
      <c r="E291" s="1"/>
    </row>
    <row r="292" spans="3:5" hidden="1">
      <c r="C292" s="1"/>
      <c r="D292" s="1"/>
      <c r="E292" s="1"/>
    </row>
    <row r="293" spans="3:5" hidden="1">
      <c r="C293" s="1"/>
      <c r="D293" s="1"/>
      <c r="E293" s="1"/>
    </row>
    <row r="294" spans="3:5" hidden="1">
      <c r="C294" s="1"/>
      <c r="D294" s="1"/>
      <c r="E294" s="1"/>
    </row>
    <row r="295" spans="3:5" hidden="1">
      <c r="C295" s="1"/>
      <c r="D295" s="1"/>
      <c r="E295" s="1"/>
    </row>
    <row r="296" spans="3:5" hidden="1">
      <c r="C296" s="1"/>
      <c r="D296" s="1"/>
      <c r="E296" s="1"/>
    </row>
    <row r="297" spans="3:5" hidden="1">
      <c r="C297" s="1"/>
      <c r="D297" s="1"/>
      <c r="E297" s="1"/>
    </row>
    <row r="298" spans="3:5" hidden="1">
      <c r="C298" s="1"/>
      <c r="D298" s="1"/>
      <c r="E298" s="1"/>
    </row>
    <row r="299" spans="3:5" hidden="1">
      <c r="C299" s="1"/>
      <c r="D299" s="1"/>
      <c r="E299" s="1"/>
    </row>
    <row r="300" spans="3:5" hidden="1">
      <c r="C300" s="1"/>
      <c r="D300" s="1"/>
      <c r="E300" s="1"/>
    </row>
    <row r="301" spans="3:5" hidden="1">
      <c r="C301" s="1"/>
      <c r="D301" s="1"/>
      <c r="E301" s="1"/>
    </row>
    <row r="302" spans="3:5" hidden="1">
      <c r="C302" s="1"/>
      <c r="D302" s="1"/>
      <c r="E302" s="1"/>
    </row>
    <row r="303" spans="3:5" hidden="1">
      <c r="C303" s="1"/>
      <c r="D303" s="1"/>
      <c r="E303" s="1"/>
    </row>
    <row r="304" spans="3:5" hidden="1">
      <c r="C304" s="1"/>
      <c r="D304" s="1"/>
      <c r="E304" s="1"/>
    </row>
    <row r="305" spans="3:5" hidden="1">
      <c r="C305" s="1"/>
      <c r="D305" s="1"/>
      <c r="E305" s="1"/>
    </row>
    <row r="306" spans="3:5" hidden="1">
      <c r="C306" s="1"/>
      <c r="D306" s="1"/>
      <c r="E306" s="1"/>
    </row>
    <row r="307" spans="3:5" hidden="1">
      <c r="C307" s="1"/>
      <c r="D307" s="1"/>
      <c r="E307" s="1"/>
    </row>
    <row r="308" spans="3:5" hidden="1">
      <c r="C308" s="1"/>
      <c r="D308" s="1"/>
      <c r="E308" s="1"/>
    </row>
    <row r="309" spans="3:5" hidden="1">
      <c r="C309" s="1"/>
      <c r="D309" s="1"/>
      <c r="E309" s="1"/>
    </row>
    <row r="310" spans="3:5" hidden="1">
      <c r="C310" s="1"/>
      <c r="D310" s="1"/>
      <c r="E310" s="1"/>
    </row>
    <row r="311" spans="3:5" hidden="1">
      <c r="C311" s="1"/>
      <c r="D311" s="1"/>
      <c r="E311" s="1"/>
    </row>
    <row r="312" spans="3:5" hidden="1">
      <c r="C312" s="1"/>
      <c r="D312" s="1"/>
      <c r="E312" s="1"/>
    </row>
    <row r="313" spans="3:5" hidden="1">
      <c r="C313" s="1"/>
      <c r="D313" s="1"/>
      <c r="E313" s="1"/>
    </row>
    <row r="314" spans="3:5" hidden="1">
      <c r="C314" s="1"/>
      <c r="D314" s="1"/>
      <c r="E314" s="1"/>
    </row>
    <row r="315" spans="3:5" hidden="1">
      <c r="C315" s="1"/>
      <c r="D315" s="1"/>
      <c r="E315" s="1"/>
    </row>
    <row r="316" spans="3:5" hidden="1">
      <c r="C316" s="1"/>
      <c r="D316" s="1"/>
      <c r="E316" s="1"/>
    </row>
    <row r="317" spans="3:5" hidden="1">
      <c r="C317" s="1"/>
      <c r="D317" s="1"/>
      <c r="E317" s="1"/>
    </row>
    <row r="318" spans="3:5" hidden="1">
      <c r="C318" s="1"/>
      <c r="D318" s="1"/>
      <c r="E318" s="1"/>
    </row>
    <row r="319" spans="3:5" hidden="1">
      <c r="C319" s="1"/>
      <c r="D319" s="1"/>
      <c r="E319" s="1"/>
    </row>
    <row r="320" spans="3:5" hidden="1">
      <c r="C320" s="1"/>
      <c r="D320" s="1"/>
      <c r="E320" s="1"/>
    </row>
    <row r="321" spans="3:5" hidden="1">
      <c r="C321" s="1"/>
      <c r="D321" s="1"/>
      <c r="E321" s="1"/>
    </row>
    <row r="322" spans="3:5" hidden="1">
      <c r="C322" s="1"/>
      <c r="D322" s="1"/>
      <c r="E322" s="1"/>
    </row>
    <row r="323" spans="3:5" hidden="1">
      <c r="C323" s="1"/>
      <c r="D323" s="1"/>
      <c r="E323" s="1"/>
    </row>
    <row r="324" spans="3:5" hidden="1">
      <c r="C324" s="1"/>
      <c r="D324" s="1"/>
      <c r="E324" s="1"/>
    </row>
    <row r="325" spans="3:5" hidden="1">
      <c r="C325" s="1"/>
      <c r="D325" s="1"/>
      <c r="E325" s="1"/>
    </row>
    <row r="326" spans="3:5" hidden="1">
      <c r="C326" s="1"/>
      <c r="D326" s="1"/>
      <c r="E326" s="1"/>
    </row>
    <row r="327" spans="3:5" hidden="1">
      <c r="C327" s="1"/>
      <c r="D327" s="1"/>
      <c r="E327" s="1"/>
    </row>
    <row r="328" spans="3:5" hidden="1">
      <c r="C328" s="1"/>
      <c r="D328" s="1"/>
      <c r="E328" s="1"/>
    </row>
    <row r="329" spans="3:5" hidden="1">
      <c r="C329" s="1"/>
      <c r="D329" s="1"/>
      <c r="E329" s="1"/>
    </row>
    <row r="330" spans="3:5" hidden="1">
      <c r="C330" s="1"/>
      <c r="D330" s="1"/>
      <c r="E330" s="1"/>
    </row>
    <row r="331" spans="3:5" hidden="1">
      <c r="C331" s="1"/>
      <c r="D331" s="1"/>
      <c r="E331" s="1"/>
    </row>
    <row r="332" spans="3:5" hidden="1">
      <c r="C332" s="1"/>
      <c r="D332" s="1"/>
      <c r="E332" s="1"/>
    </row>
    <row r="333" spans="3:5" hidden="1">
      <c r="C333" s="1"/>
      <c r="D333" s="1"/>
      <c r="E333" s="1"/>
    </row>
    <row r="334" spans="3:5" hidden="1">
      <c r="C334" s="1"/>
      <c r="D334" s="1"/>
      <c r="E334" s="1"/>
    </row>
    <row r="335" spans="3:5" hidden="1">
      <c r="C335" s="1"/>
      <c r="D335" s="1"/>
      <c r="E335" s="1"/>
    </row>
    <row r="336" spans="3:5" hidden="1">
      <c r="C336" s="1"/>
      <c r="D336" s="1"/>
      <c r="E336" s="1"/>
    </row>
    <row r="337" spans="3:5" hidden="1">
      <c r="C337" s="1"/>
      <c r="D337" s="1"/>
      <c r="E337" s="1"/>
    </row>
    <row r="338" spans="3:5" hidden="1">
      <c r="C338" s="1"/>
      <c r="D338" s="1"/>
      <c r="E338" s="1"/>
    </row>
    <row r="339" spans="3:5" hidden="1">
      <c r="C339" s="1"/>
      <c r="D339" s="1"/>
      <c r="E339" s="1"/>
    </row>
    <row r="340" spans="3:5" hidden="1">
      <c r="C340" s="1"/>
      <c r="D340" s="1"/>
      <c r="E340" s="1"/>
    </row>
    <row r="341" spans="3:5" hidden="1">
      <c r="C341" s="1"/>
      <c r="D341" s="1"/>
      <c r="E341" s="1"/>
    </row>
    <row r="342" spans="3:5" hidden="1">
      <c r="C342" s="1"/>
      <c r="D342" s="1"/>
      <c r="E342" s="1"/>
    </row>
    <row r="343" spans="3:5" hidden="1">
      <c r="C343" s="1"/>
      <c r="D343" s="1"/>
      <c r="E343" s="1"/>
    </row>
    <row r="344" spans="3:5" hidden="1">
      <c r="C344" s="1"/>
      <c r="D344" s="1"/>
      <c r="E344" s="1"/>
    </row>
    <row r="345" spans="3:5" hidden="1">
      <c r="C345" s="1"/>
      <c r="D345" s="1"/>
      <c r="E345" s="1"/>
    </row>
    <row r="346" spans="3:5" hidden="1">
      <c r="C346" s="1"/>
      <c r="D346" s="1"/>
      <c r="E346" s="1"/>
    </row>
    <row r="347" spans="3:5" hidden="1">
      <c r="C347" s="1"/>
      <c r="D347" s="1"/>
      <c r="E347" s="1"/>
    </row>
    <row r="348" spans="3:5" hidden="1">
      <c r="C348" s="1"/>
      <c r="D348" s="1"/>
      <c r="E348" s="1"/>
    </row>
    <row r="349" spans="3:5" hidden="1">
      <c r="C349" s="1"/>
      <c r="D349" s="1"/>
      <c r="E349" s="1"/>
    </row>
    <row r="350" spans="3:5" hidden="1">
      <c r="C350" s="1"/>
      <c r="D350" s="1"/>
      <c r="E350" s="1"/>
    </row>
    <row r="351" spans="3:5" hidden="1">
      <c r="C351" s="1"/>
      <c r="D351" s="1"/>
      <c r="E351" s="1"/>
    </row>
    <row r="352" spans="3:5" hidden="1">
      <c r="C352" s="1"/>
      <c r="D352" s="1"/>
      <c r="E352" s="1"/>
    </row>
    <row r="353" spans="3:5" hidden="1">
      <c r="C353" s="1"/>
      <c r="D353" s="1"/>
      <c r="E353" s="1"/>
    </row>
    <row r="354" spans="3:5" hidden="1">
      <c r="C354" s="1"/>
      <c r="D354" s="1"/>
      <c r="E354" s="1"/>
    </row>
    <row r="355" spans="3:5" hidden="1">
      <c r="C355" s="1"/>
      <c r="D355" s="1"/>
      <c r="E355" s="1"/>
    </row>
    <row r="356" spans="3:5" hidden="1">
      <c r="C356" s="1"/>
      <c r="D356" s="1"/>
      <c r="E356" s="1"/>
    </row>
    <row r="357" spans="3:5" hidden="1">
      <c r="C357" s="1"/>
      <c r="D357" s="1"/>
      <c r="E357" s="1"/>
    </row>
    <row r="358" spans="3:5" hidden="1">
      <c r="C358" s="1"/>
      <c r="D358" s="1"/>
      <c r="E358" s="1"/>
    </row>
    <row r="359" spans="3:5" hidden="1">
      <c r="C359" s="1"/>
      <c r="D359" s="1"/>
      <c r="E359" s="1"/>
    </row>
    <row r="360" spans="3:5" hidden="1">
      <c r="C360" s="1"/>
      <c r="D360" s="1"/>
      <c r="E360" s="1"/>
    </row>
    <row r="361" spans="3:5" hidden="1">
      <c r="C361" s="1"/>
      <c r="D361" s="1"/>
      <c r="E361" s="1"/>
    </row>
    <row r="362" spans="3:5" hidden="1">
      <c r="C362" s="1"/>
      <c r="D362" s="1"/>
      <c r="E362" s="1"/>
    </row>
    <row r="363" spans="3:5" hidden="1">
      <c r="C363" s="1"/>
      <c r="D363" s="1"/>
      <c r="E363" s="1"/>
    </row>
    <row r="364" spans="3:5" hidden="1">
      <c r="C364" s="1"/>
      <c r="D364" s="1"/>
      <c r="E364" s="1"/>
    </row>
    <row r="365" spans="3:5" hidden="1">
      <c r="C365" s="1"/>
      <c r="D365" s="1"/>
      <c r="E365" s="1"/>
    </row>
    <row r="366" spans="3:5" hidden="1">
      <c r="C366" s="1"/>
      <c r="D366" s="1"/>
      <c r="E366" s="1"/>
    </row>
    <row r="367" spans="3:5" hidden="1">
      <c r="C367" s="1"/>
      <c r="D367" s="1"/>
      <c r="E367" s="1"/>
    </row>
    <row r="368" spans="3:5" hidden="1">
      <c r="C368" s="1"/>
      <c r="D368" s="1"/>
      <c r="E368" s="1"/>
    </row>
    <row r="369" spans="3:5" hidden="1">
      <c r="C369" s="1"/>
      <c r="D369" s="1"/>
      <c r="E369" s="1"/>
    </row>
    <row r="370" spans="3:5" hidden="1">
      <c r="C370" s="1"/>
      <c r="D370" s="1"/>
      <c r="E370" s="1"/>
    </row>
    <row r="371" spans="3:5" hidden="1">
      <c r="C371" s="1"/>
      <c r="D371" s="1"/>
      <c r="E371" s="1"/>
    </row>
    <row r="372" spans="3:5" hidden="1">
      <c r="C372" s="1"/>
      <c r="D372" s="1"/>
      <c r="E372" s="1"/>
    </row>
    <row r="373" spans="3:5" hidden="1">
      <c r="C373" s="1"/>
      <c r="D373" s="1"/>
      <c r="E373" s="1"/>
    </row>
    <row r="374" spans="3:5" hidden="1">
      <c r="C374" s="1"/>
      <c r="D374" s="1"/>
      <c r="E374" s="1"/>
    </row>
    <row r="375" spans="3:5" hidden="1">
      <c r="C375" s="1"/>
      <c r="D375" s="1"/>
      <c r="E375" s="1"/>
    </row>
    <row r="376" spans="3:5" hidden="1">
      <c r="C376" s="1"/>
      <c r="D376" s="1"/>
      <c r="E376" s="1"/>
    </row>
    <row r="377" spans="3:5" hidden="1">
      <c r="C377" s="1"/>
      <c r="D377" s="1"/>
      <c r="E377" s="1"/>
    </row>
    <row r="378" spans="3:5" hidden="1">
      <c r="C378" s="1"/>
      <c r="D378" s="1"/>
      <c r="E378" s="1"/>
    </row>
    <row r="379" spans="3:5" hidden="1">
      <c r="C379" s="1"/>
      <c r="D379" s="1"/>
      <c r="E379" s="1"/>
    </row>
    <row r="380" spans="3:5" hidden="1">
      <c r="C380" s="1"/>
      <c r="D380" s="1"/>
      <c r="E380" s="1"/>
    </row>
    <row r="381" spans="3:5" hidden="1">
      <c r="C381" s="1"/>
      <c r="D381" s="1"/>
      <c r="E381" s="1"/>
    </row>
    <row r="382" spans="3:5" hidden="1">
      <c r="C382" s="1"/>
      <c r="D382" s="1"/>
      <c r="E382" s="1"/>
    </row>
    <row r="383" spans="3:5" hidden="1">
      <c r="C383" s="1"/>
      <c r="D383" s="1"/>
      <c r="E383" s="1"/>
    </row>
    <row r="384" spans="3:5" hidden="1">
      <c r="C384" s="1"/>
      <c r="D384" s="1"/>
      <c r="E384" s="1"/>
    </row>
    <row r="385" spans="1:5" hidden="1">
      <c r="C385" s="1"/>
      <c r="D385" s="1"/>
      <c r="E385" s="1"/>
    </row>
    <row r="386" spans="1:5" hidden="1">
      <c r="C386" s="1"/>
      <c r="D386" s="1"/>
      <c r="E386" s="1"/>
    </row>
    <row r="387" spans="1:5" hidden="1">
      <c r="C387" s="1"/>
      <c r="D387" s="1"/>
      <c r="E387" s="1"/>
    </row>
    <row r="388" spans="1:5" hidden="1">
      <c r="C388" s="1"/>
      <c r="D388" s="1"/>
      <c r="E388" s="1"/>
    </row>
    <row r="389" spans="1:5" hidden="1">
      <c r="C389" s="1"/>
      <c r="D389" s="1"/>
      <c r="E389" s="1"/>
    </row>
    <row r="390" spans="1:5" hidden="1">
      <c r="C390" s="1"/>
      <c r="D390" s="1"/>
      <c r="E390" s="1"/>
    </row>
    <row r="391" spans="1:5" hidden="1">
      <c r="C391" s="1"/>
      <c r="D391" s="1"/>
      <c r="E391" s="1"/>
    </row>
    <row r="392" spans="1:5" hidden="1">
      <c r="C392" s="1"/>
      <c r="D392" s="1"/>
      <c r="E392" s="1"/>
    </row>
    <row r="393" spans="1:5" hidden="1">
      <c r="C393" s="1"/>
      <c r="D393" s="1"/>
      <c r="E393" s="1"/>
    </row>
    <row r="394" spans="1:5" hidden="1">
      <c r="C394" s="1"/>
      <c r="D394" s="1"/>
      <c r="E394" s="1"/>
    </row>
    <row r="395" spans="1:5" hidden="1">
      <c r="C395" s="1"/>
      <c r="D395" s="1"/>
      <c r="E395" s="1"/>
    </row>
    <row r="396" spans="1:5" hidden="1">
      <c r="A396" s="31"/>
      <c r="C396" s="1"/>
      <c r="D396" s="1"/>
      <c r="E396" s="1"/>
    </row>
    <row r="397" spans="1:5" hidden="1">
      <c r="A397" s="31"/>
      <c r="C397" s="1"/>
      <c r="D397" s="1"/>
      <c r="E397" s="1"/>
    </row>
    <row r="398" spans="1:5" hidden="1">
      <c r="A398" s="3"/>
      <c r="C398" s="1"/>
      <c r="D398" s="1"/>
      <c r="E398" s="1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D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3.140625" style="2" customWidth="1"/>
    <col min="4" max="4" width="13.85546875" style="2" customWidth="1"/>
    <col min="5" max="5" width="14.42578125" style="1" bestFit="1" customWidth="1"/>
    <col min="6" max="6" width="7.5703125" style="1" customWidth="1"/>
    <col min="7" max="7" width="11.140625" style="1" customWidth="1"/>
    <col min="8" max="8" width="15.140625" style="1" customWidth="1"/>
    <col min="9" max="9" width="8.140625" style="1" customWidth="1"/>
    <col min="10" max="10" width="11.5703125" style="1" customWidth="1"/>
    <col min="11" max="11" width="13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2.7109375" style="1" customWidth="1"/>
    <col min="17" max="17" width="26.85546875" style="1" customWidth="1"/>
    <col min="18" max="18" width="25.42578125" style="1" customWidth="1"/>
    <col min="19" max="19" width="9.140625" style="1" hidden="1" customWidth="1"/>
    <col min="20" max="52" width="0" style="1" hidden="1" customWidth="1"/>
    <col min="53" max="16384" width="9.140625" style="1" hidden="1"/>
  </cols>
  <sheetData>
    <row r="1" spans="1:29">
      <c r="A1" s="36" t="s">
        <v>136</v>
      </c>
      <c r="B1" s="36" t="s" vm="1">
        <v>203</v>
      </c>
    </row>
    <row r="2" spans="1:29">
      <c r="A2" s="36" t="s">
        <v>135</v>
      </c>
      <c r="B2" s="36" t="s">
        <v>2441</v>
      </c>
    </row>
    <row r="3" spans="1:29">
      <c r="A3" s="36" t="s">
        <v>137</v>
      </c>
      <c r="B3" s="55" t="s">
        <v>2442</v>
      </c>
    </row>
    <row r="4" spans="1:29">
      <c r="A4" s="36" t="s">
        <v>138</v>
      </c>
      <c r="B4" s="55">
        <v>14244</v>
      </c>
    </row>
    <row r="5" spans="1:29" ht="18.75">
      <c r="A5" s="140" t="s">
        <v>82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</row>
    <row r="6" spans="1:29" s="3" customFormat="1">
      <c r="A6" s="37" t="s">
        <v>107</v>
      </c>
      <c r="B6" s="38" t="s">
        <v>41</v>
      </c>
      <c r="C6" s="38" t="s">
        <v>109</v>
      </c>
      <c r="D6" s="38" t="s">
        <v>108</v>
      </c>
      <c r="E6" s="38" t="s">
        <v>61</v>
      </c>
      <c r="F6" s="38" t="s">
        <v>14</v>
      </c>
      <c r="G6" s="38" t="s">
        <v>62</v>
      </c>
      <c r="H6" s="38" t="s">
        <v>95</v>
      </c>
      <c r="I6" s="38" t="s">
        <v>17</v>
      </c>
      <c r="J6" s="38" t="s">
        <v>94</v>
      </c>
      <c r="K6" s="38" t="s">
        <v>16</v>
      </c>
      <c r="L6" s="128" t="s">
        <v>18</v>
      </c>
      <c r="M6" s="128" t="s">
        <v>180</v>
      </c>
      <c r="N6" s="38" t="s">
        <v>179</v>
      </c>
      <c r="O6" s="38" t="s">
        <v>102</v>
      </c>
      <c r="P6" s="38" t="s">
        <v>55</v>
      </c>
      <c r="Q6" s="38" t="s">
        <v>139</v>
      </c>
      <c r="R6" s="40" t="s">
        <v>141</v>
      </c>
      <c r="Z6" s="1"/>
    </row>
    <row r="7" spans="1:29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09" t="s">
        <v>2459</v>
      </c>
      <c r="F7" s="109" t="s">
        <v>2459</v>
      </c>
      <c r="G7" s="109" t="s">
        <v>2459</v>
      </c>
      <c r="H7" s="26" t="s">
        <v>21</v>
      </c>
      <c r="I7" s="26" t="s">
        <v>20</v>
      </c>
      <c r="J7" s="109" t="s">
        <v>2459</v>
      </c>
      <c r="K7" s="26" t="s">
        <v>19</v>
      </c>
      <c r="L7" s="26" t="s">
        <v>19</v>
      </c>
      <c r="M7" s="26" t="s">
        <v>187</v>
      </c>
      <c r="N7" s="109" t="s">
        <v>2459</v>
      </c>
      <c r="O7" s="26" t="s">
        <v>183</v>
      </c>
      <c r="P7" s="26" t="s">
        <v>19</v>
      </c>
      <c r="Q7" s="26" t="s">
        <v>19</v>
      </c>
      <c r="R7" s="27" t="s">
        <v>19</v>
      </c>
      <c r="Z7" s="1"/>
    </row>
    <row r="8" spans="1:29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4" t="s">
        <v>104</v>
      </c>
      <c r="Q8" s="14" t="s">
        <v>105</v>
      </c>
      <c r="R8" s="15" t="s">
        <v>142</v>
      </c>
      <c r="Z8" s="1"/>
    </row>
    <row r="9" spans="1:29" s="4" customFormat="1" ht="20.25">
      <c r="A9" s="88" t="s">
        <v>48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113" t="s">
        <v>2459</v>
      </c>
      <c r="I9" s="113" t="s">
        <v>2459</v>
      </c>
      <c r="J9" s="113" t="s">
        <v>2459</v>
      </c>
      <c r="K9" s="113" t="s">
        <v>2459</v>
      </c>
      <c r="L9" s="113" t="s">
        <v>2459</v>
      </c>
      <c r="M9" s="113" t="s">
        <v>2459</v>
      </c>
      <c r="N9" s="113" t="s">
        <v>2459</v>
      </c>
      <c r="O9" s="73">
        <v>0.42687671399999999</v>
      </c>
      <c r="P9" s="113" t="s">
        <v>2459</v>
      </c>
      <c r="Q9" s="74">
        <f>IFERROR(O9/$O$9,0)</f>
        <v>1</v>
      </c>
      <c r="R9" s="74">
        <f>O9/'סכום נכסי הקרן'!$C$41</f>
        <v>3.6545790806375529E-4</v>
      </c>
      <c r="Z9" s="1"/>
      <c r="AC9" s="1"/>
    </row>
    <row r="10" spans="1:29">
      <c r="A10" s="89" t="s">
        <v>174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113" t="s">
        <v>2459</v>
      </c>
      <c r="I10" s="113" t="s">
        <v>2459</v>
      </c>
      <c r="J10" s="113" t="s">
        <v>2459</v>
      </c>
      <c r="K10" s="113" t="s">
        <v>2459</v>
      </c>
      <c r="L10" s="113" t="s">
        <v>2459</v>
      </c>
      <c r="M10" s="113" t="s">
        <v>2459</v>
      </c>
      <c r="N10" s="113" t="s">
        <v>2459</v>
      </c>
      <c r="O10" s="73">
        <v>0.42687671399999999</v>
      </c>
      <c r="P10" s="113" t="s">
        <v>2459</v>
      </c>
      <c r="Q10" s="74">
        <f t="shared" ref="Q10:Q13" si="0">IFERROR(O10/$O$9,0)</f>
        <v>1</v>
      </c>
      <c r="R10" s="74">
        <f>O10/'סכום נכסי הקרן'!$C$41</f>
        <v>3.6545790806375529E-4</v>
      </c>
    </row>
    <row r="11" spans="1:29">
      <c r="A11" s="90" t="s">
        <v>56</v>
      </c>
      <c r="B11" s="112" t="s">
        <v>2459</v>
      </c>
      <c r="C11" s="112" t="s">
        <v>2459</v>
      </c>
      <c r="D11" s="112" t="s">
        <v>2459</v>
      </c>
      <c r="E11" s="112" t="s">
        <v>2459</v>
      </c>
      <c r="F11" s="112" t="s">
        <v>2459</v>
      </c>
      <c r="G11" s="112" t="s">
        <v>2459</v>
      </c>
      <c r="H11" s="112" t="s">
        <v>2459</v>
      </c>
      <c r="I11" s="112" t="s">
        <v>2459</v>
      </c>
      <c r="J11" s="112" t="s">
        <v>2459</v>
      </c>
      <c r="K11" s="112" t="s">
        <v>2459</v>
      </c>
      <c r="L11" s="112" t="s">
        <v>2459</v>
      </c>
      <c r="M11" s="112" t="s">
        <v>2459</v>
      </c>
      <c r="N11" s="112" t="s">
        <v>2459</v>
      </c>
      <c r="O11" s="67">
        <v>0.42687671399999999</v>
      </c>
      <c r="P11" s="112" t="s">
        <v>2459</v>
      </c>
      <c r="Q11" s="68">
        <f t="shared" si="0"/>
        <v>1</v>
      </c>
      <c r="R11" s="68">
        <f>O11/'סכום נכסי הקרן'!$C$41</f>
        <v>3.6545790806375529E-4</v>
      </c>
    </row>
    <row r="12" spans="1:29">
      <c r="A12" s="91" t="s">
        <v>1803</v>
      </c>
      <c r="B12" s="54">
        <v>9555</v>
      </c>
      <c r="C12" s="71" t="s">
        <v>29</v>
      </c>
      <c r="D12" s="54" t="s">
        <v>1804</v>
      </c>
      <c r="E12" s="71" t="s">
        <v>567</v>
      </c>
      <c r="F12" s="54" t="s">
        <v>624</v>
      </c>
      <c r="G12" s="113" t="s">
        <v>2459</v>
      </c>
      <c r="H12" s="78">
        <v>45046</v>
      </c>
      <c r="I12" s="113" t="s">
        <v>2459</v>
      </c>
      <c r="J12" s="71" t="s">
        <v>123</v>
      </c>
      <c r="K12" s="72">
        <v>0</v>
      </c>
      <c r="L12" s="113" t="s">
        <v>2459</v>
      </c>
      <c r="M12" s="73">
        <v>722.72623999999996</v>
      </c>
      <c r="N12" s="79">
        <v>59</v>
      </c>
      <c r="O12" s="73">
        <v>0.42640848199999998</v>
      </c>
      <c r="P12" s="113" t="s">
        <v>2459</v>
      </c>
      <c r="Q12" s="74">
        <f t="shared" si="0"/>
        <v>0.99890312124169878</v>
      </c>
      <c r="R12" s="74">
        <f>O12/'סכום נכסי הקרן'!$C$41</f>
        <v>3.6505704504734694E-4</v>
      </c>
    </row>
    <row r="13" spans="1:29">
      <c r="A13" s="91" t="s">
        <v>1805</v>
      </c>
      <c r="B13" s="54">
        <v>9556</v>
      </c>
      <c r="C13" s="71" t="s">
        <v>29</v>
      </c>
      <c r="D13" s="54" t="s">
        <v>1804</v>
      </c>
      <c r="E13" s="71" t="s">
        <v>567</v>
      </c>
      <c r="F13" s="54" t="s">
        <v>624</v>
      </c>
      <c r="G13" s="113" t="s">
        <v>2459</v>
      </c>
      <c r="H13" s="78">
        <v>45046</v>
      </c>
      <c r="I13" s="113" t="s">
        <v>2459</v>
      </c>
      <c r="J13" s="71" t="s">
        <v>123</v>
      </c>
      <c r="K13" s="72">
        <v>0</v>
      </c>
      <c r="L13" s="113" t="s">
        <v>2459</v>
      </c>
      <c r="M13" s="73">
        <v>1.5916859999999999</v>
      </c>
      <c r="N13" s="79">
        <v>29.41732</v>
      </c>
      <c r="O13" s="73">
        <v>4.6823199999999996E-4</v>
      </c>
      <c r="P13" s="113" t="s">
        <v>2459</v>
      </c>
      <c r="Q13" s="74">
        <f t="shared" si="0"/>
        <v>1.0968787583011614E-3</v>
      </c>
      <c r="R13" s="74">
        <f>O13/'סכום נכסי הקרן'!$C$41</f>
        <v>4.0086301640831185E-7</v>
      </c>
    </row>
    <row r="14" spans="1:29">
      <c r="A14" s="129" t="s">
        <v>2459</v>
      </c>
      <c r="B14" s="130" t="s">
        <v>2459</v>
      </c>
      <c r="C14" s="130" t="s">
        <v>2459</v>
      </c>
      <c r="D14" s="130" t="s">
        <v>2459</v>
      </c>
      <c r="E14" s="130" t="s">
        <v>2459</v>
      </c>
      <c r="F14" s="130" t="s">
        <v>2459</v>
      </c>
      <c r="G14" s="130" t="s">
        <v>2459</v>
      </c>
      <c r="H14" s="130" t="s">
        <v>2459</v>
      </c>
      <c r="I14" s="130" t="s">
        <v>2459</v>
      </c>
      <c r="J14" s="130" t="s">
        <v>2459</v>
      </c>
      <c r="K14" s="130" t="s">
        <v>2459</v>
      </c>
      <c r="L14" s="130" t="s">
        <v>2459</v>
      </c>
      <c r="M14" s="130" t="s">
        <v>2459</v>
      </c>
      <c r="N14" s="130" t="s">
        <v>2459</v>
      </c>
      <c r="O14" s="130" t="s">
        <v>2459</v>
      </c>
      <c r="P14" s="130" t="s">
        <v>2459</v>
      </c>
      <c r="Q14" s="130" t="s">
        <v>2459</v>
      </c>
      <c r="R14" s="130" t="s">
        <v>2459</v>
      </c>
    </row>
    <row r="15" spans="1:29">
      <c r="A15" s="113" t="s">
        <v>2459</v>
      </c>
      <c r="B15" s="113" t="s">
        <v>2459</v>
      </c>
      <c r="C15" s="113" t="s">
        <v>2459</v>
      </c>
      <c r="D15" s="113" t="s">
        <v>2459</v>
      </c>
      <c r="E15" s="113" t="s">
        <v>2459</v>
      </c>
      <c r="F15" s="113" t="s">
        <v>2459</v>
      </c>
      <c r="G15" s="113" t="s">
        <v>2459</v>
      </c>
      <c r="H15" s="113" t="s">
        <v>2459</v>
      </c>
      <c r="I15" s="113" t="s">
        <v>2459</v>
      </c>
      <c r="J15" s="113" t="s">
        <v>2459</v>
      </c>
      <c r="K15" s="113" t="s">
        <v>2459</v>
      </c>
      <c r="L15" s="113" t="s">
        <v>2459</v>
      </c>
      <c r="M15" s="113" t="s">
        <v>2459</v>
      </c>
      <c r="N15" s="113" t="s">
        <v>2459</v>
      </c>
      <c r="O15" s="113" t="s">
        <v>2459</v>
      </c>
      <c r="P15" s="113" t="s">
        <v>2459</v>
      </c>
      <c r="Q15" s="113" t="s">
        <v>2459</v>
      </c>
      <c r="R15" s="113" t="s">
        <v>2459</v>
      </c>
    </row>
    <row r="16" spans="1:29">
      <c r="A16" s="113" t="s">
        <v>2459</v>
      </c>
      <c r="B16" s="113" t="s">
        <v>2459</v>
      </c>
      <c r="C16" s="113" t="s">
        <v>2459</v>
      </c>
      <c r="D16" s="113" t="s">
        <v>2459</v>
      </c>
      <c r="E16" s="113" t="s">
        <v>2459</v>
      </c>
      <c r="F16" s="113" t="s">
        <v>2459</v>
      </c>
      <c r="G16" s="113" t="s">
        <v>2459</v>
      </c>
      <c r="H16" s="113" t="s">
        <v>2459</v>
      </c>
      <c r="I16" s="113" t="s">
        <v>2459</v>
      </c>
      <c r="J16" s="113" t="s">
        <v>2459</v>
      </c>
      <c r="K16" s="113" t="s">
        <v>2459</v>
      </c>
      <c r="L16" s="113" t="s">
        <v>2459</v>
      </c>
      <c r="M16" s="113" t="s">
        <v>2459</v>
      </c>
      <c r="N16" s="113" t="s">
        <v>2459</v>
      </c>
      <c r="O16" s="113" t="s">
        <v>2459</v>
      </c>
      <c r="P16" s="113" t="s">
        <v>2459</v>
      </c>
      <c r="Q16" s="113" t="s">
        <v>2459</v>
      </c>
      <c r="R16" s="113" t="s">
        <v>2459</v>
      </c>
    </row>
    <row r="17" spans="1:18">
      <c r="A17" s="85" t="s">
        <v>195</v>
      </c>
      <c r="B17" s="113" t="s">
        <v>2459</v>
      </c>
      <c r="C17" s="113" t="s">
        <v>2459</v>
      </c>
      <c r="D17" s="113" t="s">
        <v>2459</v>
      </c>
      <c r="E17" s="113" t="s">
        <v>2459</v>
      </c>
      <c r="F17" s="113" t="s">
        <v>2459</v>
      </c>
      <c r="G17" s="113" t="s">
        <v>2459</v>
      </c>
      <c r="H17" s="113" t="s">
        <v>2459</v>
      </c>
      <c r="I17" s="113" t="s">
        <v>2459</v>
      </c>
      <c r="J17" s="113" t="s">
        <v>2459</v>
      </c>
      <c r="K17" s="113" t="s">
        <v>2459</v>
      </c>
      <c r="L17" s="113" t="s">
        <v>2459</v>
      </c>
      <c r="M17" s="113" t="s">
        <v>2459</v>
      </c>
      <c r="N17" s="113" t="s">
        <v>2459</v>
      </c>
      <c r="O17" s="113" t="s">
        <v>2459</v>
      </c>
      <c r="P17" s="113" t="s">
        <v>2459</v>
      </c>
      <c r="Q17" s="113" t="s">
        <v>2459</v>
      </c>
      <c r="R17" s="113" t="s">
        <v>2459</v>
      </c>
    </row>
    <row r="18" spans="1:18">
      <c r="A18" s="85" t="s">
        <v>103</v>
      </c>
      <c r="B18" s="113" t="s">
        <v>2459</v>
      </c>
      <c r="C18" s="113" t="s">
        <v>2459</v>
      </c>
      <c r="D18" s="113" t="s">
        <v>2459</v>
      </c>
      <c r="E18" s="113" t="s">
        <v>2459</v>
      </c>
      <c r="F18" s="113" t="s">
        <v>2459</v>
      </c>
      <c r="G18" s="113" t="s">
        <v>2459</v>
      </c>
      <c r="H18" s="113" t="s">
        <v>2459</v>
      </c>
      <c r="I18" s="113" t="s">
        <v>2459</v>
      </c>
      <c r="J18" s="113" t="s">
        <v>2459</v>
      </c>
      <c r="K18" s="113" t="s">
        <v>2459</v>
      </c>
      <c r="L18" s="113" t="s">
        <v>2459</v>
      </c>
      <c r="M18" s="113" t="s">
        <v>2459</v>
      </c>
      <c r="N18" s="113" t="s">
        <v>2459</v>
      </c>
      <c r="O18" s="113" t="s">
        <v>2459</v>
      </c>
      <c r="P18" s="113" t="s">
        <v>2459</v>
      </c>
      <c r="Q18" s="113" t="s">
        <v>2459</v>
      </c>
      <c r="R18" s="113" t="s">
        <v>2459</v>
      </c>
    </row>
    <row r="19" spans="1:18">
      <c r="A19" s="85" t="s">
        <v>178</v>
      </c>
      <c r="B19" s="113" t="s">
        <v>2459</v>
      </c>
      <c r="C19" s="113" t="s">
        <v>2459</v>
      </c>
      <c r="D19" s="113" t="s">
        <v>2459</v>
      </c>
      <c r="E19" s="113" t="s">
        <v>2459</v>
      </c>
      <c r="F19" s="113" t="s">
        <v>2459</v>
      </c>
      <c r="G19" s="113" t="s">
        <v>2459</v>
      </c>
      <c r="H19" s="113" t="s">
        <v>2459</v>
      </c>
      <c r="I19" s="113" t="s">
        <v>2459</v>
      </c>
      <c r="J19" s="113" t="s">
        <v>2459</v>
      </c>
      <c r="K19" s="113" t="s">
        <v>2459</v>
      </c>
      <c r="L19" s="113" t="s">
        <v>2459</v>
      </c>
      <c r="M19" s="113" t="s">
        <v>2459</v>
      </c>
      <c r="N19" s="113" t="s">
        <v>2459</v>
      </c>
      <c r="O19" s="113" t="s">
        <v>2459</v>
      </c>
      <c r="P19" s="113" t="s">
        <v>2459</v>
      </c>
      <c r="Q19" s="113" t="s">
        <v>2459</v>
      </c>
      <c r="R19" s="113" t="s">
        <v>2459</v>
      </c>
    </row>
    <row r="20" spans="1:18">
      <c r="A20" s="85" t="s">
        <v>186</v>
      </c>
      <c r="B20" s="113" t="s">
        <v>2459</v>
      </c>
      <c r="C20" s="113" t="s">
        <v>2459</v>
      </c>
      <c r="D20" s="113" t="s">
        <v>2459</v>
      </c>
      <c r="E20" s="113" t="s">
        <v>2459</v>
      </c>
      <c r="F20" s="113" t="s">
        <v>2459</v>
      </c>
      <c r="G20" s="113" t="s">
        <v>2459</v>
      </c>
      <c r="H20" s="113" t="s">
        <v>2459</v>
      </c>
      <c r="I20" s="113" t="s">
        <v>2459</v>
      </c>
      <c r="J20" s="113" t="s">
        <v>2459</v>
      </c>
      <c r="K20" s="113" t="s">
        <v>2459</v>
      </c>
      <c r="L20" s="113" t="s">
        <v>2459</v>
      </c>
      <c r="M20" s="113" t="s">
        <v>2459</v>
      </c>
      <c r="N20" s="113" t="s">
        <v>2459</v>
      </c>
      <c r="O20" s="113" t="s">
        <v>2459</v>
      </c>
      <c r="P20" s="113" t="s">
        <v>2459</v>
      </c>
      <c r="Q20" s="113" t="s">
        <v>2459</v>
      </c>
      <c r="R20" s="113" t="s">
        <v>2459</v>
      </c>
    </row>
    <row r="21" spans="1:18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</row>
    <row r="22" spans="1:18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18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27" spans="1:18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</row>
    <row r="28" spans="1:18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</row>
    <row r="29" spans="1:18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</row>
    <row r="30" spans="1:18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</row>
    <row r="32" spans="1:18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</row>
    <row r="35" spans="1:18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  <row r="44" spans="1:18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</row>
    <row r="45" spans="1:18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</row>
    <row r="48" spans="1:18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</row>
    <row r="49" spans="1:18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</row>
    <row r="50" spans="1:18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</row>
    <row r="51" spans="1:18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</row>
    <row r="52" spans="1:18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</row>
    <row r="53" spans="1:18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</row>
    <row r="54" spans="1:18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</row>
    <row r="55" spans="1:18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</row>
    <row r="56" spans="1:18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</row>
    <row r="57" spans="1:18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</row>
    <row r="60" spans="1:18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</row>
    <row r="61" spans="1:18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</row>
    <row r="62" spans="1:18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</row>
    <row r="63" spans="1:18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</row>
    <row r="64" spans="1:18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1:18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</row>
    <row r="68" spans="1:18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</row>
    <row r="69" spans="1:18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</row>
    <row r="74" spans="1:18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</row>
    <row r="76" spans="1:18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</row>
    <row r="77" spans="1:18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</row>
    <row r="78" spans="1:18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18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18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</row>
    <row r="83" spans="1:18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</row>
    <row r="84" spans="1:18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</row>
    <row r="85" spans="1:18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</row>
    <row r="86" spans="1:18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</row>
    <row r="87" spans="1:18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</row>
    <row r="88" spans="1:18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</row>
    <row r="89" spans="1:18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</row>
    <row r="90" spans="1:18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</row>
    <row r="91" spans="1:18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</row>
    <row r="92" spans="1:18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</row>
    <row r="93" spans="1:18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</row>
    <row r="94" spans="1:18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</row>
    <row r="97" spans="1:18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</row>
    <row r="98" spans="1:18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</row>
    <row r="99" spans="1:18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</row>
    <row r="100" spans="1:18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</row>
    <row r="101" spans="1:18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</row>
    <row r="102" spans="1:18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</row>
    <row r="103" spans="1:18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</row>
    <row r="104" spans="1:18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</row>
    <row r="105" spans="1:18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</row>
    <row r="108" spans="1:18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</row>
    <row r="109" spans="1:18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</row>
    <row r="110" spans="1:18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</row>
    <row r="111" spans="1:18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</row>
    <row r="112" spans="1:18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18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</row>
    <row r="114" spans="1:18" hidden="1">
      <c r="B114" s="1"/>
      <c r="C114" s="1"/>
      <c r="D114" s="1"/>
    </row>
    <row r="115" spans="1:18" hidden="1">
      <c r="B115" s="1"/>
      <c r="C115" s="1"/>
      <c r="D115" s="1"/>
    </row>
    <row r="116" spans="1:18" hidden="1">
      <c r="B116" s="1"/>
      <c r="C116" s="1"/>
      <c r="D116" s="1"/>
    </row>
    <row r="117" spans="1:18" hidden="1">
      <c r="B117" s="1"/>
      <c r="C117" s="1"/>
      <c r="D117" s="1"/>
    </row>
    <row r="118" spans="1:18" hidden="1">
      <c r="B118" s="1"/>
      <c r="C118" s="1"/>
      <c r="D118" s="1"/>
    </row>
    <row r="119" spans="1:18" hidden="1">
      <c r="B119" s="1"/>
      <c r="C119" s="1"/>
      <c r="D119" s="1"/>
    </row>
    <row r="120" spans="1:18" hidden="1">
      <c r="B120" s="1"/>
      <c r="C120" s="1"/>
      <c r="D120" s="1"/>
    </row>
    <row r="121" spans="1:18" hidden="1">
      <c r="B121" s="1"/>
      <c r="C121" s="1"/>
      <c r="D121" s="1"/>
    </row>
    <row r="122" spans="1:18" hidden="1">
      <c r="B122" s="1"/>
      <c r="C122" s="1"/>
      <c r="D122" s="1"/>
    </row>
    <row r="123" spans="1:18" hidden="1">
      <c r="B123" s="1"/>
      <c r="C123" s="1"/>
      <c r="D123" s="1"/>
    </row>
    <row r="124" spans="1:18" hidden="1">
      <c r="B124" s="1"/>
      <c r="C124" s="1"/>
      <c r="D124" s="1"/>
    </row>
    <row r="125" spans="1:18" hidden="1">
      <c r="B125" s="1"/>
      <c r="C125" s="1"/>
      <c r="D125" s="1"/>
    </row>
    <row r="126" spans="1:18" hidden="1">
      <c r="B126" s="1"/>
      <c r="C126" s="1"/>
      <c r="D126" s="1"/>
    </row>
    <row r="127" spans="1:18" hidden="1">
      <c r="B127" s="1"/>
      <c r="C127" s="1"/>
      <c r="D127" s="1"/>
    </row>
    <row r="128" spans="1:18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2:4" hidden="1">
      <c r="B401" s="1"/>
      <c r="C401" s="1"/>
      <c r="D401" s="1"/>
    </row>
    <row r="402" spans="2:4" hidden="1">
      <c r="B402" s="1"/>
      <c r="C402" s="1"/>
      <c r="D402" s="1"/>
    </row>
    <row r="403" spans="2:4" hidden="1">
      <c r="B403" s="1"/>
      <c r="C403" s="1"/>
      <c r="D403" s="1"/>
    </row>
    <row r="404" spans="2:4" hidden="1">
      <c r="B404" s="1"/>
      <c r="C404" s="1"/>
      <c r="D404" s="1"/>
    </row>
    <row r="405" spans="2:4" hidden="1">
      <c r="B405" s="1"/>
      <c r="C405" s="1"/>
      <c r="D405" s="1"/>
    </row>
    <row r="406" spans="2:4" hidden="1">
      <c r="B406" s="1"/>
      <c r="C406" s="1"/>
      <c r="D406" s="1"/>
    </row>
    <row r="407" spans="2:4" hidden="1">
      <c r="B407" s="1"/>
      <c r="C407" s="1"/>
      <c r="D407" s="1"/>
    </row>
    <row r="408" spans="2:4" hidden="1">
      <c r="B408" s="1"/>
      <c r="C408" s="1"/>
      <c r="D408" s="1"/>
    </row>
    <row r="409" spans="2:4" hidden="1">
      <c r="B409" s="1"/>
      <c r="C409" s="1"/>
      <c r="D409" s="1"/>
    </row>
    <row r="410" spans="2:4" hidden="1">
      <c r="B410" s="1"/>
      <c r="C410" s="1"/>
      <c r="D410" s="1"/>
    </row>
    <row r="411" spans="2:4" hidden="1">
      <c r="B411" s="1"/>
      <c r="C411" s="1"/>
      <c r="D411" s="1"/>
    </row>
    <row r="412" spans="2:4" hidden="1">
      <c r="B412" s="1"/>
      <c r="C412" s="1"/>
      <c r="D412" s="1"/>
    </row>
    <row r="413" spans="2:4" hidden="1">
      <c r="B413" s="1"/>
      <c r="C413" s="1"/>
      <c r="D413" s="1"/>
    </row>
    <row r="414" spans="2:4" hidden="1">
      <c r="B414" s="1"/>
      <c r="C414" s="1"/>
      <c r="D414" s="1"/>
    </row>
    <row r="415" spans="2:4" hidden="1">
      <c r="B415" s="1"/>
      <c r="C415" s="1"/>
      <c r="D415" s="1"/>
    </row>
    <row r="416" spans="2:4" hidden="1">
      <c r="B416" s="1"/>
      <c r="C416" s="1"/>
      <c r="D416" s="1"/>
    </row>
    <row r="417" spans="2:4" hidden="1">
      <c r="B417" s="1"/>
      <c r="C417" s="1"/>
      <c r="D417" s="1"/>
    </row>
    <row r="418" spans="2:4" hidden="1">
      <c r="B418" s="1"/>
      <c r="C418" s="1"/>
      <c r="D418" s="1"/>
    </row>
    <row r="419" spans="2:4" hidden="1">
      <c r="B419" s="1"/>
      <c r="C419" s="1"/>
      <c r="D419" s="1"/>
    </row>
    <row r="420" spans="2:4" hidden="1">
      <c r="B420" s="1"/>
      <c r="C420" s="1"/>
      <c r="D420" s="1"/>
    </row>
    <row r="421" spans="2:4" hidden="1">
      <c r="B421" s="1"/>
      <c r="C421" s="1"/>
      <c r="D421" s="1"/>
    </row>
    <row r="422" spans="2:4" hidden="1">
      <c r="B422" s="1"/>
      <c r="C422" s="1"/>
      <c r="D422" s="1"/>
    </row>
    <row r="423" spans="2:4" hidden="1">
      <c r="B423" s="1"/>
      <c r="C423" s="1"/>
      <c r="D423" s="1"/>
    </row>
    <row r="424" spans="2:4" hidden="1">
      <c r="B424" s="1"/>
      <c r="C424" s="1"/>
      <c r="D424" s="1"/>
    </row>
    <row r="425" spans="2:4" hidden="1">
      <c r="B425" s="1"/>
      <c r="C425" s="1"/>
      <c r="D425" s="1"/>
    </row>
    <row r="426" spans="2:4" hidden="1">
      <c r="B426" s="1"/>
      <c r="C426" s="1"/>
      <c r="D426" s="1"/>
    </row>
    <row r="427" spans="2:4" hidden="1">
      <c r="B427" s="1"/>
      <c r="C427" s="1"/>
      <c r="D427" s="1"/>
    </row>
    <row r="428" spans="2:4" hidden="1">
      <c r="B428" s="1"/>
      <c r="C428" s="1"/>
      <c r="D428" s="1"/>
    </row>
    <row r="429" spans="2:4" hidden="1">
      <c r="B429" s="1"/>
      <c r="C429" s="1"/>
      <c r="D429" s="1"/>
    </row>
    <row r="430" spans="2:4" hidden="1">
      <c r="B430" s="1"/>
      <c r="C430" s="1"/>
      <c r="D430" s="1"/>
    </row>
    <row r="431" spans="2:4" hidden="1">
      <c r="B431" s="1"/>
      <c r="C431" s="1"/>
      <c r="D431" s="1"/>
    </row>
    <row r="432" spans="2:4" hidden="1">
      <c r="B432" s="1"/>
      <c r="C432" s="1"/>
      <c r="D432" s="1"/>
    </row>
    <row r="433" spans="2:4" hidden="1">
      <c r="B433" s="1"/>
      <c r="C433" s="1"/>
      <c r="D433" s="1"/>
    </row>
    <row r="434" spans="2:4" hidden="1">
      <c r="B434" s="1"/>
      <c r="C434" s="1"/>
      <c r="D434" s="1"/>
    </row>
    <row r="435" spans="2:4" hidden="1">
      <c r="B435" s="1"/>
      <c r="C435" s="1"/>
      <c r="D435" s="1"/>
    </row>
    <row r="436" spans="2:4" hidden="1">
      <c r="B436" s="1"/>
      <c r="C436" s="1"/>
      <c r="D436" s="1"/>
    </row>
    <row r="437" spans="2:4" hidden="1">
      <c r="B437" s="1"/>
      <c r="C437" s="1"/>
      <c r="D437" s="1"/>
    </row>
    <row r="438" spans="2:4" hidden="1">
      <c r="B438" s="1"/>
      <c r="C438" s="1"/>
      <c r="D438" s="1"/>
    </row>
    <row r="439" spans="2:4" hidden="1">
      <c r="B439" s="1"/>
      <c r="C439" s="1"/>
      <c r="D439" s="1"/>
    </row>
    <row r="440" spans="2:4" hidden="1">
      <c r="B440" s="1"/>
      <c r="C440" s="1"/>
      <c r="D440" s="1"/>
    </row>
    <row r="441" spans="2:4" hidden="1">
      <c r="B441" s="1"/>
      <c r="C441" s="1"/>
      <c r="D441" s="1"/>
    </row>
    <row r="442" spans="2:4" hidden="1">
      <c r="B442" s="1"/>
      <c r="C442" s="1"/>
      <c r="D442" s="1"/>
    </row>
    <row r="443" spans="2:4" hidden="1">
      <c r="B443" s="1"/>
      <c r="C443" s="1"/>
      <c r="D443" s="1"/>
    </row>
    <row r="444" spans="2:4" hidden="1">
      <c r="B444" s="1"/>
      <c r="C444" s="1"/>
      <c r="D444" s="1"/>
    </row>
    <row r="445" spans="2:4" hidden="1">
      <c r="B445" s="1"/>
      <c r="C445" s="1"/>
      <c r="D445" s="1"/>
    </row>
    <row r="446" spans="2:4" hidden="1">
      <c r="B446" s="1"/>
      <c r="C446" s="1"/>
      <c r="D446" s="1"/>
    </row>
    <row r="447" spans="2:4" hidden="1">
      <c r="B447" s="1"/>
      <c r="C447" s="1"/>
      <c r="D447" s="1"/>
    </row>
    <row r="448" spans="2:4" hidden="1">
      <c r="B448" s="1"/>
      <c r="C448" s="1"/>
      <c r="D448" s="1"/>
    </row>
    <row r="449" spans="2:4" hidden="1">
      <c r="B449" s="1"/>
      <c r="C449" s="1"/>
      <c r="D449" s="1"/>
    </row>
    <row r="450" spans="2:4" hidden="1">
      <c r="B450" s="1"/>
      <c r="C450" s="1"/>
      <c r="D450" s="1"/>
    </row>
    <row r="451" spans="2:4" hidden="1">
      <c r="B451" s="1"/>
      <c r="C451" s="1"/>
      <c r="D451" s="1"/>
    </row>
    <row r="452" spans="2:4" hidden="1">
      <c r="B452" s="1"/>
      <c r="C452" s="1"/>
      <c r="D452" s="1"/>
    </row>
    <row r="453" spans="2:4" hidden="1">
      <c r="B453" s="1"/>
      <c r="C453" s="1"/>
      <c r="D453" s="1"/>
    </row>
    <row r="454" spans="2:4" hidden="1">
      <c r="B454" s="1"/>
      <c r="C454" s="1"/>
      <c r="D454" s="1"/>
    </row>
    <row r="455" spans="2:4" hidden="1">
      <c r="B455" s="1"/>
      <c r="C455" s="1"/>
      <c r="D455" s="1"/>
    </row>
    <row r="456" spans="2:4" hidden="1">
      <c r="B456" s="1"/>
      <c r="C456" s="1"/>
      <c r="D456" s="1"/>
    </row>
    <row r="457" spans="2:4" hidden="1">
      <c r="B457" s="1"/>
      <c r="C457" s="1"/>
      <c r="D457" s="1"/>
    </row>
    <row r="458" spans="2:4" hidden="1">
      <c r="B458" s="1"/>
      <c r="C458" s="1"/>
      <c r="D458" s="1"/>
    </row>
    <row r="459" spans="2:4" hidden="1">
      <c r="B459" s="1"/>
      <c r="C459" s="1"/>
      <c r="D459" s="1"/>
    </row>
    <row r="460" spans="2:4" hidden="1">
      <c r="B460" s="1"/>
      <c r="C460" s="1"/>
      <c r="D460" s="1"/>
    </row>
    <row r="461" spans="2:4" hidden="1">
      <c r="B461" s="1"/>
      <c r="C461" s="1"/>
      <c r="D461" s="1"/>
    </row>
    <row r="462" spans="2:4" hidden="1">
      <c r="B462" s="1"/>
      <c r="C462" s="1"/>
      <c r="D462" s="1"/>
    </row>
    <row r="463" spans="2:4" hidden="1">
      <c r="B463" s="1"/>
      <c r="C463" s="1"/>
      <c r="D463" s="1"/>
    </row>
    <row r="464" spans="2:4" hidden="1">
      <c r="B464" s="1"/>
      <c r="C464" s="1"/>
      <c r="D464" s="1"/>
    </row>
    <row r="465" spans="2:4" hidden="1">
      <c r="B465" s="1"/>
      <c r="C465" s="1"/>
      <c r="D465" s="1"/>
    </row>
    <row r="466" spans="2:4" hidden="1">
      <c r="B466" s="1"/>
      <c r="C466" s="1"/>
      <c r="D466" s="1"/>
    </row>
    <row r="467" spans="2:4" hidden="1">
      <c r="B467" s="1"/>
      <c r="C467" s="1"/>
      <c r="D467" s="1"/>
    </row>
    <row r="468" spans="2:4" hidden="1">
      <c r="B468" s="1"/>
      <c r="C468" s="1"/>
      <c r="D468" s="1"/>
    </row>
    <row r="469" spans="2:4" hidden="1">
      <c r="B469" s="1"/>
      <c r="C469" s="1"/>
      <c r="D469" s="1"/>
    </row>
    <row r="470" spans="2:4" hidden="1">
      <c r="B470" s="1"/>
      <c r="C470" s="1"/>
      <c r="D470" s="1"/>
    </row>
    <row r="471" spans="2:4" hidden="1">
      <c r="B471" s="1"/>
      <c r="C471" s="1"/>
      <c r="D471" s="1"/>
    </row>
    <row r="472" spans="2:4" hidden="1">
      <c r="B472" s="1"/>
      <c r="C472" s="1"/>
      <c r="D472" s="1"/>
    </row>
    <row r="473" spans="2:4" hidden="1">
      <c r="B473" s="1"/>
      <c r="C473" s="1"/>
      <c r="D473" s="1"/>
    </row>
    <row r="474" spans="2:4" hidden="1">
      <c r="B474" s="1"/>
      <c r="C474" s="1"/>
      <c r="D474" s="1"/>
    </row>
    <row r="475" spans="2:4" hidden="1">
      <c r="B475" s="1"/>
      <c r="C475" s="1"/>
      <c r="D475" s="1"/>
    </row>
    <row r="476" spans="2:4" hidden="1">
      <c r="B476" s="1"/>
      <c r="C476" s="1"/>
      <c r="D476" s="1"/>
    </row>
    <row r="477" spans="2:4" hidden="1">
      <c r="B477" s="1"/>
      <c r="C477" s="1"/>
      <c r="D477" s="1"/>
    </row>
    <row r="478" spans="2:4" hidden="1">
      <c r="B478" s="1"/>
      <c r="C478" s="1"/>
      <c r="D478" s="1"/>
    </row>
    <row r="479" spans="2:4" hidden="1">
      <c r="B479" s="1"/>
      <c r="C479" s="1"/>
      <c r="D479" s="1"/>
    </row>
    <row r="480" spans="2:4" hidden="1">
      <c r="B480" s="1"/>
      <c r="C480" s="1"/>
      <c r="D480" s="1"/>
    </row>
    <row r="481" spans="2:4" hidden="1">
      <c r="B481" s="1"/>
      <c r="C481" s="1"/>
      <c r="D481" s="1"/>
    </row>
    <row r="482" spans="2:4" hidden="1">
      <c r="B482" s="1"/>
      <c r="C482" s="1"/>
      <c r="D482" s="1"/>
    </row>
    <row r="483" spans="2:4" hidden="1">
      <c r="B483" s="1"/>
      <c r="C483" s="1"/>
      <c r="D483" s="1"/>
    </row>
    <row r="484" spans="2:4" hidden="1">
      <c r="B484" s="1"/>
      <c r="C484" s="1"/>
      <c r="D484" s="1"/>
    </row>
    <row r="485" spans="2:4" hidden="1">
      <c r="B485" s="1"/>
      <c r="C485" s="1"/>
      <c r="D485" s="1"/>
    </row>
    <row r="486" spans="2:4" hidden="1">
      <c r="B486" s="1"/>
      <c r="C486" s="1"/>
      <c r="D486" s="1"/>
    </row>
    <row r="487" spans="2:4" hidden="1">
      <c r="B487" s="1"/>
      <c r="C487" s="1"/>
      <c r="D487" s="1"/>
    </row>
    <row r="488" spans="2:4" hidden="1">
      <c r="B488" s="1"/>
      <c r="C488" s="1"/>
      <c r="D488" s="1"/>
    </row>
    <row r="489" spans="2:4" hidden="1">
      <c r="B489" s="1"/>
      <c r="C489" s="1"/>
      <c r="D489" s="1"/>
    </row>
    <row r="490" spans="2:4" hidden="1">
      <c r="B490" s="1"/>
      <c r="C490" s="1"/>
      <c r="D490" s="1"/>
    </row>
    <row r="491" spans="2:4" hidden="1">
      <c r="B491" s="1"/>
      <c r="C491" s="1"/>
      <c r="D491" s="1"/>
    </row>
    <row r="492" spans="2:4" hidden="1">
      <c r="B492" s="1"/>
      <c r="C492" s="1"/>
      <c r="D492" s="1"/>
    </row>
    <row r="493" spans="2:4" hidden="1">
      <c r="B493" s="1"/>
      <c r="C493" s="1"/>
      <c r="D493" s="1"/>
    </row>
    <row r="494" spans="2:4" hidden="1">
      <c r="B494" s="1"/>
      <c r="C494" s="1"/>
      <c r="D494" s="1"/>
    </row>
    <row r="495" spans="2:4" hidden="1">
      <c r="B495" s="1"/>
      <c r="C495" s="1"/>
      <c r="D495" s="1"/>
    </row>
    <row r="496" spans="2:4" hidden="1">
      <c r="B496" s="1"/>
      <c r="C496" s="1"/>
      <c r="D496" s="1"/>
    </row>
    <row r="497" spans="2:4" hidden="1">
      <c r="B497" s="1"/>
      <c r="C497" s="1"/>
      <c r="D497" s="1"/>
    </row>
    <row r="498" spans="2:4" hidden="1">
      <c r="B498" s="1"/>
      <c r="C498" s="1"/>
      <c r="D498" s="1"/>
    </row>
    <row r="499" spans="2:4" hidden="1">
      <c r="B499" s="1"/>
      <c r="C499" s="1"/>
      <c r="D499" s="1"/>
    </row>
    <row r="500" spans="2:4" hidden="1">
      <c r="B500" s="1"/>
      <c r="C500" s="1"/>
      <c r="D500" s="1"/>
    </row>
    <row r="501" spans="2:4" hidden="1">
      <c r="B501" s="1"/>
      <c r="C501" s="1"/>
      <c r="D501" s="1"/>
    </row>
    <row r="502" spans="2:4" hidden="1">
      <c r="B502" s="1"/>
      <c r="C502" s="1"/>
      <c r="D502" s="1"/>
    </row>
    <row r="503" spans="2:4" hidden="1">
      <c r="B503" s="1"/>
      <c r="C503" s="1"/>
      <c r="D503" s="1"/>
    </row>
    <row r="504" spans="2:4" hidden="1">
      <c r="B504" s="1"/>
      <c r="C504" s="1"/>
      <c r="D504" s="1"/>
    </row>
    <row r="505" spans="2:4" hidden="1">
      <c r="B505" s="1"/>
      <c r="C505" s="1"/>
      <c r="D505" s="1"/>
    </row>
    <row r="506" spans="2:4" hidden="1">
      <c r="B506" s="1"/>
      <c r="C506" s="1"/>
      <c r="D506" s="1"/>
    </row>
    <row r="507" spans="2:4" hidden="1">
      <c r="B507" s="1"/>
      <c r="C507" s="1"/>
      <c r="D507" s="1"/>
    </row>
    <row r="508" spans="2:4" hidden="1">
      <c r="B508" s="1"/>
      <c r="C508" s="1"/>
      <c r="D508" s="1"/>
    </row>
    <row r="509" spans="2:4" hidden="1">
      <c r="B509" s="1"/>
      <c r="C509" s="1"/>
      <c r="D509" s="1"/>
    </row>
    <row r="510" spans="2:4" hidden="1">
      <c r="B510" s="1"/>
      <c r="C510" s="1"/>
      <c r="D510" s="1"/>
    </row>
    <row r="511" spans="2:4" hidden="1">
      <c r="B511" s="1"/>
      <c r="C511" s="1"/>
      <c r="D511" s="1"/>
    </row>
    <row r="512" spans="2:4" hidden="1">
      <c r="B512" s="1"/>
      <c r="C512" s="1"/>
      <c r="D512" s="1"/>
    </row>
    <row r="513" spans="2:4" hidden="1">
      <c r="B513" s="1"/>
      <c r="C513" s="1"/>
      <c r="D513" s="1"/>
    </row>
    <row r="514" spans="2:4" hidden="1">
      <c r="B514" s="1"/>
      <c r="C514" s="1"/>
      <c r="D514" s="1"/>
    </row>
    <row r="515" spans="2:4" hidden="1">
      <c r="B515" s="1"/>
      <c r="C515" s="1"/>
      <c r="D515" s="1"/>
    </row>
    <row r="516" spans="2:4" hidden="1">
      <c r="B516" s="1"/>
      <c r="C516" s="1"/>
      <c r="D516" s="1"/>
    </row>
    <row r="517" spans="2:4" hidden="1">
      <c r="B517" s="1"/>
      <c r="C517" s="1"/>
      <c r="D517" s="1"/>
    </row>
    <row r="518" spans="2:4" hidden="1">
      <c r="B518" s="1"/>
      <c r="C518" s="1"/>
      <c r="D518" s="1"/>
    </row>
    <row r="519" spans="2:4" hidden="1">
      <c r="B519" s="1"/>
      <c r="C519" s="1"/>
      <c r="D519" s="1"/>
    </row>
    <row r="520" spans="2:4" hidden="1">
      <c r="B520" s="1"/>
      <c r="C520" s="1"/>
      <c r="D520" s="1"/>
    </row>
    <row r="521" spans="2:4" hidden="1">
      <c r="B521" s="1"/>
      <c r="C521" s="1"/>
      <c r="D521" s="1"/>
    </row>
    <row r="522" spans="2:4" hidden="1">
      <c r="B522" s="1"/>
      <c r="C522" s="1"/>
      <c r="D522" s="1"/>
    </row>
    <row r="523" spans="2:4" hidden="1">
      <c r="B523" s="1"/>
      <c r="C523" s="1"/>
      <c r="D523" s="1"/>
    </row>
    <row r="524" spans="2:4" hidden="1">
      <c r="B524" s="1"/>
      <c r="C524" s="1"/>
      <c r="D524" s="1"/>
    </row>
    <row r="525" spans="2:4" hidden="1">
      <c r="B525" s="1"/>
      <c r="C525" s="1"/>
      <c r="D525" s="1"/>
    </row>
    <row r="526" spans="2:4" hidden="1">
      <c r="B526" s="1"/>
      <c r="C526" s="1"/>
      <c r="D526" s="1"/>
    </row>
    <row r="527" spans="2:4" hidden="1">
      <c r="B527" s="1"/>
      <c r="C527" s="1"/>
      <c r="D527" s="1"/>
    </row>
    <row r="528" spans="2:4" hidden="1">
      <c r="B528" s="1"/>
      <c r="C528" s="1"/>
      <c r="D528" s="1"/>
    </row>
    <row r="529" spans="1:4" hidden="1">
      <c r="B529" s="1"/>
      <c r="C529" s="1"/>
      <c r="D529" s="1"/>
    </row>
    <row r="530" spans="1:4" hidden="1">
      <c r="B530" s="1"/>
      <c r="C530" s="1"/>
      <c r="D530" s="1"/>
    </row>
    <row r="531" spans="1:4" hidden="1">
      <c r="B531" s="1"/>
      <c r="C531" s="1"/>
      <c r="D531" s="1"/>
    </row>
    <row r="532" spans="1:4" hidden="1">
      <c r="B532" s="1"/>
      <c r="C532" s="1"/>
      <c r="D532" s="1"/>
    </row>
    <row r="536" spans="1:4" hidden="1">
      <c r="A536" s="31"/>
    </row>
    <row r="537" spans="1:4" hidden="1">
      <c r="A537" s="31"/>
    </row>
    <row r="538" spans="1:4" hidden="1">
      <c r="A538" s="3"/>
    </row>
    <row r="10000" spans="52:52" hidden="1">
      <c r="AZ10000"/>
    </row>
  </sheetData>
  <sheetProtection sheet="1" objects="1" scenarios="1"/>
  <mergeCells count="1">
    <mergeCell ref="A5:R5"/>
  </mergeCells>
  <phoneticPr fontId="4" type="noConversion"/>
  <conditionalFormatting sqref="A10:A113">
    <cfRule type="cellIs" dxfId="6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0E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3.140625" style="2" customWidth="1"/>
    <col min="4" max="4" width="13.85546875" style="2" customWidth="1"/>
    <col min="5" max="5" width="11.85546875" style="1" customWidth="1"/>
    <col min="6" max="6" width="11.5703125" style="1" customWidth="1"/>
    <col min="7" max="7" width="14.28515625" style="1" customWidth="1"/>
    <col min="8" max="8" width="9.5703125" style="1" customWidth="1"/>
    <col min="9" max="9" width="10.42578125" style="1" customWidth="1"/>
    <col min="10" max="10" width="22.7109375" style="1" customWidth="1"/>
    <col min="11" max="11" width="26.85546875" style="1" customWidth="1"/>
    <col min="12" max="12" width="25.42578125" style="1" customWidth="1"/>
    <col min="13" max="13" width="9.140625" style="1" hidden="1" customWidth="1"/>
    <col min="14" max="52" width="0" style="1" hidden="1" customWidth="1"/>
    <col min="53" max="16384" width="9.140625" style="1" hidden="1"/>
  </cols>
  <sheetData>
    <row r="1" spans="1:27">
      <c r="A1" s="36" t="s">
        <v>136</v>
      </c>
      <c r="B1" s="36" t="s" vm="1">
        <v>203</v>
      </c>
    </row>
    <row r="2" spans="1:27">
      <c r="A2" s="36" t="s">
        <v>135</v>
      </c>
      <c r="B2" s="36" t="s">
        <v>2441</v>
      </c>
    </row>
    <row r="3" spans="1:27">
      <c r="A3" s="36" t="s">
        <v>137</v>
      </c>
      <c r="B3" s="55" t="s">
        <v>2442</v>
      </c>
    </row>
    <row r="4" spans="1:27">
      <c r="A4" s="36" t="s">
        <v>138</v>
      </c>
      <c r="B4" s="55">
        <v>14244</v>
      </c>
    </row>
    <row r="5" spans="1:27" ht="18.75">
      <c r="A5" s="140" t="s">
        <v>83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2"/>
    </row>
    <row r="6" spans="1:27" s="3" customFormat="1">
      <c r="A6" s="37" t="s">
        <v>107</v>
      </c>
      <c r="B6" s="38" t="s">
        <v>41</v>
      </c>
      <c r="C6" s="38" t="s">
        <v>109</v>
      </c>
      <c r="D6" s="38" t="s">
        <v>108</v>
      </c>
      <c r="E6" s="38" t="s">
        <v>61</v>
      </c>
      <c r="F6" s="38" t="s">
        <v>94</v>
      </c>
      <c r="G6" s="38" t="s">
        <v>180</v>
      </c>
      <c r="H6" s="38" t="s">
        <v>179</v>
      </c>
      <c r="I6" s="38" t="s">
        <v>102</v>
      </c>
      <c r="J6" s="38" t="s">
        <v>55</v>
      </c>
      <c r="K6" s="38" t="s">
        <v>139</v>
      </c>
      <c r="L6" s="40" t="s">
        <v>141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09" t="s">
        <v>2459</v>
      </c>
      <c r="F7" s="109" t="s">
        <v>2459</v>
      </c>
      <c r="G7" s="26" t="s">
        <v>187</v>
      </c>
      <c r="H7" s="109" t="s">
        <v>2459</v>
      </c>
      <c r="I7" s="26" t="s">
        <v>183</v>
      </c>
      <c r="J7" s="26" t="s">
        <v>19</v>
      </c>
      <c r="K7" s="26" t="s">
        <v>19</v>
      </c>
      <c r="L7" s="27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5" t="s">
        <v>10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s="4" customFormat="1" ht="20.25">
      <c r="A9" s="82" t="s">
        <v>31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113" t="s">
        <v>2459</v>
      </c>
      <c r="I9" s="83">
        <v>0</v>
      </c>
      <c r="J9" s="113" t="s">
        <v>2459</v>
      </c>
      <c r="K9" s="84">
        <v>0</v>
      </c>
      <c r="L9" s="84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85" t="s">
        <v>195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113" t="s">
        <v>2459</v>
      </c>
      <c r="I10" s="113" t="s">
        <v>2459</v>
      </c>
      <c r="J10" s="113" t="s">
        <v>2459</v>
      </c>
      <c r="K10" s="113" t="s">
        <v>2459</v>
      </c>
      <c r="L10" s="113" t="s">
        <v>2459</v>
      </c>
    </row>
    <row r="11" spans="1:27">
      <c r="A11" s="85" t="s">
        <v>103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113" t="s">
        <v>2459</v>
      </c>
      <c r="H11" s="113" t="s">
        <v>2459</v>
      </c>
      <c r="I11" s="113" t="s">
        <v>2459</v>
      </c>
      <c r="J11" s="113" t="s">
        <v>2459</v>
      </c>
      <c r="K11" s="113" t="s">
        <v>2459</v>
      </c>
      <c r="L11" s="113" t="s">
        <v>2459</v>
      </c>
    </row>
    <row r="12" spans="1:27">
      <c r="A12" s="85" t="s">
        <v>178</v>
      </c>
      <c r="B12" s="113" t="s">
        <v>2459</v>
      </c>
      <c r="C12" s="113" t="s">
        <v>2459</v>
      </c>
      <c r="D12" s="113" t="s">
        <v>2459</v>
      </c>
      <c r="E12" s="113" t="s">
        <v>2459</v>
      </c>
      <c r="F12" s="113" t="s">
        <v>2459</v>
      </c>
      <c r="G12" s="113" t="s">
        <v>2459</v>
      </c>
      <c r="H12" s="113" t="s">
        <v>2459</v>
      </c>
      <c r="I12" s="113" t="s">
        <v>2459</v>
      </c>
      <c r="J12" s="113" t="s">
        <v>2459</v>
      </c>
      <c r="K12" s="113" t="s">
        <v>2459</v>
      </c>
      <c r="L12" s="113" t="s">
        <v>2459</v>
      </c>
    </row>
    <row r="13" spans="1:27">
      <c r="A13" s="85" t="s">
        <v>186</v>
      </c>
      <c r="B13" s="113" t="s">
        <v>2459</v>
      </c>
      <c r="C13" s="113" t="s">
        <v>2459</v>
      </c>
      <c r="D13" s="113" t="s">
        <v>2459</v>
      </c>
      <c r="E13" s="113" t="s">
        <v>2459</v>
      </c>
      <c r="F13" s="113" t="s">
        <v>2459</v>
      </c>
      <c r="G13" s="113" t="s">
        <v>2459</v>
      </c>
      <c r="H13" s="113" t="s">
        <v>2459</v>
      </c>
      <c r="I13" s="113" t="s">
        <v>2459</v>
      </c>
      <c r="J13" s="113" t="s">
        <v>2459</v>
      </c>
      <c r="K13" s="113" t="s">
        <v>2459</v>
      </c>
      <c r="L13" s="113" t="s">
        <v>2459</v>
      </c>
    </row>
    <row r="14" spans="1:2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</row>
    <row r="15" spans="1:2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</row>
    <row r="16" spans="1:2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</row>
    <row r="18" spans="1:12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</row>
    <row r="19" spans="1:12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</row>
    <row r="20" spans="1:12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</row>
    <row r="21" spans="1:12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</row>
    <row r="23" spans="1:12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1:12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12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</row>
    <row r="27" spans="1:12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</row>
    <row r="28" spans="1:12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1:12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  <row r="30" spans="1:12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</row>
    <row r="31" spans="1:12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</row>
    <row r="32" spans="1:12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1:12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1:12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1:12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1:12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1:12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1:12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1:12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1:12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</row>
    <row r="57" spans="1:12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</row>
    <row r="62" spans="1:12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  <row r="66" spans="1:12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</row>
    <row r="67" spans="1:12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</row>
    <row r="68" spans="1:12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</row>
    <row r="69" spans="1:12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</row>
    <row r="70" spans="1:12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2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</row>
    <row r="73" spans="1:12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2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2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</row>
    <row r="76" spans="1:12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</row>
    <row r="90" spans="1:12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</row>
    <row r="91" spans="1:12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</row>
    <row r="92" spans="1:12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</row>
    <row r="93" spans="1:12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</row>
    <row r="94" spans="1:12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</row>
    <row r="95" spans="1:12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</row>
    <row r="96" spans="1:12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</row>
    <row r="97" spans="1:12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</row>
    <row r="98" spans="1:12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</row>
    <row r="99" spans="1:12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</row>
    <row r="100" spans="1:12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</row>
    <row r="101" spans="1:12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</row>
    <row r="102" spans="1:12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</row>
    <row r="103" spans="1:12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</row>
    <row r="104" spans="1:12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  <row r="105" spans="1:12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</row>
    <row r="106" spans="1:12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</row>
    <row r="107" spans="1:12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</row>
    <row r="108" spans="1:12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</row>
    <row r="109" spans="1:12" hidden="1">
      <c r="B109" s="1"/>
      <c r="C109" s="1"/>
      <c r="D109" s="1"/>
    </row>
    <row r="110" spans="1:12" hidden="1">
      <c r="B110" s="1"/>
      <c r="C110" s="1"/>
      <c r="D110" s="1"/>
    </row>
    <row r="111" spans="1:12" hidden="1">
      <c r="B111" s="1"/>
      <c r="C111" s="1"/>
      <c r="D111" s="1"/>
    </row>
    <row r="112" spans="1:12" hidden="1">
      <c r="B112" s="1"/>
      <c r="C112" s="1"/>
      <c r="D112" s="1"/>
    </row>
    <row r="113" spans="2:4" hidden="1">
      <c r="B113" s="1"/>
      <c r="C113" s="1"/>
      <c r="D113" s="1"/>
    </row>
    <row r="114" spans="2:4" hidden="1">
      <c r="B114" s="1"/>
      <c r="C114" s="1"/>
      <c r="D114" s="1"/>
    </row>
    <row r="115" spans="2:4" hidden="1">
      <c r="B115" s="1"/>
      <c r="C115" s="1"/>
      <c r="D115" s="1"/>
    </row>
    <row r="116" spans="2:4" hidden="1">
      <c r="B116" s="1"/>
      <c r="C116" s="1"/>
      <c r="D116" s="1"/>
    </row>
    <row r="117" spans="2:4" hidden="1">
      <c r="B117" s="1"/>
      <c r="C117" s="1"/>
      <c r="D117" s="1"/>
    </row>
    <row r="118" spans="2:4" hidden="1">
      <c r="B118" s="1"/>
      <c r="C118" s="1"/>
      <c r="D118" s="1"/>
    </row>
    <row r="119" spans="2:4" hidden="1">
      <c r="B119" s="1"/>
      <c r="C119" s="1"/>
      <c r="D119" s="1"/>
    </row>
    <row r="120" spans="2:4" hidden="1">
      <c r="B120" s="1"/>
      <c r="C120" s="1"/>
      <c r="D120" s="1"/>
    </row>
    <row r="121" spans="2:4" hidden="1">
      <c r="B121" s="1"/>
      <c r="C121" s="1"/>
      <c r="D121" s="1"/>
    </row>
    <row r="122" spans="2:4" hidden="1">
      <c r="B122" s="1"/>
      <c r="C122" s="1"/>
      <c r="D122" s="1"/>
    </row>
    <row r="123" spans="2:4" hidden="1">
      <c r="B123" s="1"/>
      <c r="C123" s="1"/>
      <c r="D123" s="1"/>
    </row>
    <row r="124" spans="2:4" hidden="1">
      <c r="B124" s="1"/>
      <c r="C124" s="1"/>
      <c r="D124" s="1"/>
    </row>
    <row r="125" spans="2:4" hidden="1">
      <c r="B125" s="1"/>
      <c r="C125" s="1"/>
      <c r="D125" s="1"/>
    </row>
    <row r="126" spans="2:4" hidden="1">
      <c r="B126" s="1"/>
      <c r="C126" s="1"/>
      <c r="D126" s="1"/>
    </row>
    <row r="127" spans="2:4" hidden="1">
      <c r="B127" s="1"/>
      <c r="C127" s="1"/>
      <c r="D127" s="1"/>
    </row>
    <row r="128" spans="2:4" hidden="1">
      <c r="B128" s="1"/>
      <c r="C128" s="1"/>
      <c r="D128" s="1"/>
    </row>
    <row r="129" spans="2:4" hidden="1">
      <c r="B129" s="1"/>
      <c r="C129" s="1"/>
      <c r="D129" s="1"/>
    </row>
    <row r="130" spans="2:4" hidden="1">
      <c r="B130" s="1"/>
      <c r="C130" s="1"/>
      <c r="D130" s="1"/>
    </row>
    <row r="131" spans="2:4" hidden="1">
      <c r="B131" s="1"/>
      <c r="C131" s="1"/>
      <c r="D131" s="1"/>
    </row>
    <row r="132" spans="2:4" hidden="1">
      <c r="B132" s="1"/>
      <c r="C132" s="1"/>
      <c r="D132" s="1"/>
    </row>
    <row r="133" spans="2:4" hidden="1">
      <c r="B133" s="1"/>
      <c r="C133" s="1"/>
      <c r="D133" s="1"/>
    </row>
    <row r="134" spans="2:4" hidden="1">
      <c r="B134" s="1"/>
      <c r="C134" s="1"/>
      <c r="D134" s="1"/>
    </row>
    <row r="135" spans="2:4" hidden="1">
      <c r="B135" s="1"/>
      <c r="C135" s="1"/>
      <c r="D135" s="1"/>
    </row>
    <row r="136" spans="2:4" hidden="1">
      <c r="B136" s="1"/>
      <c r="C136" s="1"/>
      <c r="D136" s="1"/>
    </row>
    <row r="137" spans="2:4" hidden="1">
      <c r="B137" s="1"/>
      <c r="C137" s="1"/>
      <c r="D137" s="1"/>
    </row>
    <row r="138" spans="2:4" hidden="1">
      <c r="B138" s="1"/>
      <c r="C138" s="1"/>
      <c r="D138" s="1"/>
    </row>
    <row r="139" spans="2:4" hidden="1">
      <c r="B139" s="1"/>
      <c r="C139" s="1"/>
      <c r="D139" s="1"/>
    </row>
    <row r="140" spans="2:4" hidden="1">
      <c r="B140" s="1"/>
      <c r="C140" s="1"/>
      <c r="D140" s="1"/>
    </row>
    <row r="141" spans="2:4" hidden="1">
      <c r="B141" s="1"/>
      <c r="C141" s="1"/>
      <c r="D141" s="1"/>
    </row>
    <row r="142" spans="2:4" hidden="1">
      <c r="B142" s="1"/>
      <c r="C142" s="1"/>
      <c r="D142" s="1"/>
    </row>
    <row r="143" spans="2:4" hidden="1">
      <c r="B143" s="1"/>
      <c r="C143" s="1"/>
      <c r="D143" s="1"/>
    </row>
    <row r="144" spans="2:4" hidden="1">
      <c r="B144" s="1"/>
      <c r="C144" s="1"/>
      <c r="D144" s="1"/>
    </row>
    <row r="145" spans="2:4" hidden="1">
      <c r="B145" s="1"/>
      <c r="C145" s="1"/>
      <c r="D145" s="1"/>
    </row>
    <row r="146" spans="2:4" hidden="1">
      <c r="B146" s="1"/>
      <c r="C146" s="1"/>
      <c r="D146" s="1"/>
    </row>
    <row r="147" spans="2:4" hidden="1">
      <c r="B147" s="1"/>
      <c r="C147" s="1"/>
      <c r="D147" s="1"/>
    </row>
    <row r="148" spans="2:4" hidden="1">
      <c r="B148" s="1"/>
      <c r="C148" s="1"/>
      <c r="D148" s="1"/>
    </row>
    <row r="149" spans="2:4" hidden="1">
      <c r="B149" s="1"/>
      <c r="C149" s="1"/>
      <c r="D149" s="1"/>
    </row>
    <row r="150" spans="2:4" hidden="1">
      <c r="B150" s="1"/>
      <c r="C150" s="1"/>
      <c r="D150" s="1"/>
    </row>
    <row r="151" spans="2:4" hidden="1">
      <c r="B151" s="1"/>
      <c r="C151" s="1"/>
      <c r="D151" s="1"/>
    </row>
    <row r="152" spans="2:4" hidden="1">
      <c r="B152" s="1"/>
      <c r="C152" s="1"/>
      <c r="D152" s="1"/>
    </row>
    <row r="153" spans="2:4" hidden="1">
      <c r="B153" s="1"/>
      <c r="C153" s="1"/>
      <c r="D153" s="1"/>
    </row>
    <row r="154" spans="2:4" hidden="1">
      <c r="B154" s="1"/>
      <c r="C154" s="1"/>
      <c r="D154" s="1"/>
    </row>
    <row r="155" spans="2:4" hidden="1">
      <c r="B155" s="1"/>
      <c r="C155" s="1"/>
      <c r="D155" s="1"/>
    </row>
    <row r="156" spans="2:4" hidden="1">
      <c r="B156" s="1"/>
      <c r="C156" s="1"/>
      <c r="D156" s="1"/>
    </row>
    <row r="157" spans="2:4" hidden="1">
      <c r="B157" s="1"/>
      <c r="C157" s="1"/>
      <c r="D157" s="1"/>
    </row>
    <row r="158" spans="2:4" hidden="1">
      <c r="B158" s="1"/>
      <c r="C158" s="1"/>
      <c r="D158" s="1"/>
    </row>
    <row r="159" spans="2:4" hidden="1">
      <c r="B159" s="1"/>
      <c r="C159" s="1"/>
      <c r="D159" s="1"/>
    </row>
    <row r="160" spans="2:4" hidden="1">
      <c r="B160" s="1"/>
      <c r="C160" s="1"/>
      <c r="D160" s="1"/>
    </row>
    <row r="161" spans="2:4" hidden="1">
      <c r="B161" s="1"/>
      <c r="C161" s="1"/>
      <c r="D161" s="1"/>
    </row>
    <row r="162" spans="2:4" hidden="1">
      <c r="B162" s="1"/>
      <c r="C162" s="1"/>
      <c r="D162" s="1"/>
    </row>
    <row r="163" spans="2:4" hidden="1">
      <c r="B163" s="1"/>
      <c r="C163" s="1"/>
      <c r="D163" s="1"/>
    </row>
    <row r="164" spans="2:4" hidden="1">
      <c r="B164" s="1"/>
      <c r="C164" s="1"/>
      <c r="D164" s="1"/>
    </row>
    <row r="165" spans="2:4" hidden="1">
      <c r="B165" s="1"/>
      <c r="C165" s="1"/>
      <c r="D165" s="1"/>
    </row>
    <row r="166" spans="2:4" hidden="1">
      <c r="B166" s="1"/>
      <c r="C166" s="1"/>
      <c r="D166" s="1"/>
    </row>
    <row r="167" spans="2:4" hidden="1">
      <c r="B167" s="1"/>
      <c r="C167" s="1"/>
      <c r="D167" s="1"/>
    </row>
    <row r="168" spans="2:4" hidden="1">
      <c r="B168" s="1"/>
      <c r="C168" s="1"/>
      <c r="D168" s="1"/>
    </row>
    <row r="169" spans="2:4" hidden="1">
      <c r="B169" s="1"/>
      <c r="C169" s="1"/>
      <c r="D169" s="1"/>
    </row>
    <row r="170" spans="2:4" hidden="1">
      <c r="B170" s="1"/>
      <c r="C170" s="1"/>
      <c r="D170" s="1"/>
    </row>
    <row r="171" spans="2:4" hidden="1">
      <c r="B171" s="1"/>
      <c r="C171" s="1"/>
      <c r="D171" s="1"/>
    </row>
    <row r="172" spans="2:4" hidden="1">
      <c r="B172" s="1"/>
      <c r="C172" s="1"/>
      <c r="D172" s="1"/>
    </row>
    <row r="173" spans="2:4" hidden="1">
      <c r="B173" s="1"/>
      <c r="C173" s="1"/>
      <c r="D173" s="1"/>
    </row>
    <row r="174" spans="2:4" hidden="1">
      <c r="B174" s="1"/>
      <c r="C174" s="1"/>
      <c r="D174" s="1"/>
    </row>
    <row r="175" spans="2:4" hidden="1">
      <c r="B175" s="1"/>
      <c r="C175" s="1"/>
      <c r="D175" s="1"/>
    </row>
    <row r="176" spans="2:4" hidden="1">
      <c r="B176" s="1"/>
      <c r="C176" s="1"/>
      <c r="D176" s="1"/>
    </row>
    <row r="177" spans="2:4" hidden="1">
      <c r="B177" s="1"/>
      <c r="C177" s="1"/>
      <c r="D177" s="1"/>
    </row>
    <row r="178" spans="2:4" hidden="1">
      <c r="B178" s="1"/>
      <c r="C178" s="1"/>
      <c r="D178" s="1"/>
    </row>
    <row r="179" spans="2:4" hidden="1">
      <c r="B179" s="1"/>
      <c r="C179" s="1"/>
      <c r="D179" s="1"/>
    </row>
    <row r="180" spans="2:4" hidden="1">
      <c r="B180" s="1"/>
      <c r="C180" s="1"/>
      <c r="D180" s="1"/>
    </row>
    <row r="181" spans="2:4" hidden="1">
      <c r="B181" s="1"/>
      <c r="C181" s="1"/>
      <c r="D181" s="1"/>
    </row>
    <row r="182" spans="2:4" hidden="1">
      <c r="B182" s="1"/>
      <c r="C182" s="1"/>
      <c r="D182" s="1"/>
    </row>
    <row r="183" spans="2:4" hidden="1">
      <c r="B183" s="1"/>
      <c r="C183" s="1"/>
      <c r="D183" s="1"/>
    </row>
    <row r="184" spans="2:4" hidden="1">
      <c r="B184" s="1"/>
      <c r="C184" s="1"/>
      <c r="D184" s="1"/>
    </row>
    <row r="185" spans="2:4" hidden="1">
      <c r="B185" s="1"/>
      <c r="C185" s="1"/>
      <c r="D185" s="1"/>
    </row>
    <row r="186" spans="2:4" hidden="1">
      <c r="B186" s="1"/>
      <c r="C186" s="1"/>
      <c r="D186" s="1"/>
    </row>
    <row r="187" spans="2:4" hidden="1">
      <c r="B187" s="1"/>
      <c r="C187" s="1"/>
      <c r="D187" s="1"/>
    </row>
    <row r="188" spans="2:4" hidden="1">
      <c r="B188" s="1"/>
      <c r="C188" s="1"/>
      <c r="D188" s="1"/>
    </row>
    <row r="189" spans="2:4" hidden="1">
      <c r="B189" s="1"/>
      <c r="C189" s="1"/>
      <c r="D189" s="1"/>
    </row>
    <row r="190" spans="2:4" hidden="1">
      <c r="B190" s="1"/>
      <c r="C190" s="1"/>
      <c r="D190" s="1"/>
    </row>
    <row r="191" spans="2:4" hidden="1">
      <c r="B191" s="1"/>
      <c r="C191" s="1"/>
      <c r="D191" s="1"/>
    </row>
    <row r="192" spans="2:4" hidden="1">
      <c r="B192" s="1"/>
      <c r="C192" s="1"/>
      <c r="D192" s="1"/>
    </row>
    <row r="193" spans="2:4" hidden="1">
      <c r="B193" s="1"/>
      <c r="C193" s="1"/>
      <c r="D193" s="1"/>
    </row>
    <row r="194" spans="2:4" hidden="1">
      <c r="B194" s="1"/>
      <c r="C194" s="1"/>
      <c r="D194" s="1"/>
    </row>
    <row r="195" spans="2:4" hidden="1">
      <c r="B195" s="1"/>
      <c r="C195" s="1"/>
      <c r="D195" s="1"/>
    </row>
    <row r="196" spans="2:4" hidden="1">
      <c r="B196" s="1"/>
      <c r="C196" s="1"/>
      <c r="D196" s="1"/>
    </row>
    <row r="197" spans="2:4" hidden="1">
      <c r="B197" s="1"/>
      <c r="C197" s="1"/>
      <c r="D197" s="1"/>
    </row>
    <row r="198" spans="2:4" hidden="1">
      <c r="B198" s="1"/>
      <c r="C198" s="1"/>
      <c r="D198" s="1"/>
    </row>
    <row r="199" spans="2:4" hidden="1">
      <c r="B199" s="1"/>
      <c r="C199" s="1"/>
      <c r="D199" s="1"/>
    </row>
    <row r="200" spans="2:4" hidden="1">
      <c r="B200" s="1"/>
      <c r="C200" s="1"/>
      <c r="D200" s="1"/>
    </row>
    <row r="201" spans="2:4" hidden="1">
      <c r="B201" s="1"/>
      <c r="C201" s="1"/>
      <c r="D201" s="1"/>
    </row>
    <row r="202" spans="2:4" hidden="1">
      <c r="B202" s="1"/>
      <c r="C202" s="1"/>
      <c r="D202" s="1"/>
    </row>
    <row r="203" spans="2:4" hidden="1">
      <c r="B203" s="1"/>
      <c r="C203" s="1"/>
      <c r="D203" s="1"/>
    </row>
    <row r="204" spans="2:4" hidden="1">
      <c r="B204" s="1"/>
      <c r="C204" s="1"/>
      <c r="D204" s="1"/>
    </row>
    <row r="205" spans="2:4" hidden="1">
      <c r="B205" s="1"/>
      <c r="C205" s="1"/>
      <c r="D205" s="1"/>
    </row>
    <row r="206" spans="2:4" hidden="1">
      <c r="B206" s="1"/>
      <c r="C206" s="1"/>
      <c r="D206" s="1"/>
    </row>
    <row r="207" spans="2:4" hidden="1">
      <c r="B207" s="1"/>
      <c r="C207" s="1"/>
      <c r="D207" s="1"/>
    </row>
    <row r="208" spans="2:4" hidden="1">
      <c r="B208" s="1"/>
      <c r="C208" s="1"/>
      <c r="D208" s="1"/>
    </row>
    <row r="209" spans="2:4" hidden="1">
      <c r="B209" s="1"/>
      <c r="C209" s="1"/>
      <c r="D209" s="1"/>
    </row>
    <row r="210" spans="2:4" hidden="1">
      <c r="B210" s="1"/>
      <c r="C210" s="1"/>
      <c r="D210" s="1"/>
    </row>
    <row r="211" spans="2:4" hidden="1">
      <c r="B211" s="1"/>
      <c r="C211" s="1"/>
      <c r="D211" s="1"/>
    </row>
    <row r="212" spans="2:4" hidden="1">
      <c r="B212" s="1"/>
      <c r="C212" s="1"/>
      <c r="D212" s="1"/>
    </row>
    <row r="213" spans="2:4" hidden="1">
      <c r="B213" s="1"/>
      <c r="C213" s="1"/>
      <c r="D213" s="1"/>
    </row>
    <row r="214" spans="2:4" hidden="1">
      <c r="B214" s="1"/>
      <c r="C214" s="1"/>
      <c r="D214" s="1"/>
    </row>
    <row r="215" spans="2:4" hidden="1">
      <c r="B215" s="1"/>
      <c r="C215" s="1"/>
      <c r="D215" s="1"/>
    </row>
    <row r="216" spans="2:4" hidden="1">
      <c r="B216" s="1"/>
      <c r="C216" s="1"/>
      <c r="D216" s="1"/>
    </row>
    <row r="217" spans="2:4" hidden="1">
      <c r="B217" s="1"/>
      <c r="C217" s="1"/>
      <c r="D217" s="1"/>
    </row>
    <row r="218" spans="2:4" hidden="1">
      <c r="B218" s="1"/>
      <c r="C218" s="1"/>
      <c r="D218" s="1"/>
    </row>
    <row r="219" spans="2:4" hidden="1">
      <c r="B219" s="1"/>
      <c r="C219" s="1"/>
      <c r="D219" s="1"/>
    </row>
    <row r="220" spans="2:4" hidden="1">
      <c r="B220" s="1"/>
      <c r="C220" s="1"/>
      <c r="D220" s="1"/>
    </row>
    <row r="221" spans="2:4" hidden="1">
      <c r="B221" s="1"/>
      <c r="C221" s="1"/>
      <c r="D221" s="1"/>
    </row>
    <row r="222" spans="2:4" hidden="1">
      <c r="B222" s="1"/>
      <c r="C222" s="1"/>
      <c r="D222" s="1"/>
    </row>
    <row r="223" spans="2:4" hidden="1">
      <c r="B223" s="1"/>
      <c r="C223" s="1"/>
      <c r="D223" s="1"/>
    </row>
    <row r="224" spans="2:4" hidden="1">
      <c r="B224" s="1"/>
      <c r="C224" s="1"/>
      <c r="D224" s="1"/>
    </row>
    <row r="225" spans="2:4" hidden="1">
      <c r="B225" s="1"/>
      <c r="C225" s="1"/>
      <c r="D225" s="1"/>
    </row>
    <row r="226" spans="2:4" hidden="1">
      <c r="B226" s="1"/>
      <c r="C226" s="1"/>
      <c r="D226" s="1"/>
    </row>
    <row r="227" spans="2:4" hidden="1">
      <c r="B227" s="1"/>
      <c r="C227" s="1"/>
      <c r="D227" s="1"/>
    </row>
    <row r="228" spans="2:4" hidden="1">
      <c r="B228" s="1"/>
      <c r="C228" s="1"/>
      <c r="D228" s="1"/>
    </row>
    <row r="229" spans="2:4" hidden="1">
      <c r="B229" s="1"/>
      <c r="C229" s="1"/>
      <c r="D229" s="1"/>
    </row>
    <row r="230" spans="2:4" hidden="1">
      <c r="B230" s="1"/>
      <c r="C230" s="1"/>
      <c r="D230" s="1"/>
    </row>
    <row r="231" spans="2:4" hidden="1">
      <c r="B231" s="1"/>
      <c r="C231" s="1"/>
      <c r="D231" s="1"/>
    </row>
    <row r="232" spans="2:4" hidden="1">
      <c r="B232" s="1"/>
      <c r="C232" s="1"/>
      <c r="D232" s="1"/>
    </row>
    <row r="233" spans="2:4" hidden="1">
      <c r="B233" s="1"/>
      <c r="C233" s="1"/>
      <c r="D233" s="1"/>
    </row>
    <row r="234" spans="2:4" hidden="1">
      <c r="B234" s="1"/>
      <c r="C234" s="1"/>
      <c r="D234" s="1"/>
    </row>
    <row r="235" spans="2:4" hidden="1">
      <c r="B235" s="1"/>
      <c r="C235" s="1"/>
      <c r="D235" s="1"/>
    </row>
    <row r="236" spans="2:4" hidden="1">
      <c r="B236" s="1"/>
      <c r="C236" s="1"/>
      <c r="D236" s="1"/>
    </row>
    <row r="237" spans="2:4" hidden="1">
      <c r="B237" s="1"/>
      <c r="C237" s="1"/>
      <c r="D237" s="1"/>
    </row>
    <row r="238" spans="2:4" hidden="1">
      <c r="B238" s="1"/>
      <c r="C238" s="1"/>
      <c r="D238" s="1"/>
    </row>
    <row r="239" spans="2:4" hidden="1">
      <c r="B239" s="1"/>
      <c r="C239" s="1"/>
      <c r="D239" s="1"/>
    </row>
    <row r="240" spans="2:4" hidden="1">
      <c r="B240" s="1"/>
      <c r="C240" s="1"/>
      <c r="D240" s="1"/>
    </row>
    <row r="241" spans="2:4" hidden="1">
      <c r="B241" s="1"/>
      <c r="C241" s="1"/>
      <c r="D241" s="1"/>
    </row>
    <row r="242" spans="2:4" hidden="1">
      <c r="B242" s="1"/>
      <c r="C242" s="1"/>
      <c r="D242" s="1"/>
    </row>
    <row r="243" spans="2:4" hidden="1">
      <c r="B243" s="1"/>
      <c r="C243" s="1"/>
      <c r="D243" s="1"/>
    </row>
    <row r="244" spans="2:4" hidden="1">
      <c r="B244" s="1"/>
      <c r="C244" s="1"/>
      <c r="D244" s="1"/>
    </row>
    <row r="245" spans="2:4" hidden="1">
      <c r="B245" s="1"/>
      <c r="C245" s="1"/>
      <c r="D245" s="1"/>
    </row>
    <row r="246" spans="2:4" hidden="1">
      <c r="B246" s="1"/>
      <c r="C246" s="1"/>
      <c r="D246" s="1"/>
    </row>
    <row r="247" spans="2:4" hidden="1">
      <c r="B247" s="1"/>
      <c r="C247" s="1"/>
      <c r="D247" s="1"/>
    </row>
    <row r="248" spans="2:4" hidden="1">
      <c r="B248" s="1"/>
      <c r="C248" s="1"/>
      <c r="D248" s="1"/>
    </row>
    <row r="249" spans="2:4" hidden="1">
      <c r="B249" s="1"/>
      <c r="C249" s="1"/>
      <c r="D249" s="1"/>
    </row>
    <row r="250" spans="2:4" hidden="1">
      <c r="B250" s="1"/>
      <c r="C250" s="1"/>
      <c r="D250" s="1"/>
    </row>
    <row r="251" spans="2:4" hidden="1">
      <c r="B251" s="1"/>
      <c r="C251" s="1"/>
      <c r="D251" s="1"/>
    </row>
    <row r="252" spans="2:4" hidden="1">
      <c r="B252" s="1"/>
      <c r="C252" s="1"/>
      <c r="D252" s="1"/>
    </row>
    <row r="253" spans="2:4" hidden="1">
      <c r="B253" s="1"/>
      <c r="C253" s="1"/>
      <c r="D253" s="1"/>
    </row>
    <row r="254" spans="2:4" hidden="1">
      <c r="B254" s="1"/>
      <c r="C254" s="1"/>
      <c r="D254" s="1"/>
    </row>
    <row r="255" spans="2:4" hidden="1">
      <c r="B255" s="1"/>
      <c r="C255" s="1"/>
      <c r="D255" s="1"/>
    </row>
    <row r="256" spans="2:4" hidden="1">
      <c r="B256" s="1"/>
      <c r="C256" s="1"/>
      <c r="D256" s="1"/>
    </row>
    <row r="257" spans="2:4" hidden="1">
      <c r="B257" s="1"/>
      <c r="C257" s="1"/>
      <c r="D257" s="1"/>
    </row>
    <row r="258" spans="2:4" hidden="1">
      <c r="B258" s="1"/>
      <c r="C258" s="1"/>
      <c r="D258" s="1"/>
    </row>
    <row r="259" spans="2:4" hidden="1">
      <c r="B259" s="1"/>
      <c r="C259" s="1"/>
      <c r="D259" s="1"/>
    </row>
    <row r="260" spans="2:4" hidden="1">
      <c r="B260" s="1"/>
      <c r="C260" s="1"/>
      <c r="D260" s="1"/>
    </row>
    <row r="261" spans="2:4" hidden="1">
      <c r="B261" s="1"/>
      <c r="C261" s="1"/>
      <c r="D261" s="1"/>
    </row>
    <row r="262" spans="2:4" hidden="1">
      <c r="B262" s="1"/>
      <c r="C262" s="1"/>
      <c r="D262" s="1"/>
    </row>
    <row r="263" spans="2:4" hidden="1">
      <c r="B263" s="1"/>
      <c r="C263" s="1"/>
      <c r="D263" s="1"/>
    </row>
    <row r="264" spans="2:4" hidden="1">
      <c r="B264" s="1"/>
      <c r="C264" s="1"/>
      <c r="D264" s="1"/>
    </row>
    <row r="265" spans="2:4" hidden="1">
      <c r="B265" s="1"/>
      <c r="C265" s="1"/>
      <c r="D265" s="1"/>
    </row>
    <row r="266" spans="2:4" hidden="1">
      <c r="B266" s="1"/>
      <c r="C266" s="1"/>
      <c r="D266" s="1"/>
    </row>
    <row r="267" spans="2:4" hidden="1">
      <c r="B267" s="1"/>
      <c r="C267" s="1"/>
      <c r="D267" s="1"/>
    </row>
    <row r="268" spans="2:4" hidden="1">
      <c r="B268" s="1"/>
      <c r="C268" s="1"/>
      <c r="D268" s="1"/>
    </row>
    <row r="269" spans="2:4" hidden="1">
      <c r="B269" s="1"/>
      <c r="C269" s="1"/>
      <c r="D269" s="1"/>
    </row>
    <row r="270" spans="2:4" hidden="1">
      <c r="B270" s="1"/>
      <c r="C270" s="1"/>
      <c r="D270" s="1"/>
    </row>
    <row r="271" spans="2:4" hidden="1">
      <c r="B271" s="1"/>
      <c r="C271" s="1"/>
      <c r="D271" s="1"/>
    </row>
    <row r="272" spans="2:4" hidden="1">
      <c r="B272" s="1"/>
      <c r="C272" s="1"/>
      <c r="D272" s="1"/>
    </row>
    <row r="273" spans="2:4" hidden="1">
      <c r="B273" s="1"/>
      <c r="C273" s="1"/>
      <c r="D273" s="1"/>
    </row>
    <row r="274" spans="2:4" hidden="1">
      <c r="B274" s="1"/>
      <c r="C274" s="1"/>
      <c r="D274" s="1"/>
    </row>
    <row r="275" spans="2:4" hidden="1">
      <c r="B275" s="1"/>
      <c r="C275" s="1"/>
      <c r="D275" s="1"/>
    </row>
    <row r="276" spans="2:4" hidden="1">
      <c r="B276" s="1"/>
      <c r="C276" s="1"/>
      <c r="D276" s="1"/>
    </row>
    <row r="277" spans="2:4" hidden="1">
      <c r="B277" s="1"/>
      <c r="C277" s="1"/>
      <c r="D277" s="1"/>
    </row>
    <row r="278" spans="2:4" hidden="1">
      <c r="B278" s="1"/>
      <c r="C278" s="1"/>
      <c r="D278" s="1"/>
    </row>
    <row r="279" spans="2:4" hidden="1">
      <c r="B279" s="1"/>
      <c r="C279" s="1"/>
      <c r="D279" s="1"/>
    </row>
    <row r="280" spans="2:4" hidden="1">
      <c r="B280" s="1"/>
      <c r="C280" s="1"/>
      <c r="D280" s="1"/>
    </row>
    <row r="281" spans="2:4" hidden="1">
      <c r="B281" s="1"/>
      <c r="C281" s="1"/>
      <c r="D281" s="1"/>
    </row>
    <row r="282" spans="2:4" hidden="1">
      <c r="B282" s="1"/>
      <c r="C282" s="1"/>
      <c r="D282" s="1"/>
    </row>
    <row r="283" spans="2:4" hidden="1">
      <c r="B283" s="1"/>
      <c r="C283" s="1"/>
      <c r="D283" s="1"/>
    </row>
    <row r="284" spans="2:4" hidden="1">
      <c r="B284" s="1"/>
      <c r="C284" s="1"/>
      <c r="D284" s="1"/>
    </row>
    <row r="285" spans="2:4" hidden="1">
      <c r="B285" s="1"/>
      <c r="C285" s="1"/>
      <c r="D285" s="1"/>
    </row>
    <row r="286" spans="2:4" hidden="1">
      <c r="B286" s="1"/>
      <c r="C286" s="1"/>
      <c r="D286" s="1"/>
    </row>
    <row r="287" spans="2:4" hidden="1">
      <c r="B287" s="1"/>
      <c r="C287" s="1"/>
      <c r="D287" s="1"/>
    </row>
    <row r="288" spans="2:4" hidden="1">
      <c r="B288" s="1"/>
      <c r="C288" s="1"/>
      <c r="D288" s="1"/>
    </row>
    <row r="289" spans="2:4" hidden="1">
      <c r="B289" s="1"/>
      <c r="C289" s="1"/>
      <c r="D289" s="1"/>
    </row>
    <row r="290" spans="2:4" hidden="1">
      <c r="B290" s="1"/>
      <c r="C290" s="1"/>
      <c r="D290" s="1"/>
    </row>
    <row r="291" spans="2:4" hidden="1">
      <c r="B291" s="1"/>
      <c r="C291" s="1"/>
      <c r="D291" s="1"/>
    </row>
    <row r="292" spans="2:4" hidden="1">
      <c r="B292" s="1"/>
      <c r="C292" s="1"/>
      <c r="D292" s="1"/>
    </row>
    <row r="293" spans="2:4" hidden="1">
      <c r="B293" s="1"/>
      <c r="C293" s="1"/>
      <c r="D293" s="1"/>
    </row>
    <row r="294" spans="2:4" hidden="1">
      <c r="B294" s="1"/>
      <c r="C294" s="1"/>
      <c r="D294" s="1"/>
    </row>
    <row r="295" spans="2:4" hidden="1">
      <c r="B295" s="1"/>
      <c r="C295" s="1"/>
      <c r="D295" s="1"/>
    </row>
    <row r="296" spans="2:4" hidden="1">
      <c r="B296" s="1"/>
      <c r="C296" s="1"/>
      <c r="D296" s="1"/>
    </row>
    <row r="297" spans="2:4" hidden="1">
      <c r="B297" s="1"/>
      <c r="C297" s="1"/>
      <c r="D297" s="1"/>
    </row>
    <row r="298" spans="2:4" hidden="1">
      <c r="B298" s="1"/>
      <c r="C298" s="1"/>
      <c r="D298" s="1"/>
    </row>
    <row r="299" spans="2:4" hidden="1">
      <c r="B299" s="1"/>
      <c r="C299" s="1"/>
      <c r="D299" s="1"/>
    </row>
    <row r="300" spans="2:4" hidden="1">
      <c r="B300" s="1"/>
      <c r="C300" s="1"/>
      <c r="D300" s="1"/>
    </row>
    <row r="301" spans="2:4" hidden="1">
      <c r="B301" s="1"/>
      <c r="C301" s="1"/>
      <c r="D301" s="1"/>
    </row>
    <row r="302" spans="2:4" hidden="1">
      <c r="B302" s="1"/>
      <c r="C302" s="1"/>
      <c r="D302" s="1"/>
    </row>
    <row r="303" spans="2:4" hidden="1">
      <c r="B303" s="1"/>
      <c r="C303" s="1"/>
      <c r="D303" s="1"/>
    </row>
    <row r="304" spans="2:4" hidden="1">
      <c r="B304" s="1"/>
      <c r="C304" s="1"/>
      <c r="D304" s="1"/>
    </row>
    <row r="305" spans="2:4" hidden="1">
      <c r="B305" s="1"/>
      <c r="C305" s="1"/>
      <c r="D305" s="1"/>
    </row>
    <row r="306" spans="2:4" hidden="1">
      <c r="B306" s="1"/>
      <c r="C306" s="1"/>
      <c r="D306" s="1"/>
    </row>
    <row r="307" spans="2:4" hidden="1">
      <c r="B307" s="1"/>
      <c r="C307" s="1"/>
      <c r="D307" s="1"/>
    </row>
    <row r="308" spans="2:4" hidden="1">
      <c r="B308" s="1"/>
      <c r="C308" s="1"/>
      <c r="D308" s="1"/>
    </row>
    <row r="309" spans="2:4" hidden="1">
      <c r="B309" s="1"/>
      <c r="C309" s="1"/>
      <c r="D309" s="1"/>
    </row>
    <row r="310" spans="2:4" hidden="1">
      <c r="B310" s="1"/>
      <c r="C310" s="1"/>
      <c r="D310" s="1"/>
    </row>
    <row r="311" spans="2:4" hidden="1">
      <c r="B311" s="1"/>
      <c r="C311" s="1"/>
      <c r="D311" s="1"/>
    </row>
    <row r="312" spans="2:4" hidden="1">
      <c r="B312" s="1"/>
      <c r="C312" s="1"/>
      <c r="D312" s="1"/>
    </row>
    <row r="313" spans="2:4" hidden="1">
      <c r="B313" s="1"/>
      <c r="C313" s="1"/>
      <c r="D313" s="1"/>
    </row>
    <row r="314" spans="2:4" hidden="1">
      <c r="B314" s="1"/>
      <c r="C314" s="1"/>
      <c r="D314" s="1"/>
    </row>
    <row r="315" spans="2:4" hidden="1">
      <c r="B315" s="1"/>
      <c r="C315" s="1"/>
      <c r="D315" s="1"/>
    </row>
    <row r="316" spans="2:4" hidden="1">
      <c r="B316" s="1"/>
      <c r="C316" s="1"/>
      <c r="D316" s="1"/>
    </row>
    <row r="317" spans="2:4" hidden="1">
      <c r="B317" s="1"/>
      <c r="C317" s="1"/>
      <c r="D317" s="1"/>
    </row>
    <row r="318" spans="2:4" hidden="1">
      <c r="B318" s="1"/>
      <c r="C318" s="1"/>
      <c r="D318" s="1"/>
    </row>
    <row r="319" spans="2:4" hidden="1">
      <c r="B319" s="1"/>
      <c r="C319" s="1"/>
      <c r="D319" s="1"/>
    </row>
    <row r="320" spans="2:4" hidden="1">
      <c r="B320" s="1"/>
      <c r="C320" s="1"/>
      <c r="D320" s="1"/>
    </row>
    <row r="321" spans="2:4" hidden="1">
      <c r="B321" s="1"/>
      <c r="C321" s="1"/>
      <c r="D321" s="1"/>
    </row>
    <row r="322" spans="2:4" hidden="1">
      <c r="B322" s="1"/>
      <c r="C322" s="1"/>
      <c r="D322" s="1"/>
    </row>
    <row r="323" spans="2:4" hidden="1">
      <c r="B323" s="1"/>
      <c r="C323" s="1"/>
      <c r="D323" s="1"/>
    </row>
    <row r="324" spans="2:4" hidden="1">
      <c r="B324" s="1"/>
      <c r="C324" s="1"/>
      <c r="D324" s="1"/>
    </row>
    <row r="325" spans="2:4" hidden="1">
      <c r="B325" s="1"/>
      <c r="C325" s="1"/>
      <c r="D325" s="1"/>
    </row>
    <row r="326" spans="2:4" hidden="1">
      <c r="B326" s="1"/>
      <c r="C326" s="1"/>
      <c r="D326" s="1"/>
    </row>
    <row r="327" spans="2:4" hidden="1">
      <c r="B327" s="1"/>
      <c r="C327" s="1"/>
      <c r="D327" s="1"/>
    </row>
    <row r="328" spans="2:4" hidden="1">
      <c r="B328" s="1"/>
      <c r="C328" s="1"/>
      <c r="D328" s="1"/>
    </row>
    <row r="329" spans="2:4" hidden="1">
      <c r="B329" s="1"/>
      <c r="C329" s="1"/>
      <c r="D329" s="1"/>
    </row>
    <row r="330" spans="2:4" hidden="1">
      <c r="B330" s="1"/>
      <c r="C330" s="1"/>
      <c r="D330" s="1"/>
    </row>
    <row r="331" spans="2:4" hidden="1">
      <c r="B331" s="1"/>
      <c r="C331" s="1"/>
      <c r="D331" s="1"/>
    </row>
    <row r="332" spans="2:4" hidden="1">
      <c r="B332" s="1"/>
      <c r="C332" s="1"/>
      <c r="D332" s="1"/>
    </row>
    <row r="333" spans="2:4" hidden="1">
      <c r="B333" s="1"/>
      <c r="C333" s="1"/>
      <c r="D333" s="1"/>
    </row>
    <row r="334" spans="2:4" hidden="1">
      <c r="B334" s="1"/>
      <c r="C334" s="1"/>
      <c r="D334" s="1"/>
    </row>
    <row r="335" spans="2:4" hidden="1">
      <c r="B335" s="1"/>
      <c r="C335" s="1"/>
      <c r="D335" s="1"/>
    </row>
    <row r="336" spans="2:4" hidden="1">
      <c r="B336" s="1"/>
      <c r="C336" s="1"/>
      <c r="D336" s="1"/>
    </row>
    <row r="337" spans="2:4" hidden="1">
      <c r="B337" s="1"/>
      <c r="C337" s="1"/>
      <c r="D337" s="1"/>
    </row>
    <row r="338" spans="2:4" hidden="1">
      <c r="B338" s="1"/>
      <c r="C338" s="1"/>
      <c r="D338" s="1"/>
    </row>
    <row r="339" spans="2:4" hidden="1">
      <c r="B339" s="1"/>
      <c r="C339" s="1"/>
      <c r="D339" s="1"/>
    </row>
    <row r="340" spans="2:4" hidden="1">
      <c r="B340" s="1"/>
      <c r="C340" s="1"/>
      <c r="D340" s="1"/>
    </row>
    <row r="341" spans="2:4" hidden="1">
      <c r="B341" s="1"/>
      <c r="C341" s="1"/>
      <c r="D341" s="1"/>
    </row>
    <row r="342" spans="2:4" hidden="1">
      <c r="B342" s="1"/>
      <c r="C342" s="1"/>
      <c r="D342" s="1"/>
    </row>
    <row r="343" spans="2:4" hidden="1">
      <c r="B343" s="1"/>
      <c r="C343" s="1"/>
      <c r="D343" s="1"/>
    </row>
    <row r="344" spans="2:4" hidden="1">
      <c r="B344" s="1"/>
      <c r="C344" s="1"/>
      <c r="D344" s="1"/>
    </row>
    <row r="345" spans="2:4" hidden="1">
      <c r="B345" s="1"/>
      <c r="C345" s="1"/>
      <c r="D345" s="1"/>
    </row>
    <row r="346" spans="2:4" hidden="1">
      <c r="B346" s="1"/>
      <c r="C346" s="1"/>
      <c r="D346" s="1"/>
    </row>
    <row r="347" spans="2:4" hidden="1">
      <c r="B347" s="1"/>
      <c r="C347" s="1"/>
      <c r="D347" s="1"/>
    </row>
    <row r="348" spans="2:4" hidden="1">
      <c r="B348" s="1"/>
      <c r="C348" s="1"/>
      <c r="D348" s="1"/>
    </row>
    <row r="349" spans="2:4" hidden="1">
      <c r="B349" s="1"/>
      <c r="C349" s="1"/>
      <c r="D349" s="1"/>
    </row>
    <row r="350" spans="2:4" hidden="1">
      <c r="B350" s="1"/>
      <c r="C350" s="1"/>
      <c r="D350" s="1"/>
    </row>
    <row r="351" spans="2:4" hidden="1">
      <c r="B351" s="1"/>
      <c r="C351" s="1"/>
      <c r="D351" s="1"/>
    </row>
    <row r="352" spans="2:4" hidden="1">
      <c r="B352" s="1"/>
      <c r="C352" s="1"/>
      <c r="D352" s="1"/>
    </row>
    <row r="353" spans="2:4" hidden="1">
      <c r="B353" s="1"/>
      <c r="C353" s="1"/>
      <c r="D353" s="1"/>
    </row>
    <row r="354" spans="2:4" hidden="1">
      <c r="B354" s="1"/>
      <c r="C354" s="1"/>
      <c r="D354" s="1"/>
    </row>
    <row r="355" spans="2:4" hidden="1">
      <c r="B355" s="1"/>
      <c r="C355" s="1"/>
      <c r="D355" s="1"/>
    </row>
    <row r="356" spans="2:4" hidden="1">
      <c r="B356" s="1"/>
      <c r="C356" s="1"/>
      <c r="D356" s="1"/>
    </row>
    <row r="357" spans="2:4" hidden="1">
      <c r="B357" s="1"/>
      <c r="C357" s="1"/>
      <c r="D357" s="1"/>
    </row>
    <row r="358" spans="2:4" hidden="1">
      <c r="B358" s="1"/>
      <c r="C358" s="1"/>
      <c r="D358" s="1"/>
    </row>
    <row r="359" spans="2:4" hidden="1">
      <c r="B359" s="1"/>
      <c r="C359" s="1"/>
      <c r="D359" s="1"/>
    </row>
    <row r="360" spans="2:4" hidden="1">
      <c r="B360" s="1"/>
      <c r="C360" s="1"/>
      <c r="D360" s="1"/>
    </row>
    <row r="361" spans="2:4" hidden="1">
      <c r="B361" s="1"/>
      <c r="C361" s="1"/>
      <c r="D361" s="1"/>
    </row>
    <row r="362" spans="2:4" hidden="1">
      <c r="B362" s="1"/>
      <c r="C362" s="1"/>
      <c r="D362" s="1"/>
    </row>
    <row r="363" spans="2:4" hidden="1">
      <c r="B363" s="1"/>
      <c r="C363" s="1"/>
      <c r="D363" s="1"/>
    </row>
    <row r="364" spans="2:4" hidden="1">
      <c r="B364" s="1"/>
      <c r="C364" s="1"/>
      <c r="D364" s="1"/>
    </row>
    <row r="365" spans="2:4" hidden="1">
      <c r="B365" s="1"/>
      <c r="C365" s="1"/>
      <c r="D365" s="1"/>
    </row>
    <row r="366" spans="2:4" hidden="1">
      <c r="B366" s="1"/>
      <c r="C366" s="1"/>
      <c r="D366" s="1"/>
    </row>
    <row r="367" spans="2:4" hidden="1">
      <c r="B367" s="1"/>
      <c r="C367" s="1"/>
      <c r="D367" s="1"/>
    </row>
    <row r="368" spans="2:4" hidden="1">
      <c r="B368" s="1"/>
      <c r="C368" s="1"/>
      <c r="D368" s="1"/>
    </row>
    <row r="369" spans="2:4" hidden="1">
      <c r="B369" s="1"/>
      <c r="C369" s="1"/>
      <c r="D369" s="1"/>
    </row>
    <row r="370" spans="2:4" hidden="1">
      <c r="B370" s="1"/>
      <c r="C370" s="1"/>
      <c r="D370" s="1"/>
    </row>
    <row r="371" spans="2:4" hidden="1">
      <c r="B371" s="1"/>
      <c r="C371" s="1"/>
      <c r="D371" s="1"/>
    </row>
    <row r="372" spans="2:4" hidden="1">
      <c r="B372" s="1"/>
      <c r="C372" s="1"/>
      <c r="D372" s="1"/>
    </row>
    <row r="373" spans="2:4" hidden="1">
      <c r="B373" s="1"/>
      <c r="C373" s="1"/>
      <c r="D373" s="1"/>
    </row>
    <row r="374" spans="2:4" hidden="1">
      <c r="B374" s="1"/>
      <c r="C374" s="1"/>
      <c r="D374" s="1"/>
    </row>
    <row r="375" spans="2:4" hidden="1">
      <c r="B375" s="1"/>
      <c r="C375" s="1"/>
      <c r="D375" s="1"/>
    </row>
    <row r="376" spans="2:4" hidden="1">
      <c r="B376" s="1"/>
      <c r="C376" s="1"/>
      <c r="D376" s="1"/>
    </row>
    <row r="377" spans="2:4" hidden="1">
      <c r="B377" s="1"/>
      <c r="C377" s="1"/>
      <c r="D377" s="1"/>
    </row>
    <row r="378" spans="2:4" hidden="1">
      <c r="B378" s="1"/>
      <c r="C378" s="1"/>
      <c r="D378" s="1"/>
    </row>
    <row r="379" spans="2:4" hidden="1">
      <c r="B379" s="1"/>
      <c r="C379" s="1"/>
      <c r="D379" s="1"/>
    </row>
    <row r="380" spans="2:4" hidden="1">
      <c r="B380" s="1"/>
      <c r="C380" s="1"/>
      <c r="D380" s="1"/>
    </row>
    <row r="381" spans="2:4" hidden="1">
      <c r="B381" s="1"/>
      <c r="C381" s="1"/>
      <c r="D381" s="1"/>
    </row>
    <row r="382" spans="2:4" hidden="1">
      <c r="B382" s="1"/>
      <c r="C382" s="1"/>
      <c r="D382" s="1"/>
    </row>
    <row r="383" spans="2:4" hidden="1">
      <c r="B383" s="1"/>
      <c r="C383" s="1"/>
      <c r="D383" s="1"/>
    </row>
    <row r="384" spans="2:4" hidden="1">
      <c r="B384" s="1"/>
      <c r="C384" s="1"/>
      <c r="D384" s="1"/>
    </row>
    <row r="385" spans="2:4" hidden="1">
      <c r="B385" s="1"/>
      <c r="C385" s="1"/>
      <c r="D385" s="1"/>
    </row>
    <row r="386" spans="2:4" hidden="1">
      <c r="B386" s="1"/>
      <c r="C386" s="1"/>
      <c r="D386" s="1"/>
    </row>
    <row r="387" spans="2:4" hidden="1">
      <c r="B387" s="1"/>
      <c r="C387" s="1"/>
      <c r="D387" s="1"/>
    </row>
    <row r="388" spans="2:4" hidden="1">
      <c r="B388" s="1"/>
      <c r="C388" s="1"/>
      <c r="D388" s="1"/>
    </row>
    <row r="389" spans="2:4" hidden="1">
      <c r="B389" s="1"/>
      <c r="C389" s="1"/>
      <c r="D389" s="1"/>
    </row>
    <row r="390" spans="2:4" hidden="1">
      <c r="B390" s="1"/>
      <c r="C390" s="1"/>
      <c r="D390" s="1"/>
    </row>
    <row r="391" spans="2:4" hidden="1">
      <c r="B391" s="1"/>
      <c r="C391" s="1"/>
      <c r="D391" s="1"/>
    </row>
    <row r="392" spans="2:4" hidden="1">
      <c r="B392" s="1"/>
      <c r="C392" s="1"/>
      <c r="D392" s="1"/>
    </row>
    <row r="393" spans="2:4" hidden="1">
      <c r="B393" s="1"/>
      <c r="C393" s="1"/>
      <c r="D393" s="1"/>
    </row>
    <row r="394" spans="2:4" hidden="1">
      <c r="B394" s="1"/>
      <c r="C394" s="1"/>
      <c r="D394" s="1"/>
    </row>
    <row r="395" spans="2:4" hidden="1">
      <c r="B395" s="1"/>
      <c r="C395" s="1"/>
      <c r="D395" s="1"/>
    </row>
    <row r="396" spans="2:4" hidden="1">
      <c r="B396" s="1"/>
      <c r="C396" s="1"/>
      <c r="D396" s="1"/>
    </row>
    <row r="397" spans="2:4" hidden="1">
      <c r="B397" s="1"/>
      <c r="C397" s="1"/>
      <c r="D397" s="1"/>
    </row>
    <row r="398" spans="2:4" hidden="1">
      <c r="B398" s="1"/>
      <c r="C398" s="1"/>
      <c r="D398" s="1"/>
    </row>
    <row r="399" spans="2:4" hidden="1">
      <c r="B399" s="1"/>
      <c r="C399" s="1"/>
      <c r="D399" s="1"/>
    </row>
    <row r="400" spans="2:4" hidden="1">
      <c r="B400" s="1"/>
      <c r="C400" s="1"/>
      <c r="D400" s="1"/>
    </row>
    <row r="401" spans="1:4" hidden="1">
      <c r="B401" s="1"/>
      <c r="C401" s="1"/>
      <c r="D401" s="1"/>
    </row>
    <row r="402" spans="1:4" hidden="1">
      <c r="A402" s="31"/>
      <c r="B402" s="1"/>
      <c r="C402" s="1"/>
      <c r="D402" s="1"/>
    </row>
    <row r="403" spans="1:4" hidden="1">
      <c r="A403" s="31"/>
      <c r="B403" s="1"/>
      <c r="C403" s="1"/>
      <c r="D403" s="1"/>
    </row>
    <row r="404" spans="1:4" hidden="1">
      <c r="A404" s="3"/>
      <c r="B404" s="1"/>
      <c r="C404" s="1"/>
      <c r="D404" s="1"/>
    </row>
    <row r="10000" spans="52:52" hidden="1">
      <c r="AZ10000"/>
    </row>
  </sheetData>
  <sheetProtection sheet="1" objects="1" scenarios="1"/>
  <mergeCells count="1">
    <mergeCell ref="A5:L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0F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4.140625" style="2" bestFit="1" customWidth="1"/>
    <col min="2" max="2" width="16.7109375" style="2" bestFit="1" customWidth="1"/>
    <col min="3" max="3" width="12" style="1" bestFit="1" customWidth="1"/>
    <col min="4" max="4" width="15.140625" style="1" customWidth="1"/>
    <col min="5" max="5" width="14.28515625" style="1" customWidth="1"/>
    <col min="6" max="6" width="13.140625" style="1" bestFit="1" customWidth="1"/>
    <col min="7" max="7" width="10.42578125" style="1" customWidth="1"/>
    <col min="8" max="8" width="22.710937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136</v>
      </c>
      <c r="B1" s="36" t="s" vm="1">
        <v>203</v>
      </c>
    </row>
    <row r="2" spans="1:10">
      <c r="A2" s="36" t="s">
        <v>135</v>
      </c>
      <c r="B2" s="36" t="s">
        <v>2441</v>
      </c>
    </row>
    <row r="3" spans="1:10">
      <c r="A3" s="36" t="s">
        <v>137</v>
      </c>
      <c r="B3" s="55" t="s">
        <v>2442</v>
      </c>
    </row>
    <row r="4" spans="1:10">
      <c r="A4" s="36" t="s">
        <v>138</v>
      </c>
      <c r="B4" s="55">
        <v>14244</v>
      </c>
    </row>
    <row r="5" spans="1:10" ht="18.75">
      <c r="A5" s="140" t="s">
        <v>89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s="3" customFormat="1">
      <c r="A6" s="37" t="s">
        <v>107</v>
      </c>
      <c r="B6" s="38" t="s">
        <v>41</v>
      </c>
      <c r="C6" s="38" t="s">
        <v>94</v>
      </c>
      <c r="D6" s="38" t="s">
        <v>95</v>
      </c>
      <c r="E6" s="38" t="s">
        <v>180</v>
      </c>
      <c r="F6" s="38" t="s">
        <v>179</v>
      </c>
      <c r="G6" s="38" t="s">
        <v>102</v>
      </c>
      <c r="H6" s="38" t="s">
        <v>55</v>
      </c>
      <c r="I6" s="38" t="s">
        <v>139</v>
      </c>
      <c r="J6" s="40" t="s">
        <v>141</v>
      </c>
    </row>
    <row r="7" spans="1:10" s="3" customFormat="1">
      <c r="A7" s="108" t="s">
        <v>2459</v>
      </c>
      <c r="B7" s="109" t="s">
        <v>2459</v>
      </c>
      <c r="C7" s="109" t="s">
        <v>2459</v>
      </c>
      <c r="D7" s="26" t="s">
        <v>21</v>
      </c>
      <c r="E7" s="26" t="s">
        <v>187</v>
      </c>
      <c r="F7" s="109" t="s">
        <v>2459</v>
      </c>
      <c r="G7" s="26" t="s">
        <v>183</v>
      </c>
      <c r="H7" s="26" t="s">
        <v>19</v>
      </c>
      <c r="I7" s="26" t="s">
        <v>19</v>
      </c>
      <c r="J7" s="27" t="s">
        <v>19</v>
      </c>
    </row>
    <row r="8" spans="1:10" s="4" customFormat="1" ht="20.25">
      <c r="A8" s="110" t="s">
        <v>2459</v>
      </c>
      <c r="B8" s="14" t="s">
        <v>0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5" t="s">
        <v>9</v>
      </c>
    </row>
    <row r="9" spans="1:10" s="4" customFormat="1" ht="20.25">
      <c r="A9" s="54" t="s">
        <v>1806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73">
        <v>0.55829461300000005</v>
      </c>
      <c r="H9" s="113" t="s">
        <v>2459</v>
      </c>
      <c r="I9" s="74">
        <f>IFERROR(G9/$G$9,0)</f>
        <v>1</v>
      </c>
      <c r="J9" s="74">
        <f>G9/'סכום נכסי הקרן'!$C$41</f>
        <v>4.7796746615287112E-4</v>
      </c>
    </row>
    <row r="10" spans="1:10">
      <c r="A10" s="87" t="s">
        <v>1807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73">
        <v>0.205298171</v>
      </c>
      <c r="H10" s="113" t="s">
        <v>2459</v>
      </c>
      <c r="I10" s="74">
        <f t="shared" ref="I10:I18" si="0">IFERROR(G10/$G$9,0)</f>
        <v>0.36772371830139794</v>
      </c>
      <c r="J10" s="74">
        <f>G10/'סכום נכסי הקרן'!$C$41</f>
        <v>1.7575997388083133E-4</v>
      </c>
    </row>
    <row r="11" spans="1:10">
      <c r="A11" s="75" t="s">
        <v>172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73">
        <v>0.205298171</v>
      </c>
      <c r="H11" s="113" t="s">
        <v>2459</v>
      </c>
      <c r="I11" s="74">
        <f t="shared" si="0"/>
        <v>0.36772371830139794</v>
      </c>
      <c r="J11" s="74">
        <f>G11/'סכום נכסי הקרן'!$C$41</f>
        <v>1.7575997388083133E-4</v>
      </c>
    </row>
    <row r="12" spans="1:10">
      <c r="A12" s="70" t="s">
        <v>1808</v>
      </c>
      <c r="B12" s="54">
        <v>992880</v>
      </c>
      <c r="C12" s="71" t="s">
        <v>123</v>
      </c>
      <c r="D12" s="78">
        <v>45158</v>
      </c>
      <c r="E12" s="73">
        <v>0.12471599999999999</v>
      </c>
      <c r="F12" s="79">
        <v>164613.12</v>
      </c>
      <c r="G12" s="73">
        <v>0.205298171</v>
      </c>
      <c r="H12" s="74">
        <v>9.4553449583017426E-11</v>
      </c>
      <c r="I12" s="74">
        <f t="shared" si="0"/>
        <v>0.36772371830139794</v>
      </c>
      <c r="J12" s="74">
        <f>G12/'סכום נכסי הקרן'!$C$41</f>
        <v>1.7575997388083133E-4</v>
      </c>
    </row>
    <row r="13" spans="1:10">
      <c r="A13" s="114" t="s">
        <v>2459</v>
      </c>
      <c r="B13" s="113" t="s">
        <v>2459</v>
      </c>
      <c r="C13" s="113" t="s">
        <v>2459</v>
      </c>
      <c r="D13" s="113" t="s">
        <v>2459</v>
      </c>
      <c r="E13" s="113" t="s">
        <v>2459</v>
      </c>
      <c r="F13" s="113" t="s">
        <v>2459</v>
      </c>
      <c r="G13" s="113" t="s">
        <v>2459</v>
      </c>
      <c r="H13" s="113" t="s">
        <v>2459</v>
      </c>
      <c r="I13" s="113" t="s">
        <v>2459</v>
      </c>
      <c r="J13" s="113" t="s">
        <v>2459</v>
      </c>
    </row>
    <row r="14" spans="1:10">
      <c r="A14" s="87" t="s">
        <v>1809</v>
      </c>
      <c r="B14" s="113" t="s">
        <v>2459</v>
      </c>
      <c r="C14" s="113" t="s">
        <v>2459</v>
      </c>
      <c r="D14" s="113" t="s">
        <v>2459</v>
      </c>
      <c r="E14" s="113" t="s">
        <v>2459</v>
      </c>
      <c r="F14" s="113" t="s">
        <v>2459</v>
      </c>
      <c r="G14" s="73">
        <v>0.35299644199999997</v>
      </c>
      <c r="H14" s="113" t="s">
        <v>2459</v>
      </c>
      <c r="I14" s="74">
        <f t="shared" si="0"/>
        <v>0.63227628169860195</v>
      </c>
      <c r="J14" s="74">
        <f>G14/'סכום נכסי הקרן'!$C$41</f>
        <v>3.0220749227203973E-4</v>
      </c>
    </row>
    <row r="15" spans="1:10">
      <c r="A15" s="69" t="s">
        <v>1810</v>
      </c>
      <c r="B15" s="113" t="s">
        <v>2459</v>
      </c>
      <c r="C15" s="113" t="s">
        <v>2459</v>
      </c>
      <c r="D15" s="113" t="s">
        <v>2459</v>
      </c>
      <c r="E15" s="113" t="s">
        <v>2459</v>
      </c>
      <c r="F15" s="113" t="s">
        <v>2459</v>
      </c>
      <c r="G15" s="73">
        <v>0.35299644199999997</v>
      </c>
      <c r="H15" s="113" t="s">
        <v>2459</v>
      </c>
      <c r="I15" s="74">
        <f t="shared" si="0"/>
        <v>0.63227628169860195</v>
      </c>
      <c r="J15" s="74">
        <f>G15/'סכום נכסי הקרן'!$C$41</f>
        <v>3.0220749227203973E-4</v>
      </c>
    </row>
    <row r="16" spans="1:10">
      <c r="A16" s="70" t="s">
        <v>1811</v>
      </c>
      <c r="B16" s="54" t="s">
        <v>1812</v>
      </c>
      <c r="C16" s="71" t="s">
        <v>122</v>
      </c>
      <c r="D16" s="78">
        <v>44616</v>
      </c>
      <c r="E16" s="73">
        <v>5.3604000000000006E-2</v>
      </c>
      <c r="F16" s="79">
        <v>100927.1</v>
      </c>
      <c r="G16" s="73">
        <v>0.19622419200000002</v>
      </c>
      <c r="H16" s="74">
        <v>6.9583046808510646E-8</v>
      </c>
      <c r="I16" s="74">
        <f t="shared" si="0"/>
        <v>0.3514706884696378</v>
      </c>
      <c r="J16" s="74">
        <f>G16/'סכום נכסי הקרן'!$C$41</f>
        <v>1.6799155439483794E-4</v>
      </c>
    </row>
    <row r="17" spans="1:10">
      <c r="A17" s="70" t="s">
        <v>1813</v>
      </c>
      <c r="B17" s="54">
        <v>9628</v>
      </c>
      <c r="C17" s="71" t="s">
        <v>122</v>
      </c>
      <c r="D17" s="78">
        <v>45103</v>
      </c>
      <c r="E17" s="73">
        <v>1.8095E-2</v>
      </c>
      <c r="F17" s="79">
        <v>130547.18</v>
      </c>
      <c r="G17" s="73">
        <v>8.5680136000000004E-2</v>
      </c>
      <c r="H17" s="74">
        <v>5.8196789073333824E-7</v>
      </c>
      <c r="I17" s="74">
        <f t="shared" si="0"/>
        <v>0.15346760295535933</v>
      </c>
      <c r="J17" s="74">
        <f>G17/'סכום נכסי הקרן'!$C$41</f>
        <v>7.3352521321127975E-5</v>
      </c>
    </row>
    <row r="18" spans="1:10">
      <c r="A18" s="70" t="s">
        <v>1814</v>
      </c>
      <c r="B18" s="54">
        <v>9768</v>
      </c>
      <c r="C18" s="71" t="s">
        <v>122</v>
      </c>
      <c r="D18" s="78">
        <v>45103</v>
      </c>
      <c r="E18" s="73">
        <v>1.5001E-2</v>
      </c>
      <c r="F18" s="79">
        <v>130662.52</v>
      </c>
      <c r="G18" s="73">
        <v>7.1092113999999998E-2</v>
      </c>
      <c r="H18" s="74">
        <v>4.8288120868942159E-7</v>
      </c>
      <c r="I18" s="74">
        <f t="shared" si="0"/>
        <v>0.12733799027360487</v>
      </c>
      <c r="J18" s="74">
        <f>G18/'סכום נכסי הקרן'!$C$41</f>
        <v>6.0863416556073865E-5</v>
      </c>
    </row>
    <row r="19" spans="1:10">
      <c r="A19" s="114" t="s">
        <v>2459</v>
      </c>
      <c r="B19" s="113" t="s">
        <v>2459</v>
      </c>
      <c r="C19" s="113" t="s">
        <v>2459</v>
      </c>
      <c r="D19" s="113" t="s">
        <v>2459</v>
      </c>
      <c r="E19" s="113" t="s">
        <v>2459</v>
      </c>
      <c r="F19" s="113" t="s">
        <v>2459</v>
      </c>
      <c r="G19" s="113" t="s">
        <v>2459</v>
      </c>
      <c r="H19" s="113" t="s">
        <v>2459</v>
      </c>
      <c r="I19" s="113" t="s">
        <v>2459</v>
      </c>
      <c r="J19" s="113" t="s">
        <v>2459</v>
      </c>
    </row>
    <row r="20" spans="1:10">
      <c r="A20" s="113" t="s">
        <v>2459</v>
      </c>
      <c r="B20" s="113" t="s">
        <v>2459</v>
      </c>
      <c r="C20" s="113" t="s">
        <v>2459</v>
      </c>
      <c r="D20" s="113" t="s">
        <v>2459</v>
      </c>
      <c r="E20" s="113" t="s">
        <v>2459</v>
      </c>
      <c r="F20" s="113" t="s">
        <v>2459</v>
      </c>
      <c r="G20" s="113" t="s">
        <v>2459</v>
      </c>
      <c r="H20" s="113" t="s">
        <v>2459</v>
      </c>
      <c r="I20" s="113" t="s">
        <v>2459</v>
      </c>
      <c r="J20" s="113" t="s">
        <v>2459</v>
      </c>
    </row>
    <row r="21" spans="1:10">
      <c r="A21" s="113" t="s">
        <v>2459</v>
      </c>
      <c r="B21" s="113" t="s">
        <v>2459</v>
      </c>
      <c r="C21" s="113" t="s">
        <v>2459</v>
      </c>
      <c r="D21" s="113" t="s">
        <v>2459</v>
      </c>
      <c r="E21" s="113" t="s">
        <v>2459</v>
      </c>
      <c r="F21" s="113" t="s">
        <v>2459</v>
      </c>
      <c r="G21" s="113" t="s">
        <v>2459</v>
      </c>
      <c r="H21" s="113" t="s">
        <v>2459</v>
      </c>
      <c r="I21" s="113" t="s">
        <v>2459</v>
      </c>
      <c r="J21" s="113" t="s">
        <v>2459</v>
      </c>
    </row>
    <row r="22" spans="1:10">
      <c r="A22" s="85" t="s">
        <v>103</v>
      </c>
      <c r="B22" s="113" t="s">
        <v>2459</v>
      </c>
      <c r="C22" s="113" t="s">
        <v>2459</v>
      </c>
      <c r="D22" s="113" t="s">
        <v>2459</v>
      </c>
      <c r="E22" s="113" t="s">
        <v>2459</v>
      </c>
      <c r="F22" s="113" t="s">
        <v>2459</v>
      </c>
      <c r="G22" s="113" t="s">
        <v>2459</v>
      </c>
      <c r="H22" s="113" t="s">
        <v>2459</v>
      </c>
      <c r="I22" s="113" t="s">
        <v>2459</v>
      </c>
      <c r="J22" s="113" t="s">
        <v>2459</v>
      </c>
    </row>
    <row r="23" spans="1:10">
      <c r="A23" s="85" t="s">
        <v>178</v>
      </c>
      <c r="B23" s="113" t="s">
        <v>2459</v>
      </c>
      <c r="C23" s="113" t="s">
        <v>2459</v>
      </c>
      <c r="D23" s="113" t="s">
        <v>2459</v>
      </c>
      <c r="E23" s="113" t="s">
        <v>2459</v>
      </c>
      <c r="F23" s="113" t="s">
        <v>2459</v>
      </c>
      <c r="G23" s="113" t="s">
        <v>2459</v>
      </c>
      <c r="H23" s="113" t="s">
        <v>2459</v>
      </c>
      <c r="I23" s="113" t="s">
        <v>2459</v>
      </c>
      <c r="J23" s="113" t="s">
        <v>2459</v>
      </c>
    </row>
    <row r="24" spans="1:10">
      <c r="A24" s="85" t="s">
        <v>186</v>
      </c>
      <c r="B24" s="113" t="s">
        <v>2459</v>
      </c>
      <c r="C24" s="113" t="s">
        <v>2459</v>
      </c>
      <c r="D24" s="113" t="s">
        <v>2459</v>
      </c>
      <c r="E24" s="113" t="s">
        <v>2459</v>
      </c>
      <c r="F24" s="113" t="s">
        <v>2459</v>
      </c>
      <c r="G24" s="113" t="s">
        <v>2459</v>
      </c>
      <c r="H24" s="113" t="s">
        <v>2459</v>
      </c>
      <c r="I24" s="113" t="s">
        <v>2459</v>
      </c>
      <c r="J24" s="113" t="s">
        <v>2459</v>
      </c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</row>
    <row r="113" spans="1:10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</row>
    <row r="114" spans="1:10" hidden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</row>
    <row r="115" spans="1:10" hidden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</row>
    <row r="116" spans="1:10" hidden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</row>
    <row r="117" spans="1:10" hidden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</row>
    <row r="118" spans="1:10" hidden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hidden="1">
      <c r="B119" s="1"/>
    </row>
    <row r="120" spans="1:10" hidden="1">
      <c r="B120" s="1"/>
    </row>
    <row r="121" spans="1:10" hidden="1">
      <c r="B121" s="1"/>
    </row>
    <row r="122" spans="1:10" hidden="1">
      <c r="B122" s="1"/>
    </row>
    <row r="123" spans="1:10" hidden="1">
      <c r="B123" s="1"/>
    </row>
    <row r="124" spans="1:10" hidden="1">
      <c r="B124" s="1"/>
    </row>
    <row r="125" spans="1:10" hidden="1">
      <c r="B125" s="1"/>
    </row>
    <row r="126" spans="1:10" hidden="1">
      <c r="B126" s="1"/>
    </row>
    <row r="127" spans="1:10" hidden="1">
      <c r="B127" s="1"/>
    </row>
    <row r="128" spans="1:10" hidden="1">
      <c r="B128" s="1"/>
    </row>
    <row r="129" spans="2:2" hidden="1">
      <c r="B129" s="1"/>
    </row>
    <row r="130" spans="2:2" hidden="1">
      <c r="B130" s="1"/>
    </row>
    <row r="131" spans="2:2" hidden="1">
      <c r="B131" s="1"/>
    </row>
    <row r="132" spans="2:2" hidden="1">
      <c r="B132" s="1"/>
    </row>
    <row r="133" spans="2:2" hidden="1">
      <c r="B133" s="1"/>
    </row>
    <row r="134" spans="2:2" hidden="1">
      <c r="B134" s="1"/>
    </row>
    <row r="135" spans="2:2" hidden="1">
      <c r="B135" s="1"/>
    </row>
    <row r="136" spans="2:2" hidden="1">
      <c r="B136" s="1"/>
    </row>
    <row r="137" spans="2:2" hidden="1">
      <c r="B137" s="1"/>
    </row>
    <row r="138" spans="2:2" hidden="1">
      <c r="B138" s="1"/>
    </row>
    <row r="139" spans="2:2" hidden="1">
      <c r="B139" s="1"/>
    </row>
    <row r="140" spans="2:2" hidden="1">
      <c r="B140" s="1"/>
    </row>
    <row r="141" spans="2:2" hidden="1">
      <c r="B141" s="1"/>
    </row>
    <row r="142" spans="2:2" hidden="1">
      <c r="B142" s="1"/>
    </row>
    <row r="143" spans="2:2" hidden="1">
      <c r="B143" s="1"/>
    </row>
    <row r="144" spans="2:2" hidden="1">
      <c r="B144" s="1"/>
    </row>
    <row r="145" spans="2:2" hidden="1">
      <c r="B145" s="1"/>
    </row>
    <row r="146" spans="2:2" hidden="1">
      <c r="B146" s="1"/>
    </row>
    <row r="147" spans="2:2" hidden="1">
      <c r="B147" s="1"/>
    </row>
    <row r="148" spans="2:2" hidden="1">
      <c r="B148" s="1"/>
    </row>
    <row r="149" spans="2:2" hidden="1">
      <c r="B149" s="1"/>
    </row>
    <row r="150" spans="2:2" hidden="1">
      <c r="B150" s="1"/>
    </row>
    <row r="151" spans="2:2" hidden="1">
      <c r="B151" s="1"/>
    </row>
    <row r="152" spans="2:2" hidden="1">
      <c r="B152" s="1"/>
    </row>
    <row r="153" spans="2:2" hidden="1">
      <c r="B153" s="1"/>
    </row>
    <row r="154" spans="2:2" hidden="1">
      <c r="B154" s="1"/>
    </row>
    <row r="155" spans="2:2" hidden="1">
      <c r="B155" s="1"/>
    </row>
    <row r="156" spans="2:2" hidden="1">
      <c r="B156" s="1"/>
    </row>
    <row r="157" spans="2:2" hidden="1">
      <c r="B157" s="1"/>
    </row>
    <row r="158" spans="2:2" hidden="1">
      <c r="B158" s="1"/>
    </row>
    <row r="159" spans="2:2" hidden="1">
      <c r="B159" s="1"/>
    </row>
    <row r="160" spans="2:2" hidden="1">
      <c r="B160" s="1"/>
    </row>
    <row r="161" spans="2:2" hidden="1">
      <c r="B161" s="1"/>
    </row>
    <row r="162" spans="2:2" hidden="1">
      <c r="B162" s="1"/>
    </row>
    <row r="163" spans="2:2" hidden="1">
      <c r="B163" s="1"/>
    </row>
    <row r="164" spans="2:2" hidden="1">
      <c r="B164" s="1"/>
    </row>
    <row r="165" spans="2:2" hidden="1">
      <c r="B165" s="1"/>
    </row>
    <row r="166" spans="2:2" hidden="1">
      <c r="B166" s="1"/>
    </row>
    <row r="167" spans="2:2" hidden="1">
      <c r="B167" s="1"/>
    </row>
    <row r="168" spans="2:2" hidden="1">
      <c r="B168" s="1"/>
    </row>
    <row r="169" spans="2:2" hidden="1">
      <c r="B169" s="1"/>
    </row>
    <row r="170" spans="2:2" hidden="1">
      <c r="B170" s="1"/>
    </row>
    <row r="171" spans="2:2" hidden="1">
      <c r="B171" s="1"/>
    </row>
    <row r="172" spans="2:2" hidden="1">
      <c r="B172" s="1"/>
    </row>
    <row r="173" spans="2:2" hidden="1">
      <c r="B173" s="1"/>
    </row>
    <row r="174" spans="2:2" hidden="1">
      <c r="B174" s="1"/>
    </row>
    <row r="175" spans="2:2" hidden="1">
      <c r="B175" s="1"/>
    </row>
    <row r="176" spans="2:2" hidden="1">
      <c r="B176" s="1"/>
    </row>
    <row r="177" spans="2:2" hidden="1">
      <c r="B177" s="1"/>
    </row>
    <row r="178" spans="2:2" hidden="1">
      <c r="B178" s="1"/>
    </row>
    <row r="179" spans="2:2" hidden="1">
      <c r="B179" s="1"/>
    </row>
    <row r="180" spans="2:2" hidden="1">
      <c r="B180" s="1"/>
    </row>
    <row r="181" spans="2:2" hidden="1">
      <c r="B181" s="1"/>
    </row>
    <row r="182" spans="2:2" hidden="1">
      <c r="B182" s="1"/>
    </row>
    <row r="183" spans="2:2" hidden="1">
      <c r="B183" s="1"/>
    </row>
    <row r="184" spans="2:2" hidden="1">
      <c r="B184" s="1"/>
    </row>
    <row r="185" spans="2:2" hidden="1">
      <c r="B185" s="1"/>
    </row>
    <row r="186" spans="2:2" hidden="1">
      <c r="B186" s="1"/>
    </row>
    <row r="187" spans="2:2" hidden="1">
      <c r="B187" s="1"/>
    </row>
    <row r="188" spans="2:2" hidden="1">
      <c r="B188" s="1"/>
    </row>
    <row r="189" spans="2:2" hidden="1">
      <c r="B189" s="1"/>
    </row>
    <row r="190" spans="2:2" hidden="1">
      <c r="B190" s="1"/>
    </row>
    <row r="191" spans="2:2" hidden="1">
      <c r="B191" s="1"/>
    </row>
    <row r="192" spans="2:2" hidden="1">
      <c r="B192" s="1"/>
    </row>
    <row r="193" spans="2:2" hidden="1">
      <c r="B193" s="1"/>
    </row>
    <row r="194" spans="2:2" hidden="1">
      <c r="B194" s="1"/>
    </row>
    <row r="195" spans="2:2" hidden="1">
      <c r="B195" s="1"/>
    </row>
    <row r="196" spans="2:2" hidden="1">
      <c r="B196" s="1"/>
    </row>
    <row r="197" spans="2:2" hidden="1">
      <c r="B197" s="1"/>
    </row>
    <row r="198" spans="2:2" hidden="1">
      <c r="B198" s="1"/>
    </row>
    <row r="199" spans="2:2" hidden="1">
      <c r="B199" s="1"/>
    </row>
    <row r="200" spans="2:2" hidden="1">
      <c r="B200" s="1"/>
    </row>
    <row r="201" spans="2:2" hidden="1">
      <c r="B201" s="1"/>
    </row>
    <row r="202" spans="2:2" hidden="1">
      <c r="B202" s="1"/>
    </row>
    <row r="203" spans="2:2" hidden="1">
      <c r="B203" s="1"/>
    </row>
    <row r="204" spans="2:2" hidden="1">
      <c r="B204" s="1"/>
    </row>
    <row r="205" spans="2:2" hidden="1">
      <c r="B205" s="1"/>
    </row>
    <row r="206" spans="2:2" hidden="1">
      <c r="B206" s="1"/>
    </row>
    <row r="207" spans="2:2" hidden="1">
      <c r="B207" s="1"/>
    </row>
    <row r="208" spans="2:2" hidden="1">
      <c r="B208" s="1"/>
    </row>
    <row r="209" spans="2:2" hidden="1">
      <c r="B209" s="1"/>
    </row>
    <row r="210" spans="2:2" hidden="1">
      <c r="B210" s="1"/>
    </row>
    <row r="211" spans="2:2" hidden="1">
      <c r="B211" s="1"/>
    </row>
    <row r="212" spans="2:2" hidden="1">
      <c r="B212" s="1"/>
    </row>
    <row r="213" spans="2:2" hidden="1">
      <c r="B213" s="1"/>
    </row>
    <row r="214" spans="2:2" hidden="1">
      <c r="B214" s="1"/>
    </row>
    <row r="215" spans="2:2" hidden="1">
      <c r="B215" s="1"/>
    </row>
    <row r="216" spans="2:2" hidden="1">
      <c r="B216" s="1"/>
    </row>
    <row r="217" spans="2:2" hidden="1">
      <c r="B217" s="1"/>
    </row>
    <row r="218" spans="2:2" hidden="1">
      <c r="B218" s="1"/>
    </row>
    <row r="219" spans="2:2" hidden="1">
      <c r="B219" s="1"/>
    </row>
    <row r="220" spans="2:2" hidden="1">
      <c r="B220" s="1"/>
    </row>
    <row r="221" spans="2:2" hidden="1">
      <c r="B221" s="1"/>
    </row>
    <row r="222" spans="2:2" hidden="1">
      <c r="B222" s="1"/>
    </row>
    <row r="223" spans="2:2" hidden="1">
      <c r="B223" s="1"/>
    </row>
    <row r="224" spans="2:2" hidden="1">
      <c r="B224" s="1"/>
    </row>
    <row r="225" spans="2:2" hidden="1">
      <c r="B225" s="1"/>
    </row>
    <row r="226" spans="2:2" hidden="1">
      <c r="B226" s="1"/>
    </row>
    <row r="227" spans="2:2" hidden="1">
      <c r="B227" s="1"/>
    </row>
    <row r="228" spans="2:2" hidden="1">
      <c r="B228" s="1"/>
    </row>
    <row r="229" spans="2:2" hidden="1">
      <c r="B229" s="1"/>
    </row>
    <row r="230" spans="2:2" hidden="1">
      <c r="B230" s="1"/>
    </row>
    <row r="231" spans="2:2" hidden="1">
      <c r="B231" s="1"/>
    </row>
    <row r="232" spans="2:2" hidden="1">
      <c r="B232" s="1"/>
    </row>
    <row r="233" spans="2:2" hidden="1">
      <c r="B233" s="1"/>
    </row>
    <row r="234" spans="2:2" hidden="1">
      <c r="B234" s="1"/>
    </row>
    <row r="235" spans="2:2" hidden="1">
      <c r="B235" s="1"/>
    </row>
    <row r="236" spans="2:2" hidden="1">
      <c r="B236" s="1"/>
    </row>
    <row r="237" spans="2:2" hidden="1">
      <c r="B237" s="1"/>
    </row>
    <row r="238" spans="2:2" hidden="1">
      <c r="B238" s="1"/>
    </row>
    <row r="239" spans="2:2" hidden="1">
      <c r="B239" s="1"/>
    </row>
    <row r="240" spans="2:2" hidden="1">
      <c r="B240" s="1"/>
    </row>
    <row r="241" spans="2:2" hidden="1">
      <c r="B241" s="1"/>
    </row>
    <row r="242" spans="2:2" hidden="1">
      <c r="B242" s="1"/>
    </row>
    <row r="243" spans="2:2" hidden="1">
      <c r="B243" s="1"/>
    </row>
    <row r="244" spans="2:2" hidden="1">
      <c r="B244" s="1"/>
    </row>
    <row r="245" spans="2:2" hidden="1">
      <c r="B245" s="1"/>
    </row>
    <row r="246" spans="2:2" hidden="1">
      <c r="B246" s="1"/>
    </row>
    <row r="247" spans="2:2" hidden="1">
      <c r="B247" s="1"/>
    </row>
    <row r="248" spans="2:2" hidden="1">
      <c r="B248" s="1"/>
    </row>
    <row r="249" spans="2:2" hidden="1">
      <c r="B249" s="1"/>
    </row>
    <row r="250" spans="2:2" hidden="1">
      <c r="B250" s="1"/>
    </row>
    <row r="251" spans="2:2" hidden="1">
      <c r="B251" s="1"/>
    </row>
    <row r="252" spans="2:2" hidden="1">
      <c r="B252" s="1"/>
    </row>
    <row r="253" spans="2:2" hidden="1">
      <c r="B253" s="1"/>
    </row>
    <row r="254" spans="2:2" hidden="1">
      <c r="B254" s="1"/>
    </row>
    <row r="255" spans="2:2" hidden="1">
      <c r="B255" s="1"/>
    </row>
    <row r="256" spans="2:2" hidden="1">
      <c r="B256" s="1"/>
    </row>
    <row r="257" spans="2:2" hidden="1">
      <c r="B257" s="1"/>
    </row>
    <row r="258" spans="2:2" hidden="1">
      <c r="B258" s="1"/>
    </row>
    <row r="259" spans="2:2" hidden="1">
      <c r="B259" s="1"/>
    </row>
    <row r="260" spans="2:2" hidden="1">
      <c r="B260" s="1"/>
    </row>
    <row r="261" spans="2:2" hidden="1">
      <c r="B261" s="1"/>
    </row>
    <row r="262" spans="2:2" hidden="1">
      <c r="B262" s="1"/>
    </row>
    <row r="263" spans="2:2" hidden="1">
      <c r="B263" s="1"/>
    </row>
    <row r="264" spans="2:2" hidden="1">
      <c r="B264" s="1"/>
    </row>
    <row r="265" spans="2:2" hidden="1">
      <c r="B265" s="1"/>
    </row>
    <row r="266" spans="2:2" hidden="1">
      <c r="B266" s="1"/>
    </row>
    <row r="267" spans="2:2" hidden="1">
      <c r="B267" s="1"/>
    </row>
    <row r="268" spans="2:2" hidden="1">
      <c r="B268" s="1"/>
    </row>
    <row r="269" spans="2:2" hidden="1">
      <c r="B269" s="1"/>
    </row>
    <row r="270" spans="2:2" hidden="1">
      <c r="B270" s="1"/>
    </row>
    <row r="271" spans="2:2" hidden="1">
      <c r="B271" s="1"/>
    </row>
    <row r="272" spans="2:2" hidden="1">
      <c r="B272" s="1"/>
    </row>
    <row r="273" spans="2:2" hidden="1">
      <c r="B273" s="1"/>
    </row>
    <row r="274" spans="2:2" hidden="1">
      <c r="B274" s="1"/>
    </row>
    <row r="275" spans="2:2" hidden="1">
      <c r="B275" s="1"/>
    </row>
    <row r="276" spans="2:2" hidden="1">
      <c r="B276" s="1"/>
    </row>
    <row r="277" spans="2:2" hidden="1">
      <c r="B277" s="1"/>
    </row>
    <row r="278" spans="2:2" hidden="1">
      <c r="B278" s="1"/>
    </row>
    <row r="279" spans="2:2" hidden="1">
      <c r="B279" s="1"/>
    </row>
    <row r="280" spans="2:2" hidden="1">
      <c r="B280" s="1"/>
    </row>
    <row r="281" spans="2:2" hidden="1">
      <c r="B281" s="1"/>
    </row>
    <row r="282" spans="2:2" hidden="1">
      <c r="B282" s="1"/>
    </row>
    <row r="283" spans="2:2" hidden="1">
      <c r="B283" s="1"/>
    </row>
    <row r="284" spans="2:2" hidden="1">
      <c r="B284" s="1"/>
    </row>
    <row r="285" spans="2:2" hidden="1">
      <c r="B285" s="1"/>
    </row>
    <row r="286" spans="2:2" hidden="1">
      <c r="B286" s="1"/>
    </row>
    <row r="287" spans="2:2" hidden="1">
      <c r="B287" s="1"/>
    </row>
    <row r="288" spans="2:2" hidden="1">
      <c r="B288" s="1"/>
    </row>
    <row r="289" spans="2:2" hidden="1">
      <c r="B289" s="1"/>
    </row>
    <row r="290" spans="2:2" hidden="1">
      <c r="B290" s="1"/>
    </row>
    <row r="291" spans="2:2" hidden="1">
      <c r="B291" s="1"/>
    </row>
    <row r="292" spans="2:2" hidden="1">
      <c r="B292" s="1"/>
    </row>
    <row r="293" spans="2:2" hidden="1">
      <c r="B293" s="1"/>
    </row>
    <row r="294" spans="2:2" hidden="1">
      <c r="B294" s="1"/>
    </row>
    <row r="295" spans="2:2" hidden="1">
      <c r="B295" s="1"/>
    </row>
    <row r="296" spans="2:2" hidden="1">
      <c r="B296" s="1"/>
    </row>
    <row r="297" spans="2:2" hidden="1">
      <c r="B297" s="1"/>
    </row>
    <row r="298" spans="2:2" hidden="1">
      <c r="B298" s="1"/>
    </row>
    <row r="299" spans="2:2" hidden="1">
      <c r="B299" s="1"/>
    </row>
    <row r="300" spans="2:2" hidden="1">
      <c r="B300" s="1"/>
    </row>
    <row r="301" spans="2:2" hidden="1">
      <c r="B301" s="1"/>
    </row>
    <row r="302" spans="2:2" hidden="1">
      <c r="B302" s="1"/>
    </row>
    <row r="303" spans="2:2" hidden="1">
      <c r="B303" s="1"/>
    </row>
    <row r="304" spans="2:2" hidden="1">
      <c r="B304" s="1"/>
    </row>
    <row r="305" spans="2:2" hidden="1">
      <c r="B305" s="1"/>
    </row>
    <row r="306" spans="2:2" hidden="1">
      <c r="B306" s="1"/>
    </row>
    <row r="307" spans="2:2" hidden="1">
      <c r="B307" s="1"/>
    </row>
    <row r="308" spans="2:2" hidden="1">
      <c r="B308" s="1"/>
    </row>
    <row r="309" spans="2:2" hidden="1">
      <c r="B309" s="1"/>
    </row>
    <row r="310" spans="2:2" hidden="1">
      <c r="B310" s="1"/>
    </row>
    <row r="311" spans="2:2" hidden="1">
      <c r="B311" s="1"/>
    </row>
    <row r="312" spans="2:2" hidden="1">
      <c r="B312" s="1"/>
    </row>
    <row r="313" spans="2:2" hidden="1">
      <c r="B313" s="1"/>
    </row>
    <row r="314" spans="2:2" hidden="1">
      <c r="B314" s="1"/>
    </row>
    <row r="315" spans="2:2" hidden="1">
      <c r="B315" s="1"/>
    </row>
    <row r="316" spans="2:2" hidden="1">
      <c r="B316" s="1"/>
    </row>
    <row r="317" spans="2:2" hidden="1">
      <c r="B317" s="1"/>
    </row>
    <row r="318" spans="2:2" hidden="1">
      <c r="B318" s="1"/>
    </row>
    <row r="319" spans="2:2" hidden="1">
      <c r="B319" s="1"/>
    </row>
    <row r="320" spans="2:2" hidden="1">
      <c r="B320" s="1"/>
    </row>
    <row r="321" spans="2:2" hidden="1">
      <c r="B321" s="1"/>
    </row>
    <row r="322" spans="2:2" hidden="1">
      <c r="B322" s="1"/>
    </row>
    <row r="323" spans="2:2" hidden="1">
      <c r="B323" s="1"/>
    </row>
    <row r="324" spans="2:2" hidden="1">
      <c r="B324" s="1"/>
    </row>
    <row r="325" spans="2:2" hidden="1">
      <c r="B325" s="1"/>
    </row>
    <row r="326" spans="2:2" hidden="1">
      <c r="B326" s="1"/>
    </row>
    <row r="327" spans="2:2" hidden="1">
      <c r="B327" s="1"/>
    </row>
    <row r="328" spans="2:2" hidden="1">
      <c r="B328" s="1"/>
    </row>
    <row r="329" spans="2:2" hidden="1">
      <c r="B329" s="1"/>
    </row>
    <row r="330" spans="2:2" hidden="1">
      <c r="B330" s="1"/>
    </row>
    <row r="331" spans="2:2" hidden="1">
      <c r="B331" s="1"/>
    </row>
    <row r="332" spans="2:2" hidden="1">
      <c r="B332" s="1"/>
    </row>
    <row r="333" spans="2:2" hidden="1">
      <c r="B333" s="1"/>
    </row>
    <row r="334" spans="2:2" hidden="1">
      <c r="B334" s="1"/>
    </row>
    <row r="335" spans="2:2" hidden="1">
      <c r="B335" s="1"/>
    </row>
    <row r="336" spans="2:2" hidden="1">
      <c r="B336" s="1"/>
    </row>
    <row r="337" spans="2:2" hidden="1">
      <c r="B337" s="1"/>
    </row>
    <row r="338" spans="2:2" hidden="1">
      <c r="B338" s="1"/>
    </row>
    <row r="339" spans="2:2" hidden="1">
      <c r="B339" s="1"/>
    </row>
    <row r="340" spans="2:2" hidden="1">
      <c r="B340" s="1"/>
    </row>
    <row r="341" spans="2:2" hidden="1">
      <c r="B341" s="1"/>
    </row>
    <row r="342" spans="2:2" hidden="1">
      <c r="B342" s="1"/>
    </row>
    <row r="343" spans="2:2" hidden="1">
      <c r="B343" s="1"/>
    </row>
    <row r="344" spans="2:2" hidden="1">
      <c r="B344" s="1"/>
    </row>
    <row r="345" spans="2:2" hidden="1">
      <c r="B345" s="1"/>
    </row>
    <row r="346" spans="2:2" hidden="1">
      <c r="B346" s="1"/>
    </row>
    <row r="347" spans="2:2" hidden="1">
      <c r="B347" s="1"/>
    </row>
    <row r="348" spans="2:2" hidden="1">
      <c r="B348" s="1"/>
    </row>
    <row r="349" spans="2:2" hidden="1">
      <c r="B349" s="1"/>
    </row>
    <row r="350" spans="2:2" hidden="1">
      <c r="B350" s="1"/>
    </row>
    <row r="351" spans="2:2" hidden="1">
      <c r="B351" s="1"/>
    </row>
    <row r="352" spans="2:2" hidden="1">
      <c r="B352" s="1"/>
    </row>
    <row r="353" spans="2:2" hidden="1">
      <c r="B353" s="1"/>
    </row>
    <row r="354" spans="2:2" hidden="1">
      <c r="B354" s="1"/>
    </row>
    <row r="355" spans="2:2" hidden="1">
      <c r="B355" s="1"/>
    </row>
    <row r="356" spans="2:2" hidden="1">
      <c r="B356" s="1"/>
    </row>
    <row r="357" spans="2:2" hidden="1">
      <c r="B357" s="1"/>
    </row>
    <row r="358" spans="2:2" hidden="1">
      <c r="B358" s="1"/>
    </row>
    <row r="359" spans="2:2" hidden="1">
      <c r="B359" s="1"/>
    </row>
    <row r="360" spans="2:2" hidden="1">
      <c r="B360" s="1"/>
    </row>
    <row r="361" spans="2:2" hidden="1">
      <c r="B361" s="1"/>
    </row>
    <row r="362" spans="2:2" hidden="1">
      <c r="B362" s="1"/>
    </row>
    <row r="363" spans="2:2" hidden="1">
      <c r="B363" s="1"/>
    </row>
    <row r="364" spans="2:2" hidden="1">
      <c r="B364" s="1"/>
    </row>
    <row r="365" spans="2:2" hidden="1">
      <c r="B365" s="1"/>
    </row>
    <row r="366" spans="2:2" hidden="1">
      <c r="B366" s="1"/>
    </row>
    <row r="367" spans="2:2" hidden="1">
      <c r="B367" s="1"/>
    </row>
    <row r="368" spans="2:2" hidden="1">
      <c r="B368" s="1"/>
    </row>
    <row r="369" spans="2:2" hidden="1">
      <c r="B369" s="1"/>
    </row>
    <row r="370" spans="2:2" hidden="1">
      <c r="B370" s="1"/>
    </row>
    <row r="371" spans="2:2" hidden="1">
      <c r="B371" s="1"/>
    </row>
    <row r="372" spans="2:2" hidden="1">
      <c r="B372" s="1"/>
    </row>
    <row r="373" spans="2:2" hidden="1">
      <c r="B373" s="1"/>
    </row>
    <row r="374" spans="2:2" hidden="1">
      <c r="B374" s="1"/>
    </row>
    <row r="375" spans="2:2" hidden="1">
      <c r="B375" s="1"/>
    </row>
    <row r="376" spans="2:2" hidden="1">
      <c r="B376" s="1"/>
    </row>
    <row r="377" spans="2:2" hidden="1">
      <c r="B377" s="1"/>
    </row>
    <row r="378" spans="2:2" hidden="1">
      <c r="B378" s="1"/>
    </row>
    <row r="379" spans="2:2" hidden="1">
      <c r="B379" s="1"/>
    </row>
    <row r="380" spans="2:2" hidden="1">
      <c r="B380" s="1"/>
    </row>
    <row r="381" spans="2:2" hidden="1">
      <c r="B381" s="1"/>
    </row>
    <row r="382" spans="2:2" hidden="1">
      <c r="B382" s="1"/>
    </row>
    <row r="383" spans="2:2" hidden="1">
      <c r="B383" s="1"/>
    </row>
    <row r="384" spans="2:2" hidden="1">
      <c r="B384" s="1"/>
    </row>
    <row r="385" spans="2:2" hidden="1">
      <c r="B385" s="1"/>
    </row>
    <row r="386" spans="2:2" hidden="1">
      <c r="B386" s="1"/>
    </row>
    <row r="387" spans="2:2" hidden="1">
      <c r="B387" s="1"/>
    </row>
    <row r="388" spans="2:2" hidden="1">
      <c r="B388" s="1"/>
    </row>
    <row r="389" spans="2:2" hidden="1">
      <c r="B389" s="1"/>
    </row>
    <row r="390" spans="2:2" hidden="1">
      <c r="B390" s="1"/>
    </row>
    <row r="391" spans="2:2" hidden="1">
      <c r="B391" s="1"/>
    </row>
    <row r="392" spans="2:2" hidden="1">
      <c r="B392" s="1"/>
    </row>
    <row r="393" spans="2:2" hidden="1">
      <c r="B393" s="1"/>
    </row>
    <row r="394" spans="2:2" hidden="1">
      <c r="B394" s="1"/>
    </row>
    <row r="395" spans="2:2" hidden="1">
      <c r="B395" s="1"/>
    </row>
    <row r="396" spans="2:2" hidden="1">
      <c r="B396" s="1"/>
    </row>
    <row r="397" spans="2:2" hidden="1">
      <c r="B397" s="1"/>
    </row>
    <row r="398" spans="2:2" hidden="1">
      <c r="B398" s="1"/>
    </row>
    <row r="399" spans="2:2" hidden="1">
      <c r="B399" s="1"/>
    </row>
    <row r="400" spans="2:2" hidden="1">
      <c r="B400" s="1"/>
    </row>
    <row r="401" spans="2:2" hidden="1">
      <c r="B401" s="1"/>
    </row>
    <row r="402" spans="2:2" hidden="1">
      <c r="B402" s="1"/>
    </row>
    <row r="403" spans="2:2" hidden="1">
      <c r="B403" s="1"/>
    </row>
    <row r="404" spans="2:2" hidden="1">
      <c r="B404" s="1"/>
    </row>
    <row r="405" spans="2:2" hidden="1">
      <c r="B405" s="1"/>
    </row>
    <row r="406" spans="2:2" hidden="1">
      <c r="B406" s="1"/>
    </row>
    <row r="407" spans="2:2" hidden="1">
      <c r="B407" s="1"/>
    </row>
    <row r="408" spans="2:2" hidden="1">
      <c r="B408" s="1"/>
    </row>
    <row r="409" spans="2:2" hidden="1">
      <c r="B409" s="1"/>
    </row>
    <row r="410" spans="2:2" hidden="1">
      <c r="B410" s="1"/>
    </row>
    <row r="411" spans="2:2" hidden="1">
      <c r="B411" s="1"/>
    </row>
    <row r="412" spans="2:2" hidden="1">
      <c r="B412" s="1"/>
    </row>
    <row r="413" spans="2:2" hidden="1">
      <c r="B413" s="1"/>
    </row>
    <row r="414" spans="2:2" hidden="1">
      <c r="B414" s="1"/>
    </row>
    <row r="415" spans="2:2" hidden="1">
      <c r="B415" s="1"/>
    </row>
    <row r="416" spans="2:2" hidden="1">
      <c r="B416" s="1"/>
    </row>
    <row r="417" spans="2:2" hidden="1">
      <c r="B417" s="1"/>
    </row>
    <row r="418" spans="2:2" hidden="1">
      <c r="B418" s="1"/>
    </row>
    <row r="419" spans="2:2" hidden="1">
      <c r="B419" s="1"/>
    </row>
    <row r="420" spans="2:2" hidden="1">
      <c r="B420" s="1"/>
    </row>
    <row r="421" spans="2:2" hidden="1">
      <c r="B421" s="1"/>
    </row>
    <row r="422" spans="2:2" hidden="1">
      <c r="B422" s="1"/>
    </row>
    <row r="423" spans="2:2" hidden="1">
      <c r="B423" s="1"/>
    </row>
    <row r="424" spans="2:2" hidden="1">
      <c r="B424" s="1"/>
    </row>
    <row r="425" spans="2:2" hidden="1">
      <c r="B425" s="1"/>
    </row>
    <row r="426" spans="2:2" hidden="1">
      <c r="B426" s="1"/>
    </row>
    <row r="427" spans="2:2" hidden="1">
      <c r="B427" s="1"/>
    </row>
    <row r="428" spans="2:2" hidden="1">
      <c r="B428" s="1"/>
    </row>
    <row r="429" spans="2:2" hidden="1">
      <c r="B429" s="1"/>
    </row>
    <row r="430" spans="2:2" hidden="1">
      <c r="B430" s="1"/>
    </row>
    <row r="431" spans="2:2" hidden="1">
      <c r="B431" s="1"/>
    </row>
    <row r="432" spans="2:2" hidden="1">
      <c r="B432" s="1"/>
    </row>
    <row r="433" spans="2:2" hidden="1">
      <c r="B433" s="1"/>
    </row>
    <row r="434" spans="2:2" hidden="1">
      <c r="B434" s="1"/>
    </row>
    <row r="435" spans="2:2" hidden="1">
      <c r="B435" s="1"/>
    </row>
    <row r="436" spans="2:2" hidden="1">
      <c r="B436" s="1"/>
    </row>
    <row r="437" spans="2:2" hidden="1">
      <c r="B437" s="1"/>
    </row>
    <row r="438" spans="2:2" hidden="1">
      <c r="B438" s="1"/>
    </row>
    <row r="439" spans="2:2" hidden="1">
      <c r="B439" s="1"/>
    </row>
    <row r="440" spans="2:2" hidden="1">
      <c r="B440" s="1"/>
    </row>
    <row r="441" spans="2:2" hidden="1">
      <c r="B441" s="1"/>
    </row>
    <row r="442" spans="2:2" hidden="1">
      <c r="B442" s="1"/>
    </row>
    <row r="443" spans="2:2" hidden="1">
      <c r="B443" s="1"/>
    </row>
    <row r="444" spans="2:2" hidden="1">
      <c r="B444" s="1"/>
    </row>
    <row r="445" spans="2:2" hidden="1">
      <c r="B445" s="1"/>
    </row>
    <row r="446" spans="2:2" hidden="1">
      <c r="B446" s="1"/>
    </row>
    <row r="447" spans="2:2" hidden="1">
      <c r="B447" s="1"/>
    </row>
    <row r="448" spans="2:2" hidden="1">
      <c r="B448" s="1"/>
    </row>
    <row r="449" spans="2:2" hidden="1">
      <c r="B449" s="1"/>
    </row>
    <row r="450" spans="2:2" hidden="1">
      <c r="B450" s="1"/>
    </row>
    <row r="451" spans="2:2" hidden="1">
      <c r="B451" s="1"/>
    </row>
    <row r="452" spans="2:2" hidden="1">
      <c r="B452" s="1"/>
    </row>
    <row r="453" spans="2:2" hidden="1">
      <c r="B453" s="1"/>
    </row>
    <row r="454" spans="2:2" hidden="1">
      <c r="B454" s="1"/>
    </row>
    <row r="455" spans="2:2" hidden="1">
      <c r="B455" s="1"/>
    </row>
    <row r="456" spans="2:2" hidden="1">
      <c r="B456" s="1"/>
    </row>
    <row r="457" spans="2:2" hidden="1">
      <c r="B457" s="1"/>
    </row>
    <row r="458" spans="2:2" hidden="1">
      <c r="B458" s="1"/>
    </row>
    <row r="459" spans="2:2" hidden="1">
      <c r="B459" s="1"/>
    </row>
    <row r="460" spans="2:2" hidden="1">
      <c r="B460" s="1"/>
    </row>
    <row r="461" spans="2:2" hidden="1">
      <c r="B461" s="1"/>
    </row>
    <row r="462" spans="2:2" hidden="1">
      <c r="B462" s="1"/>
    </row>
    <row r="463" spans="2:2" hidden="1">
      <c r="B463" s="1"/>
    </row>
    <row r="464" spans="2:2" hidden="1">
      <c r="B464" s="1"/>
    </row>
    <row r="465" spans="2:2" hidden="1">
      <c r="B465" s="1"/>
    </row>
    <row r="466" spans="2:2" hidden="1">
      <c r="B466" s="1"/>
    </row>
    <row r="467" spans="2:2" hidden="1">
      <c r="B467" s="1"/>
    </row>
    <row r="468" spans="2:2" hidden="1">
      <c r="B468" s="1"/>
    </row>
    <row r="469" spans="2:2" hidden="1">
      <c r="B469" s="1"/>
    </row>
    <row r="470" spans="2:2" hidden="1">
      <c r="B470" s="1"/>
    </row>
    <row r="471" spans="2:2" hidden="1">
      <c r="B471" s="1"/>
    </row>
    <row r="472" spans="2:2" hidden="1">
      <c r="B472" s="1"/>
    </row>
    <row r="473" spans="2:2" hidden="1">
      <c r="B473" s="1"/>
    </row>
    <row r="474" spans="2:2" hidden="1">
      <c r="B474" s="1"/>
    </row>
    <row r="475" spans="2:2" hidden="1">
      <c r="B475" s="1"/>
    </row>
    <row r="476" spans="2:2" hidden="1">
      <c r="B476" s="1"/>
    </row>
    <row r="477" spans="2:2" hidden="1">
      <c r="B477" s="1"/>
    </row>
    <row r="478" spans="2:2" hidden="1">
      <c r="B478" s="1"/>
    </row>
    <row r="479" spans="2:2" hidden="1">
      <c r="B479" s="1"/>
    </row>
    <row r="480" spans="2:2" hidden="1">
      <c r="B480" s="1"/>
    </row>
    <row r="481" spans="2:2" hidden="1">
      <c r="B481" s="1"/>
    </row>
    <row r="482" spans="2:2" hidden="1">
      <c r="B482" s="1"/>
    </row>
    <row r="483" spans="2:2" hidden="1">
      <c r="B483" s="1"/>
    </row>
    <row r="484" spans="2:2" hidden="1">
      <c r="B484" s="1"/>
    </row>
    <row r="485" spans="2:2" hidden="1">
      <c r="B485" s="1"/>
    </row>
    <row r="486" spans="2:2" hidden="1">
      <c r="B486" s="1"/>
    </row>
    <row r="487" spans="2:2" hidden="1">
      <c r="B487" s="1"/>
    </row>
    <row r="488" spans="2:2" hidden="1">
      <c r="B488" s="1"/>
    </row>
    <row r="489" spans="2:2" hidden="1">
      <c r="B489" s="1"/>
    </row>
    <row r="490" spans="2:2" hidden="1">
      <c r="B490" s="1"/>
    </row>
    <row r="491" spans="2:2" hidden="1">
      <c r="B491" s="1"/>
    </row>
    <row r="492" spans="2:2" hidden="1">
      <c r="B492" s="1"/>
    </row>
    <row r="493" spans="2:2" hidden="1">
      <c r="B493" s="1"/>
    </row>
    <row r="494" spans="2:2" hidden="1">
      <c r="B494" s="1"/>
    </row>
    <row r="495" spans="2:2" hidden="1">
      <c r="B495" s="1"/>
    </row>
    <row r="496" spans="2:2" hidden="1">
      <c r="B496" s="1"/>
    </row>
    <row r="497" spans="2:2" hidden="1">
      <c r="B497" s="1"/>
    </row>
    <row r="498" spans="2:2" hidden="1">
      <c r="B498" s="1"/>
    </row>
    <row r="499" spans="2:2" hidden="1">
      <c r="B499" s="1"/>
    </row>
    <row r="500" spans="2:2" hidden="1">
      <c r="B500" s="1"/>
    </row>
    <row r="501" spans="2:2" hidden="1">
      <c r="B501" s="1"/>
    </row>
    <row r="502" spans="2:2" hidden="1">
      <c r="B502" s="1"/>
    </row>
    <row r="503" spans="2:2" hidden="1">
      <c r="B503" s="1"/>
    </row>
    <row r="504" spans="2:2" hidden="1">
      <c r="B504" s="1"/>
    </row>
    <row r="505" spans="2:2" hidden="1">
      <c r="B505" s="1"/>
    </row>
    <row r="506" spans="2:2" hidden="1">
      <c r="B506" s="1"/>
    </row>
    <row r="507" spans="2:2" hidden="1">
      <c r="B507" s="1"/>
    </row>
    <row r="508" spans="2:2" hidden="1">
      <c r="B508" s="1"/>
    </row>
    <row r="509" spans="2:2" hidden="1">
      <c r="B509" s="1"/>
    </row>
    <row r="510" spans="2:2" hidden="1">
      <c r="B510" s="1"/>
    </row>
    <row r="511" spans="2:2" hidden="1">
      <c r="B511" s="1"/>
    </row>
    <row r="512" spans="2:2" hidden="1">
      <c r="B512" s="1"/>
    </row>
    <row r="513" spans="2:2" hidden="1">
      <c r="B513" s="1"/>
    </row>
    <row r="514" spans="2:2" hidden="1">
      <c r="B514" s="1"/>
    </row>
    <row r="515" spans="2:2" hidden="1">
      <c r="B515" s="1"/>
    </row>
    <row r="516" spans="2:2" hidden="1">
      <c r="B516" s="1"/>
    </row>
    <row r="517" spans="2:2" hidden="1">
      <c r="B517" s="1"/>
    </row>
    <row r="518" spans="2:2" hidden="1">
      <c r="B518" s="1"/>
    </row>
    <row r="519" spans="2:2" hidden="1">
      <c r="B519" s="1"/>
    </row>
    <row r="520" spans="2:2" hidden="1">
      <c r="B520" s="1"/>
    </row>
    <row r="521" spans="2:2" hidden="1">
      <c r="B521" s="1"/>
    </row>
    <row r="522" spans="2:2" hidden="1">
      <c r="B522" s="1"/>
    </row>
    <row r="523" spans="2:2" hidden="1">
      <c r="B523" s="1"/>
    </row>
    <row r="524" spans="2:2" hidden="1">
      <c r="B524" s="1"/>
    </row>
    <row r="525" spans="2:2" hidden="1">
      <c r="B525" s="1"/>
    </row>
    <row r="526" spans="2:2" hidden="1">
      <c r="B526" s="1"/>
    </row>
    <row r="527" spans="2:2" hidden="1">
      <c r="B527" s="1"/>
    </row>
    <row r="528" spans="2:2" hidden="1">
      <c r="B528" s="1"/>
    </row>
    <row r="529" spans="2:2" hidden="1">
      <c r="B529" s="1"/>
    </row>
    <row r="530" spans="2:2" hidden="1">
      <c r="B530" s="1"/>
    </row>
    <row r="531" spans="2:2" hidden="1">
      <c r="B531" s="1"/>
    </row>
    <row r="532" spans="2:2" hidden="1">
      <c r="B532" s="1"/>
    </row>
    <row r="533" spans="2:2" hidden="1">
      <c r="B533" s="1"/>
    </row>
    <row r="534" spans="2:2" hidden="1">
      <c r="B534" s="1"/>
    </row>
    <row r="535" spans="2:2" hidden="1">
      <c r="B535" s="1"/>
    </row>
    <row r="536" spans="2:2" hidden="1">
      <c r="B536" s="1"/>
    </row>
    <row r="537" spans="2:2" hidden="1">
      <c r="B537" s="1"/>
    </row>
    <row r="538" spans="2:2" hidden="1">
      <c r="B538" s="1"/>
    </row>
    <row r="539" spans="2:2" hidden="1">
      <c r="B539" s="1"/>
    </row>
    <row r="540" spans="2:2" hidden="1">
      <c r="B540" s="1"/>
    </row>
    <row r="541" spans="2:2" hidden="1">
      <c r="B541" s="1"/>
    </row>
    <row r="542" spans="2:2" hidden="1">
      <c r="B542" s="1"/>
    </row>
    <row r="543" spans="2:2" hidden="1">
      <c r="B543" s="1"/>
    </row>
    <row r="544" spans="2:2" hidden="1">
      <c r="B544" s="1"/>
    </row>
    <row r="545" spans="2:2" hidden="1">
      <c r="B545" s="1"/>
    </row>
    <row r="546" spans="2:2" hidden="1">
      <c r="B546" s="1"/>
    </row>
    <row r="547" spans="2:2" hidden="1">
      <c r="B547" s="1"/>
    </row>
    <row r="548" spans="2:2" hidden="1">
      <c r="B548" s="1"/>
    </row>
    <row r="549" spans="2:2" hidden="1">
      <c r="B549" s="1"/>
    </row>
    <row r="550" spans="2:2" hidden="1">
      <c r="B550" s="1"/>
    </row>
    <row r="551" spans="2:2" hidden="1">
      <c r="B551" s="1"/>
    </row>
    <row r="552" spans="2:2" hidden="1">
      <c r="B552" s="1"/>
    </row>
    <row r="553" spans="2:2" hidden="1">
      <c r="B553" s="1"/>
    </row>
    <row r="554" spans="2:2" hidden="1">
      <c r="B554" s="1"/>
    </row>
    <row r="555" spans="2:2" hidden="1">
      <c r="B555" s="1"/>
    </row>
    <row r="556" spans="2:2" hidden="1">
      <c r="B556" s="1"/>
    </row>
    <row r="557" spans="2:2" hidden="1">
      <c r="B557" s="1"/>
    </row>
    <row r="558" spans="2:2" hidden="1">
      <c r="B558" s="1"/>
    </row>
    <row r="559" spans="2:2" hidden="1">
      <c r="B559" s="1"/>
    </row>
    <row r="560" spans="2:2" hidden="1">
      <c r="B560" s="1"/>
    </row>
    <row r="561" spans="2:2" hidden="1">
      <c r="B561" s="1"/>
    </row>
    <row r="562" spans="2:2" hidden="1">
      <c r="B562" s="1"/>
    </row>
    <row r="563" spans="2:2" hidden="1">
      <c r="B563" s="1"/>
    </row>
    <row r="564" spans="2:2" hidden="1">
      <c r="B564" s="1"/>
    </row>
    <row r="565" spans="2:2" hidden="1">
      <c r="B565" s="1"/>
    </row>
    <row r="566" spans="2:2" hidden="1">
      <c r="B566" s="1"/>
    </row>
    <row r="567" spans="2:2" hidden="1">
      <c r="B567" s="1"/>
    </row>
    <row r="568" spans="2:2" hidden="1">
      <c r="B568" s="1"/>
    </row>
    <row r="569" spans="2:2" hidden="1">
      <c r="B569" s="1"/>
    </row>
    <row r="570" spans="2:2" hidden="1">
      <c r="B570" s="1"/>
    </row>
    <row r="571" spans="2:2" hidden="1">
      <c r="B571" s="1"/>
    </row>
    <row r="572" spans="2:2" hidden="1">
      <c r="B572" s="1"/>
    </row>
    <row r="573" spans="2:2" hidden="1">
      <c r="B573" s="1"/>
    </row>
    <row r="574" spans="2:2" hidden="1">
      <c r="B574" s="1"/>
    </row>
    <row r="575" spans="2:2" hidden="1">
      <c r="B575" s="1"/>
    </row>
    <row r="576" spans="2:2" hidden="1">
      <c r="B576" s="1"/>
    </row>
    <row r="577" spans="2:2" hidden="1">
      <c r="B577" s="1"/>
    </row>
    <row r="578" spans="2:2" hidden="1">
      <c r="B578" s="1"/>
    </row>
    <row r="579" spans="2:2" hidden="1">
      <c r="B579" s="1"/>
    </row>
    <row r="580" spans="2:2" hidden="1">
      <c r="B580" s="1"/>
    </row>
    <row r="581" spans="2:2" hidden="1">
      <c r="B581" s="1"/>
    </row>
    <row r="582" spans="2:2" hidden="1">
      <c r="B582" s="1"/>
    </row>
    <row r="583" spans="2:2" hidden="1">
      <c r="B583" s="1"/>
    </row>
    <row r="584" spans="2:2" hidden="1">
      <c r="B584" s="1"/>
    </row>
    <row r="585" spans="2:2" hidden="1">
      <c r="B585" s="1"/>
    </row>
    <row r="586" spans="2:2" hidden="1">
      <c r="B586" s="1"/>
    </row>
    <row r="587" spans="2:2" hidden="1">
      <c r="B587" s="1"/>
    </row>
    <row r="588" spans="2:2" hidden="1">
      <c r="B588" s="1"/>
    </row>
    <row r="589" spans="2:2" hidden="1">
      <c r="B589" s="1"/>
    </row>
    <row r="590" spans="2:2" hidden="1">
      <c r="B590" s="1"/>
    </row>
    <row r="591" spans="2:2" hidden="1">
      <c r="B591" s="1"/>
    </row>
    <row r="592" spans="2:2" hidden="1">
      <c r="B592" s="1"/>
    </row>
    <row r="593" spans="2:2" hidden="1">
      <c r="B593" s="1"/>
    </row>
    <row r="594" spans="2:2" hidden="1">
      <c r="B594" s="1"/>
    </row>
    <row r="595" spans="2:2" hidden="1">
      <c r="B595" s="1"/>
    </row>
    <row r="596" spans="2:2" hidden="1">
      <c r="B596" s="1"/>
    </row>
    <row r="597" spans="2:2" hidden="1">
      <c r="B597" s="1"/>
    </row>
    <row r="598" spans="2:2" hidden="1">
      <c r="B598" s="1"/>
    </row>
    <row r="599" spans="2:2" hidden="1">
      <c r="B599" s="1"/>
    </row>
    <row r="600" spans="2:2" hidden="1">
      <c r="B600" s="1"/>
    </row>
    <row r="601" spans="2:2" hidden="1">
      <c r="B601" s="1"/>
    </row>
    <row r="602" spans="2:2" hidden="1">
      <c r="B602" s="1"/>
    </row>
    <row r="603" spans="2:2" hidden="1">
      <c r="B603" s="1"/>
    </row>
    <row r="604" spans="2:2" hidden="1">
      <c r="B604" s="1"/>
    </row>
    <row r="605" spans="2:2" hidden="1">
      <c r="B605" s="1"/>
    </row>
    <row r="606" spans="2:2" hidden="1">
      <c r="B606" s="1"/>
    </row>
    <row r="607" spans="2:2" hidden="1">
      <c r="B607" s="1"/>
    </row>
    <row r="608" spans="2:2" hidden="1">
      <c r="B608" s="1"/>
    </row>
    <row r="609" spans="2:2" hidden="1">
      <c r="B609" s="1"/>
    </row>
    <row r="610" spans="2:2" hidden="1">
      <c r="B610" s="1"/>
    </row>
    <row r="611" spans="2:2" hidden="1">
      <c r="B611" s="1"/>
    </row>
    <row r="612" spans="2:2" hidden="1">
      <c r="B612" s="1"/>
    </row>
    <row r="613" spans="2:2" hidden="1">
      <c r="B613" s="1"/>
    </row>
    <row r="614" spans="2:2" hidden="1">
      <c r="B614" s="1"/>
    </row>
    <row r="615" spans="2:2" hidden="1">
      <c r="B615" s="1"/>
    </row>
    <row r="616" spans="2:2" hidden="1">
      <c r="B616" s="1"/>
    </row>
    <row r="617" spans="2:2" hidden="1">
      <c r="B617" s="1"/>
    </row>
    <row r="618" spans="2:2" hidden="1">
      <c r="B618" s="1"/>
    </row>
    <row r="619" spans="2:2" hidden="1">
      <c r="B619" s="1"/>
    </row>
    <row r="620" spans="2:2" hidden="1">
      <c r="B620" s="1"/>
    </row>
    <row r="621" spans="2:2" hidden="1">
      <c r="B621" s="1"/>
    </row>
    <row r="622" spans="2:2" hidden="1">
      <c r="B622" s="1"/>
    </row>
    <row r="623" spans="2:2" hidden="1">
      <c r="B623" s="1"/>
    </row>
    <row r="624" spans="2:2" hidden="1">
      <c r="B624" s="1"/>
    </row>
    <row r="625" spans="2:2" hidden="1">
      <c r="B625" s="1"/>
    </row>
    <row r="626" spans="2:2" hidden="1">
      <c r="B626" s="1"/>
    </row>
    <row r="627" spans="2:2" hidden="1">
      <c r="B627" s="1"/>
    </row>
    <row r="628" spans="2:2" hidden="1">
      <c r="B628" s="1"/>
    </row>
    <row r="629" spans="2:2" hidden="1">
      <c r="B629" s="1"/>
    </row>
    <row r="630" spans="2:2" hidden="1">
      <c r="B630" s="1"/>
    </row>
    <row r="631" spans="2:2" hidden="1">
      <c r="B631" s="1"/>
    </row>
    <row r="632" spans="2:2" hidden="1">
      <c r="B632" s="1"/>
    </row>
    <row r="633" spans="2:2" hidden="1">
      <c r="B633" s="1"/>
    </row>
    <row r="634" spans="2:2" hidden="1">
      <c r="B634" s="1"/>
    </row>
    <row r="635" spans="2:2" hidden="1">
      <c r="B635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0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14.5703125" style="2" customWidth="1"/>
    <col min="3" max="3" width="14.42578125" style="2" bestFit="1" customWidth="1"/>
    <col min="4" max="4" width="11.5703125" style="1" customWidth="1"/>
    <col min="5" max="5" width="15.140625" style="1" customWidth="1"/>
    <col min="6" max="6" width="14.28515625" style="1" customWidth="1"/>
    <col min="7" max="7" width="11.710937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136</v>
      </c>
      <c r="B1" s="36" t="s" vm="1">
        <v>203</v>
      </c>
    </row>
    <row r="2" spans="1:11">
      <c r="A2" s="36" t="s">
        <v>135</v>
      </c>
      <c r="B2" s="36" t="s">
        <v>2441</v>
      </c>
    </row>
    <row r="3" spans="1:11">
      <c r="A3" s="36" t="s">
        <v>137</v>
      </c>
      <c r="B3" s="55" t="s">
        <v>2442</v>
      </c>
    </row>
    <row r="4" spans="1:11">
      <c r="A4" s="36" t="s">
        <v>138</v>
      </c>
      <c r="B4" s="55">
        <v>14244</v>
      </c>
    </row>
    <row r="5" spans="1:11" ht="18.75">
      <c r="A5" s="140" t="s">
        <v>90</v>
      </c>
      <c r="B5" s="141"/>
      <c r="C5" s="141"/>
      <c r="D5" s="141"/>
      <c r="E5" s="141"/>
      <c r="F5" s="141"/>
      <c r="G5" s="141"/>
      <c r="H5" s="141"/>
      <c r="I5" s="141"/>
      <c r="J5" s="141"/>
      <c r="K5" s="142"/>
    </row>
    <row r="6" spans="1:11" s="3" customFormat="1">
      <c r="A6" s="37" t="s">
        <v>107</v>
      </c>
      <c r="B6" s="38" t="s">
        <v>41</v>
      </c>
      <c r="C6" s="38" t="s">
        <v>61</v>
      </c>
      <c r="D6" s="38" t="s">
        <v>94</v>
      </c>
      <c r="E6" s="38" t="s">
        <v>95</v>
      </c>
      <c r="F6" s="38" t="s">
        <v>180</v>
      </c>
      <c r="G6" s="38" t="s">
        <v>179</v>
      </c>
      <c r="H6" s="38" t="s">
        <v>102</v>
      </c>
      <c r="I6" s="38" t="s">
        <v>55</v>
      </c>
      <c r="J6" s="38" t="s">
        <v>139</v>
      </c>
      <c r="K6" s="40" t="s">
        <v>141</v>
      </c>
    </row>
    <row r="7" spans="1:11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2" t="s">
        <v>21</v>
      </c>
      <c r="F7" s="12" t="s">
        <v>187</v>
      </c>
      <c r="G7" s="109" t="s">
        <v>2459</v>
      </c>
      <c r="H7" s="12" t="s">
        <v>183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82" t="s">
        <v>44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83">
        <v>0</v>
      </c>
      <c r="I9" s="113" t="s">
        <v>2459</v>
      </c>
      <c r="J9" s="84">
        <v>0</v>
      </c>
      <c r="K9" s="84">
        <v>0</v>
      </c>
    </row>
    <row r="10" spans="1:11">
      <c r="A10" s="87" t="s">
        <v>1815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79">
        <f>H11</f>
        <v>0</v>
      </c>
      <c r="I10" s="113" t="s">
        <v>2459</v>
      </c>
      <c r="J10" s="84">
        <v>0</v>
      </c>
      <c r="K10" s="84">
        <v>0</v>
      </c>
    </row>
    <row r="11" spans="1:11">
      <c r="A11" s="75" t="s">
        <v>1816</v>
      </c>
      <c r="B11" s="54">
        <v>8944</v>
      </c>
      <c r="C11" s="71" t="s">
        <v>567</v>
      </c>
      <c r="D11" s="71" t="s">
        <v>123</v>
      </c>
      <c r="E11" s="78">
        <v>44607</v>
      </c>
      <c r="F11" s="73">
        <v>620674.06554999982</v>
      </c>
      <c r="G11" s="79">
        <v>0</v>
      </c>
      <c r="H11" s="79">
        <v>0</v>
      </c>
      <c r="I11" s="74">
        <v>4.156636228212029E-8</v>
      </c>
      <c r="J11" s="84">
        <v>0</v>
      </c>
      <c r="K11" s="84">
        <v>0</v>
      </c>
    </row>
    <row r="12" spans="1:11">
      <c r="A12" s="75" t="s">
        <v>1817</v>
      </c>
      <c r="B12" s="54">
        <v>8731</v>
      </c>
      <c r="C12" s="71" t="s">
        <v>145</v>
      </c>
      <c r="D12" s="71" t="s">
        <v>123</v>
      </c>
      <c r="E12" s="78">
        <v>44537</v>
      </c>
      <c r="F12" s="73">
        <v>132143.51073000004</v>
      </c>
      <c r="G12" s="79">
        <v>0</v>
      </c>
      <c r="H12" s="79">
        <v>0</v>
      </c>
      <c r="I12" s="74">
        <v>2.252838226803229E-7</v>
      </c>
      <c r="J12" s="84">
        <v>0</v>
      </c>
      <c r="K12" s="84">
        <v>0</v>
      </c>
    </row>
    <row r="13" spans="1:11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</row>
    <row r="15" spans="1:11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</row>
    <row r="17" spans="1:11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</row>
    <row r="18" spans="1:11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</row>
    <row r="19" spans="1:11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2:3" hidden="1">
      <c r="B113" s="1"/>
      <c r="C113" s="1"/>
    </row>
    <row r="114" spans="2:3" hidden="1">
      <c r="B114" s="1"/>
      <c r="C114" s="1"/>
    </row>
    <row r="115" spans="2:3" hidden="1">
      <c r="B115" s="1"/>
      <c r="C115" s="1"/>
    </row>
    <row r="116" spans="2:3" hidden="1">
      <c r="B116" s="1"/>
      <c r="C116" s="1"/>
    </row>
    <row r="117" spans="2:3" hidden="1">
      <c r="B117" s="1"/>
      <c r="C117" s="1"/>
    </row>
    <row r="118" spans="2:3" hidden="1">
      <c r="B118" s="1"/>
      <c r="C118" s="1"/>
    </row>
    <row r="119" spans="2:3" hidden="1">
      <c r="B119" s="1"/>
      <c r="C119" s="1"/>
    </row>
    <row r="120" spans="2:3" hidden="1">
      <c r="B120" s="1"/>
      <c r="C120" s="1"/>
    </row>
    <row r="121" spans="2:3" hidden="1">
      <c r="B121" s="1"/>
      <c r="C121" s="1"/>
    </row>
    <row r="122" spans="2:3" hidden="1">
      <c r="B122" s="1"/>
      <c r="C122" s="1"/>
    </row>
    <row r="123" spans="2:3" hidden="1">
      <c r="B123" s="1"/>
      <c r="C123" s="1"/>
    </row>
    <row r="124" spans="2:3" hidden="1">
      <c r="B124" s="1"/>
      <c r="C124" s="1"/>
    </row>
    <row r="125" spans="2:3" hidden="1">
      <c r="B125" s="1"/>
      <c r="C125" s="1"/>
    </row>
    <row r="126" spans="2:3" hidden="1">
      <c r="B126" s="1"/>
      <c r="C126" s="1"/>
    </row>
    <row r="127" spans="2:3" hidden="1">
      <c r="B127" s="1"/>
      <c r="C127" s="1"/>
    </row>
    <row r="128" spans="2:3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563" spans="2:3" hidden="1">
      <c r="B563" s="1"/>
      <c r="C563" s="1"/>
    </row>
    <row r="564" spans="2:3" hidden="1">
      <c r="B564" s="1"/>
      <c r="C564" s="1"/>
    </row>
    <row r="565" spans="2:3" hidden="1">
      <c r="B565" s="1"/>
      <c r="C565" s="1"/>
    </row>
    <row r="566" spans="2:3" hidden="1">
      <c r="B566" s="1"/>
      <c r="C566" s="1"/>
    </row>
    <row r="567" spans="2:3" hidden="1">
      <c r="B567" s="1"/>
      <c r="C567" s="1"/>
    </row>
    <row r="568" spans="2:3" hidden="1">
      <c r="B568" s="1"/>
      <c r="C568" s="1"/>
    </row>
    <row r="569" spans="2:3" hidden="1">
      <c r="B569" s="1"/>
      <c r="C569" s="1"/>
    </row>
    <row r="570" spans="2:3" hidden="1">
      <c r="B570" s="1"/>
      <c r="C570" s="1"/>
    </row>
    <row r="571" spans="2:3" hidden="1">
      <c r="B571" s="1"/>
      <c r="C571" s="1"/>
    </row>
    <row r="572" spans="2:3" hidden="1">
      <c r="B572" s="1"/>
      <c r="C572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A1:A1048576 B5:B1048576 C1:AY1048576 BA1:XFD1048576 AZ1:AZ9999 AZ10001:AZ1048576" xr:uid="{00000000-0002-0000-11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5" style="2" bestFit="1" customWidth="1"/>
    <col min="2" max="2" width="14.5703125" style="2" customWidth="1"/>
    <col min="3" max="3" width="11.85546875" style="2" customWidth="1"/>
    <col min="4" max="4" width="12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2.7109375" style="1" customWidth="1"/>
    <col min="10" max="10" width="26.85546875" style="1" customWidth="1"/>
    <col min="11" max="11" width="25.42578125" style="1" customWidth="1"/>
    <col min="12" max="12" width="9.140625" style="1" hidden="1" customWidth="1"/>
    <col min="13" max="52" width="0" style="1" hidden="1" customWidth="1"/>
    <col min="53" max="16384" width="9.140625" style="1" hidden="1"/>
  </cols>
  <sheetData>
    <row r="1" spans="1:11">
      <c r="A1" s="36" t="s">
        <v>136</v>
      </c>
      <c r="B1" s="36" t="s" vm="1">
        <v>203</v>
      </c>
    </row>
    <row r="2" spans="1:11">
      <c r="A2" s="36" t="s">
        <v>135</v>
      </c>
      <c r="B2" s="36" t="s">
        <v>2441</v>
      </c>
    </row>
    <row r="3" spans="1:11">
      <c r="A3" s="36" t="s">
        <v>137</v>
      </c>
      <c r="B3" s="55" t="s">
        <v>2442</v>
      </c>
    </row>
    <row r="4" spans="1:11">
      <c r="A4" s="36" t="s">
        <v>138</v>
      </c>
      <c r="B4" s="55">
        <v>14244</v>
      </c>
    </row>
    <row r="5" spans="1:11" ht="18.75">
      <c r="A5" s="140" t="s">
        <v>91</v>
      </c>
      <c r="B5" s="141"/>
      <c r="C5" s="141"/>
      <c r="D5" s="141"/>
      <c r="E5" s="141"/>
      <c r="F5" s="141"/>
      <c r="G5" s="141"/>
      <c r="H5" s="141"/>
      <c r="I5" s="141"/>
      <c r="J5" s="141"/>
      <c r="K5" s="142"/>
    </row>
    <row r="6" spans="1:11" s="3" customFormat="1">
      <c r="A6" s="37" t="s">
        <v>107</v>
      </c>
      <c r="B6" s="38" t="s">
        <v>41</v>
      </c>
      <c r="C6" s="38" t="s">
        <v>61</v>
      </c>
      <c r="D6" s="38" t="s">
        <v>94</v>
      </c>
      <c r="E6" s="38" t="s">
        <v>95</v>
      </c>
      <c r="F6" s="38" t="s">
        <v>180</v>
      </c>
      <c r="G6" s="38" t="s">
        <v>179</v>
      </c>
      <c r="H6" s="38" t="s">
        <v>102</v>
      </c>
      <c r="I6" s="38" t="s">
        <v>55</v>
      </c>
      <c r="J6" s="38" t="s">
        <v>139</v>
      </c>
      <c r="K6" s="40" t="s">
        <v>141</v>
      </c>
    </row>
    <row r="7" spans="1:11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2" t="s">
        <v>21</v>
      </c>
      <c r="F7" s="12" t="s">
        <v>187</v>
      </c>
      <c r="G7" s="109" t="s">
        <v>2459</v>
      </c>
      <c r="H7" s="12" t="s">
        <v>183</v>
      </c>
      <c r="I7" s="26" t="s">
        <v>19</v>
      </c>
      <c r="J7" s="26" t="s">
        <v>19</v>
      </c>
      <c r="K7" s="27" t="s">
        <v>19</v>
      </c>
    </row>
    <row r="8" spans="1:11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5" t="s">
        <v>9</v>
      </c>
    </row>
    <row r="9" spans="1:11" s="4" customFormat="1" ht="20.25">
      <c r="A9" s="54" t="s">
        <v>46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73">
        <v>5.7950089999999985E-3</v>
      </c>
      <c r="I9" s="113" t="s">
        <v>2459</v>
      </c>
      <c r="J9" s="74">
        <f>IFERROR(H9/$H$9,0)</f>
        <v>1</v>
      </c>
      <c r="K9" s="74">
        <f>H9/'סכום נכסי הקרן'!$C$41</f>
        <v>4.9612260329352002E-6</v>
      </c>
    </row>
    <row r="10" spans="1:11">
      <c r="A10" s="87" t="s">
        <v>176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73">
        <v>5.7950089999999985E-3</v>
      </c>
      <c r="I10" s="113" t="s">
        <v>2459</v>
      </c>
      <c r="J10" s="74">
        <f t="shared" ref="J10:J13" si="0">IFERROR(H10/$H$9,0)</f>
        <v>1</v>
      </c>
      <c r="K10" s="74">
        <f>H10/'סכום נכסי הקרן'!$C$41</f>
        <v>4.9612260329352002E-6</v>
      </c>
    </row>
    <row r="11" spans="1:11">
      <c r="A11" s="75" t="s">
        <v>1818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113" t="s">
        <v>2459</v>
      </c>
      <c r="H11" s="73">
        <v>5.7950089999999985E-3</v>
      </c>
      <c r="I11" s="113" t="s">
        <v>2459</v>
      </c>
      <c r="J11" s="74">
        <f t="shared" si="0"/>
        <v>1</v>
      </c>
      <c r="K11" s="74">
        <f>H11/'סכום נכסי הקרן'!$C$41</f>
        <v>4.9612260329352002E-6</v>
      </c>
    </row>
    <row r="12" spans="1:11">
      <c r="A12" s="70" t="s">
        <v>1819</v>
      </c>
      <c r="B12" s="54" t="s">
        <v>1820</v>
      </c>
      <c r="C12" s="71" t="s">
        <v>1792</v>
      </c>
      <c r="D12" s="71" t="s">
        <v>122</v>
      </c>
      <c r="E12" s="78">
        <v>45274</v>
      </c>
      <c r="F12" s="73">
        <v>-1311.0879600000001</v>
      </c>
      <c r="G12" s="79">
        <v>1.1483000000000001</v>
      </c>
      <c r="H12" s="73">
        <v>-1.5055223000000001E-2</v>
      </c>
      <c r="I12" s="113" t="s">
        <v>2459</v>
      </c>
      <c r="J12" s="74">
        <f t="shared" si="0"/>
        <v>-2.5979636960011634</v>
      </c>
      <c r="K12" s="74">
        <f>H12/'סכום נכסי הקרן'!$C$41</f>
        <v>-1.2889085121221522E-5</v>
      </c>
    </row>
    <row r="13" spans="1:11">
      <c r="A13" s="70" t="s">
        <v>1821</v>
      </c>
      <c r="B13" s="54" t="s">
        <v>1822</v>
      </c>
      <c r="C13" s="71" t="s">
        <v>1792</v>
      </c>
      <c r="D13" s="71" t="s">
        <v>122</v>
      </c>
      <c r="E13" s="78">
        <v>45274</v>
      </c>
      <c r="F13" s="73">
        <v>1311.0879600000001</v>
      </c>
      <c r="G13" s="79">
        <v>1.5903</v>
      </c>
      <c r="H13" s="73">
        <v>2.0850231999999996E-2</v>
      </c>
      <c r="I13" s="113" t="s">
        <v>2459</v>
      </c>
      <c r="J13" s="74">
        <f t="shared" si="0"/>
        <v>3.5979636960011625</v>
      </c>
      <c r="K13" s="74">
        <f>H13/'סכום נכסי הקרן'!$C$41</f>
        <v>1.7850311154156718E-5</v>
      </c>
    </row>
    <row r="14" spans="1:11" s="6" customFormat="1">
      <c r="A14" s="114" t="s">
        <v>2459</v>
      </c>
      <c r="B14" s="113" t="s">
        <v>2459</v>
      </c>
      <c r="C14" s="113" t="s">
        <v>2459</v>
      </c>
      <c r="D14" s="113" t="s">
        <v>2459</v>
      </c>
      <c r="E14" s="113" t="s">
        <v>2459</v>
      </c>
      <c r="F14" s="113" t="s">
        <v>2459</v>
      </c>
      <c r="G14" s="113" t="s">
        <v>2459</v>
      </c>
      <c r="H14" s="113" t="s">
        <v>2459</v>
      </c>
      <c r="I14" s="113" t="s">
        <v>2459</v>
      </c>
      <c r="J14" s="113" t="s">
        <v>2459</v>
      </c>
      <c r="K14" s="113" t="s">
        <v>2459</v>
      </c>
    </row>
    <row r="15" spans="1:11" s="6" customFormat="1">
      <c r="A15" s="113" t="s">
        <v>2459</v>
      </c>
      <c r="B15" s="113" t="s">
        <v>2459</v>
      </c>
      <c r="C15" s="113" t="s">
        <v>2459</v>
      </c>
      <c r="D15" s="113" t="s">
        <v>2459</v>
      </c>
      <c r="E15" s="113" t="s">
        <v>2459</v>
      </c>
      <c r="F15" s="113" t="s">
        <v>2459</v>
      </c>
      <c r="G15" s="113" t="s">
        <v>2459</v>
      </c>
      <c r="H15" s="113" t="s">
        <v>2459</v>
      </c>
      <c r="I15" s="113" t="s">
        <v>2459</v>
      </c>
      <c r="J15" s="113" t="s">
        <v>2459</v>
      </c>
      <c r="K15" s="113" t="s">
        <v>2459</v>
      </c>
    </row>
    <row r="16" spans="1:11" s="6" customFormat="1">
      <c r="A16" s="113" t="s">
        <v>2459</v>
      </c>
      <c r="B16" s="113" t="s">
        <v>2459</v>
      </c>
      <c r="C16" s="113" t="s">
        <v>2459</v>
      </c>
      <c r="D16" s="113" t="s">
        <v>2459</v>
      </c>
      <c r="E16" s="113" t="s">
        <v>2459</v>
      </c>
      <c r="F16" s="113" t="s">
        <v>2459</v>
      </c>
      <c r="G16" s="113" t="s">
        <v>2459</v>
      </c>
      <c r="H16" s="113" t="s">
        <v>2459</v>
      </c>
      <c r="I16" s="113" t="s">
        <v>2459</v>
      </c>
      <c r="J16" s="113" t="s">
        <v>2459</v>
      </c>
      <c r="K16" s="113" t="s">
        <v>2459</v>
      </c>
    </row>
    <row r="17" spans="1:11">
      <c r="A17" s="85" t="s">
        <v>195</v>
      </c>
      <c r="B17" s="113" t="s">
        <v>2459</v>
      </c>
      <c r="C17" s="113" t="s">
        <v>2459</v>
      </c>
      <c r="D17" s="113" t="s">
        <v>2459</v>
      </c>
      <c r="E17" s="113" t="s">
        <v>2459</v>
      </c>
      <c r="F17" s="113" t="s">
        <v>2459</v>
      </c>
      <c r="G17" s="113" t="s">
        <v>2459</v>
      </c>
      <c r="H17" s="113" t="s">
        <v>2459</v>
      </c>
      <c r="I17" s="113" t="s">
        <v>2459</v>
      </c>
      <c r="J17" s="113" t="s">
        <v>2459</v>
      </c>
      <c r="K17" s="113" t="s">
        <v>2459</v>
      </c>
    </row>
    <row r="18" spans="1:11">
      <c r="A18" s="85" t="s">
        <v>103</v>
      </c>
      <c r="B18" s="113" t="s">
        <v>2459</v>
      </c>
      <c r="C18" s="113" t="s">
        <v>2459</v>
      </c>
      <c r="D18" s="113" t="s">
        <v>2459</v>
      </c>
      <c r="E18" s="113" t="s">
        <v>2459</v>
      </c>
      <c r="F18" s="113" t="s">
        <v>2459</v>
      </c>
      <c r="G18" s="113" t="s">
        <v>2459</v>
      </c>
      <c r="H18" s="113" t="s">
        <v>2459</v>
      </c>
      <c r="I18" s="113" t="s">
        <v>2459</v>
      </c>
      <c r="J18" s="113" t="s">
        <v>2459</v>
      </c>
      <c r="K18" s="113" t="s">
        <v>2459</v>
      </c>
    </row>
    <row r="19" spans="1:11">
      <c r="A19" s="85" t="s">
        <v>178</v>
      </c>
      <c r="B19" s="113" t="s">
        <v>2459</v>
      </c>
      <c r="C19" s="113" t="s">
        <v>2459</v>
      </c>
      <c r="D19" s="113" t="s">
        <v>2459</v>
      </c>
      <c r="E19" s="113" t="s">
        <v>2459</v>
      </c>
      <c r="F19" s="113" t="s">
        <v>2459</v>
      </c>
      <c r="G19" s="113" t="s">
        <v>2459</v>
      </c>
      <c r="H19" s="113" t="s">
        <v>2459</v>
      </c>
      <c r="I19" s="113" t="s">
        <v>2459</v>
      </c>
      <c r="J19" s="113" t="s">
        <v>2459</v>
      </c>
      <c r="K19" s="113" t="s">
        <v>2459</v>
      </c>
    </row>
    <row r="20" spans="1:11">
      <c r="A20" s="85" t="s">
        <v>186</v>
      </c>
      <c r="B20" s="113" t="s">
        <v>2459</v>
      </c>
      <c r="C20" s="113" t="s">
        <v>2459</v>
      </c>
      <c r="D20" s="113" t="s">
        <v>2459</v>
      </c>
      <c r="E20" s="113" t="s">
        <v>2459</v>
      </c>
      <c r="F20" s="113" t="s">
        <v>2459</v>
      </c>
      <c r="G20" s="113" t="s">
        <v>2459</v>
      </c>
      <c r="H20" s="113" t="s">
        <v>2459</v>
      </c>
      <c r="I20" s="113" t="s">
        <v>2459</v>
      </c>
      <c r="J20" s="113" t="s">
        <v>2459</v>
      </c>
      <c r="K20" s="113" t="s">
        <v>2459</v>
      </c>
    </row>
    <row r="21" spans="1:11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1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1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1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</row>
    <row r="34" spans="1:11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</row>
    <row r="40" spans="1:11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</row>
    <row r="41" spans="1:11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</row>
    <row r="42" spans="1:11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1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</row>
    <row r="47" spans="1:11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</row>
    <row r="48" spans="1:11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</row>
    <row r="49" spans="1:11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</row>
    <row r="51" spans="1:11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</row>
    <row r="52" spans="1:11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</row>
    <row r="53" spans="1:11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</row>
    <row r="55" spans="1:11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</row>
    <row r="56" spans="1:11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  <row r="58" spans="1:11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</row>
    <row r="59" spans="1:11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</row>
    <row r="60" spans="1:11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</row>
    <row r="61" spans="1:11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</row>
    <row r="62" spans="1:11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</row>
    <row r="63" spans="1:11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</row>
    <row r="65" spans="1:11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</row>
    <row r="66" spans="1:11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</row>
    <row r="67" spans="1:11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</row>
    <row r="68" spans="1:11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</row>
    <row r="69" spans="1:11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</row>
    <row r="70" spans="1:11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</row>
    <row r="71" spans="1:11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</row>
    <row r="72" spans="1:11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</row>
    <row r="73" spans="1:11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</row>
    <row r="74" spans="1:11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</row>
    <row r="75" spans="1:11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</row>
    <row r="76" spans="1:11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</row>
    <row r="77" spans="1:11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</row>
    <row r="78" spans="1:11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</row>
    <row r="79" spans="1:11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</row>
    <row r="80" spans="1:11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</row>
    <row r="82" spans="1:11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</row>
    <row r="83" spans="1:11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</row>
    <row r="84" spans="1:11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</row>
    <row r="85" spans="1:11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</row>
    <row r="87" spans="1:11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</row>
    <row r="88" spans="1:11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  <row r="112" spans="1:11" hidden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</row>
    <row r="113" spans="1:11" hidden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</row>
    <row r="114" spans="1:11" hidden="1">
      <c r="B114" s="1"/>
      <c r="C114" s="1"/>
    </row>
    <row r="115" spans="1:11" hidden="1">
      <c r="B115" s="1"/>
      <c r="C115" s="1"/>
    </row>
    <row r="116" spans="1:11" hidden="1">
      <c r="B116" s="1"/>
      <c r="C116" s="1"/>
    </row>
    <row r="117" spans="1:11" hidden="1">
      <c r="B117" s="1"/>
      <c r="C117" s="1"/>
    </row>
    <row r="118" spans="1:11" hidden="1">
      <c r="B118" s="1"/>
      <c r="C118" s="1"/>
    </row>
    <row r="119" spans="1:11" hidden="1">
      <c r="B119" s="1"/>
      <c r="C119" s="1"/>
    </row>
    <row r="120" spans="1:11" hidden="1">
      <c r="B120" s="1"/>
      <c r="C120" s="1"/>
    </row>
    <row r="121" spans="1:11" hidden="1">
      <c r="B121" s="1"/>
      <c r="C121" s="1"/>
    </row>
    <row r="122" spans="1:11" hidden="1">
      <c r="B122" s="1"/>
      <c r="C122" s="1"/>
    </row>
    <row r="123" spans="1:11" hidden="1">
      <c r="B123" s="1"/>
      <c r="C123" s="1"/>
    </row>
    <row r="124" spans="1:11" hidden="1">
      <c r="B124" s="1"/>
      <c r="C124" s="1"/>
    </row>
    <row r="125" spans="1:11" hidden="1">
      <c r="B125" s="1"/>
      <c r="C125" s="1"/>
    </row>
    <row r="126" spans="1:11" hidden="1">
      <c r="B126" s="1"/>
      <c r="C126" s="1"/>
    </row>
    <row r="127" spans="1:11" hidden="1">
      <c r="B127" s="1"/>
      <c r="C127" s="1"/>
    </row>
    <row r="128" spans="1:11" hidden="1">
      <c r="B128" s="1"/>
      <c r="C128" s="1"/>
    </row>
    <row r="129" spans="2:3" hidden="1">
      <c r="B129" s="1"/>
      <c r="C129" s="1"/>
    </row>
    <row r="130" spans="2:3" hidden="1">
      <c r="B130" s="1"/>
      <c r="C130" s="1"/>
    </row>
    <row r="131" spans="2:3" hidden="1">
      <c r="B131" s="1"/>
      <c r="C131" s="1"/>
    </row>
    <row r="132" spans="2:3" hidden="1">
      <c r="B132" s="1"/>
      <c r="C132" s="1"/>
    </row>
    <row r="133" spans="2:3" hidden="1">
      <c r="B133" s="1"/>
      <c r="C133" s="1"/>
    </row>
    <row r="134" spans="2:3" hidden="1">
      <c r="B134" s="1"/>
      <c r="C134" s="1"/>
    </row>
    <row r="135" spans="2:3" hidden="1">
      <c r="B135" s="1"/>
      <c r="C135" s="1"/>
    </row>
    <row r="136" spans="2:3" hidden="1">
      <c r="B136" s="1"/>
      <c r="C136" s="1"/>
    </row>
    <row r="137" spans="2:3" hidden="1">
      <c r="B137" s="1"/>
      <c r="C137" s="1"/>
    </row>
    <row r="138" spans="2:3" hidden="1">
      <c r="B138" s="1"/>
      <c r="C138" s="1"/>
    </row>
    <row r="139" spans="2:3" hidden="1">
      <c r="B139" s="1"/>
      <c r="C139" s="1"/>
    </row>
    <row r="140" spans="2:3" hidden="1">
      <c r="B140" s="1"/>
      <c r="C140" s="1"/>
    </row>
    <row r="141" spans="2:3" hidden="1">
      <c r="B141" s="1"/>
      <c r="C141" s="1"/>
    </row>
    <row r="142" spans="2:3" hidden="1">
      <c r="B142" s="1"/>
      <c r="C142" s="1"/>
    </row>
    <row r="143" spans="2:3" hidden="1">
      <c r="B143" s="1"/>
      <c r="C143" s="1"/>
    </row>
    <row r="144" spans="2:3" hidden="1">
      <c r="B144" s="1"/>
      <c r="C144" s="1"/>
    </row>
    <row r="145" spans="2:3" hidden="1">
      <c r="B145" s="1"/>
      <c r="C145" s="1"/>
    </row>
    <row r="146" spans="2:3" hidden="1">
      <c r="B146" s="1"/>
      <c r="C146" s="1"/>
    </row>
    <row r="147" spans="2:3" hidden="1">
      <c r="B147" s="1"/>
      <c r="C147" s="1"/>
    </row>
    <row r="148" spans="2:3" hidden="1">
      <c r="B148" s="1"/>
      <c r="C148" s="1"/>
    </row>
    <row r="149" spans="2:3" hidden="1">
      <c r="B149" s="1"/>
      <c r="C149" s="1"/>
    </row>
    <row r="150" spans="2:3" hidden="1">
      <c r="B150" s="1"/>
      <c r="C150" s="1"/>
    </row>
    <row r="151" spans="2:3" hidden="1">
      <c r="B151" s="1"/>
      <c r="C151" s="1"/>
    </row>
    <row r="152" spans="2:3" hidden="1">
      <c r="B152" s="1"/>
      <c r="C152" s="1"/>
    </row>
    <row r="153" spans="2:3" hidden="1">
      <c r="B153" s="1"/>
      <c r="C153" s="1"/>
    </row>
    <row r="154" spans="2:3" hidden="1">
      <c r="B154" s="1"/>
      <c r="C154" s="1"/>
    </row>
    <row r="155" spans="2:3" hidden="1">
      <c r="B155" s="1"/>
      <c r="C155" s="1"/>
    </row>
    <row r="156" spans="2:3" hidden="1">
      <c r="B156" s="1"/>
      <c r="C156" s="1"/>
    </row>
    <row r="157" spans="2:3" hidden="1">
      <c r="B157" s="1"/>
      <c r="C157" s="1"/>
    </row>
    <row r="158" spans="2:3" hidden="1">
      <c r="B158" s="1"/>
      <c r="C158" s="1"/>
    </row>
    <row r="159" spans="2:3" hidden="1">
      <c r="B159" s="1"/>
      <c r="C159" s="1"/>
    </row>
    <row r="160" spans="2:3" hidden="1">
      <c r="B160" s="1"/>
      <c r="C160" s="1"/>
    </row>
    <row r="161" spans="2:3" hidden="1">
      <c r="B161" s="1"/>
      <c r="C161" s="1"/>
    </row>
    <row r="162" spans="2:3" hidden="1">
      <c r="B162" s="1"/>
      <c r="C162" s="1"/>
    </row>
    <row r="163" spans="2:3" hidden="1">
      <c r="B163" s="1"/>
      <c r="C163" s="1"/>
    </row>
    <row r="164" spans="2:3" hidden="1">
      <c r="B164" s="1"/>
      <c r="C164" s="1"/>
    </row>
    <row r="165" spans="2:3" hidden="1">
      <c r="B165" s="1"/>
      <c r="C165" s="1"/>
    </row>
    <row r="166" spans="2:3" hidden="1">
      <c r="B166" s="1"/>
      <c r="C166" s="1"/>
    </row>
    <row r="167" spans="2:3" hidden="1">
      <c r="B167" s="1"/>
      <c r="C167" s="1"/>
    </row>
    <row r="168" spans="2:3" hidden="1">
      <c r="B168" s="1"/>
      <c r="C168" s="1"/>
    </row>
    <row r="169" spans="2:3" hidden="1">
      <c r="B169" s="1"/>
      <c r="C169" s="1"/>
    </row>
    <row r="170" spans="2:3" hidden="1">
      <c r="B170" s="1"/>
      <c r="C170" s="1"/>
    </row>
    <row r="171" spans="2:3" hidden="1">
      <c r="B171" s="1"/>
      <c r="C171" s="1"/>
    </row>
    <row r="172" spans="2:3" hidden="1">
      <c r="B172" s="1"/>
      <c r="C172" s="1"/>
    </row>
    <row r="173" spans="2:3" hidden="1">
      <c r="B173" s="1"/>
      <c r="C173" s="1"/>
    </row>
    <row r="174" spans="2:3" hidden="1">
      <c r="B174" s="1"/>
      <c r="C174" s="1"/>
    </row>
    <row r="175" spans="2:3" hidden="1">
      <c r="B175" s="1"/>
      <c r="C175" s="1"/>
    </row>
    <row r="176" spans="2:3" hidden="1">
      <c r="B176" s="1"/>
      <c r="C176" s="1"/>
    </row>
    <row r="177" spans="2:3" hidden="1">
      <c r="B177" s="1"/>
      <c r="C177" s="1"/>
    </row>
    <row r="178" spans="2:3" hidden="1">
      <c r="B178" s="1"/>
      <c r="C178" s="1"/>
    </row>
    <row r="179" spans="2:3" hidden="1">
      <c r="B179" s="1"/>
      <c r="C179" s="1"/>
    </row>
    <row r="180" spans="2:3" hidden="1">
      <c r="B180" s="1"/>
      <c r="C180" s="1"/>
    </row>
    <row r="181" spans="2:3" hidden="1">
      <c r="B181" s="1"/>
      <c r="C181" s="1"/>
    </row>
    <row r="182" spans="2:3" hidden="1">
      <c r="B182" s="1"/>
      <c r="C182" s="1"/>
    </row>
    <row r="183" spans="2:3" hidden="1">
      <c r="B183" s="1"/>
      <c r="C183" s="1"/>
    </row>
    <row r="184" spans="2:3" hidden="1">
      <c r="B184" s="1"/>
      <c r="C184" s="1"/>
    </row>
    <row r="185" spans="2:3" hidden="1">
      <c r="B185" s="1"/>
      <c r="C185" s="1"/>
    </row>
    <row r="186" spans="2:3" hidden="1">
      <c r="B186" s="1"/>
      <c r="C186" s="1"/>
    </row>
    <row r="187" spans="2:3" hidden="1">
      <c r="B187" s="1"/>
      <c r="C187" s="1"/>
    </row>
    <row r="188" spans="2:3" hidden="1">
      <c r="B188" s="1"/>
      <c r="C188" s="1"/>
    </row>
    <row r="189" spans="2:3" hidden="1">
      <c r="B189" s="1"/>
      <c r="C189" s="1"/>
    </row>
    <row r="190" spans="2:3" hidden="1">
      <c r="B190" s="1"/>
      <c r="C190" s="1"/>
    </row>
    <row r="191" spans="2:3" hidden="1">
      <c r="B191" s="1"/>
      <c r="C191" s="1"/>
    </row>
    <row r="192" spans="2:3" hidden="1">
      <c r="B192" s="1"/>
      <c r="C192" s="1"/>
    </row>
    <row r="193" spans="2:3" hidden="1">
      <c r="B193" s="1"/>
      <c r="C193" s="1"/>
    </row>
    <row r="194" spans="2:3" hidden="1">
      <c r="B194" s="1"/>
      <c r="C194" s="1"/>
    </row>
    <row r="195" spans="2:3" hidden="1">
      <c r="B195" s="1"/>
      <c r="C195" s="1"/>
    </row>
    <row r="196" spans="2:3" hidden="1">
      <c r="B196" s="1"/>
      <c r="C196" s="1"/>
    </row>
    <row r="197" spans="2:3" hidden="1">
      <c r="B197" s="1"/>
      <c r="C197" s="1"/>
    </row>
    <row r="198" spans="2:3" hidden="1">
      <c r="B198" s="1"/>
      <c r="C198" s="1"/>
    </row>
    <row r="199" spans="2:3" hidden="1">
      <c r="B199" s="1"/>
      <c r="C199" s="1"/>
    </row>
    <row r="200" spans="2:3" hidden="1">
      <c r="B200" s="1"/>
      <c r="C200" s="1"/>
    </row>
    <row r="201" spans="2:3" hidden="1">
      <c r="B201" s="1"/>
      <c r="C201" s="1"/>
    </row>
    <row r="202" spans="2:3" hidden="1">
      <c r="B202" s="1"/>
      <c r="C202" s="1"/>
    </row>
    <row r="203" spans="2:3" hidden="1">
      <c r="B203" s="1"/>
      <c r="C203" s="1"/>
    </row>
    <row r="204" spans="2:3" hidden="1">
      <c r="B204" s="1"/>
      <c r="C204" s="1"/>
    </row>
    <row r="205" spans="2:3" hidden="1">
      <c r="B205" s="1"/>
      <c r="C205" s="1"/>
    </row>
    <row r="206" spans="2:3" hidden="1">
      <c r="B206" s="1"/>
      <c r="C206" s="1"/>
    </row>
    <row r="207" spans="2:3" hidden="1">
      <c r="B207" s="1"/>
      <c r="C207" s="1"/>
    </row>
    <row r="208" spans="2:3" hidden="1">
      <c r="B208" s="1"/>
      <c r="C208" s="1"/>
    </row>
    <row r="209" spans="2:3" hidden="1">
      <c r="B209" s="1"/>
      <c r="C209" s="1"/>
    </row>
    <row r="210" spans="2:3" hidden="1">
      <c r="B210" s="1"/>
      <c r="C210" s="1"/>
    </row>
    <row r="211" spans="2:3" hidden="1">
      <c r="B211" s="1"/>
      <c r="C211" s="1"/>
    </row>
    <row r="212" spans="2:3" hidden="1">
      <c r="B212" s="1"/>
      <c r="C212" s="1"/>
    </row>
    <row r="213" spans="2:3" hidden="1">
      <c r="B213" s="1"/>
      <c r="C213" s="1"/>
    </row>
    <row r="214" spans="2:3" hidden="1">
      <c r="B214" s="1"/>
      <c r="C214" s="1"/>
    </row>
    <row r="215" spans="2:3" hidden="1">
      <c r="B215" s="1"/>
      <c r="C215" s="1"/>
    </row>
    <row r="216" spans="2:3" hidden="1">
      <c r="B216" s="1"/>
      <c r="C216" s="1"/>
    </row>
    <row r="217" spans="2:3" hidden="1">
      <c r="B217" s="1"/>
      <c r="C217" s="1"/>
    </row>
    <row r="218" spans="2:3" hidden="1">
      <c r="B218" s="1"/>
      <c r="C218" s="1"/>
    </row>
    <row r="219" spans="2:3" hidden="1">
      <c r="B219" s="1"/>
      <c r="C219" s="1"/>
    </row>
    <row r="220" spans="2:3" hidden="1">
      <c r="B220" s="1"/>
      <c r="C220" s="1"/>
    </row>
    <row r="221" spans="2:3" hidden="1">
      <c r="B221" s="1"/>
      <c r="C221" s="1"/>
    </row>
    <row r="222" spans="2:3" hidden="1">
      <c r="B222" s="1"/>
      <c r="C222" s="1"/>
    </row>
    <row r="223" spans="2:3" hidden="1">
      <c r="B223" s="1"/>
      <c r="C223" s="1"/>
    </row>
    <row r="224" spans="2:3" hidden="1">
      <c r="B224" s="1"/>
      <c r="C224" s="1"/>
    </row>
    <row r="225" spans="2:3" hidden="1">
      <c r="B225" s="1"/>
      <c r="C225" s="1"/>
    </row>
    <row r="226" spans="2:3" hidden="1">
      <c r="B226" s="1"/>
      <c r="C226" s="1"/>
    </row>
    <row r="227" spans="2:3" hidden="1">
      <c r="B227" s="1"/>
      <c r="C227" s="1"/>
    </row>
    <row r="228" spans="2:3" hidden="1">
      <c r="B228" s="1"/>
      <c r="C228" s="1"/>
    </row>
    <row r="229" spans="2:3" hidden="1">
      <c r="B229" s="1"/>
      <c r="C229" s="1"/>
    </row>
    <row r="230" spans="2:3" hidden="1">
      <c r="B230" s="1"/>
      <c r="C230" s="1"/>
    </row>
    <row r="231" spans="2:3" hidden="1">
      <c r="B231" s="1"/>
      <c r="C231" s="1"/>
    </row>
    <row r="232" spans="2:3" hidden="1">
      <c r="B232" s="1"/>
      <c r="C232" s="1"/>
    </row>
    <row r="233" spans="2:3" hidden="1">
      <c r="B233" s="1"/>
      <c r="C233" s="1"/>
    </row>
    <row r="234" spans="2:3" hidden="1">
      <c r="B234" s="1"/>
      <c r="C234" s="1"/>
    </row>
    <row r="235" spans="2:3" hidden="1">
      <c r="B235" s="1"/>
      <c r="C235" s="1"/>
    </row>
    <row r="236" spans="2:3" hidden="1">
      <c r="B236" s="1"/>
      <c r="C236" s="1"/>
    </row>
    <row r="237" spans="2:3" hidden="1">
      <c r="B237" s="1"/>
      <c r="C237" s="1"/>
    </row>
    <row r="238" spans="2:3" hidden="1">
      <c r="B238" s="1"/>
      <c r="C238" s="1"/>
    </row>
    <row r="239" spans="2:3" hidden="1">
      <c r="B239" s="1"/>
      <c r="C239" s="1"/>
    </row>
    <row r="240" spans="2:3" hidden="1">
      <c r="B240" s="1"/>
      <c r="C240" s="1"/>
    </row>
    <row r="241" spans="2:3" hidden="1">
      <c r="B241" s="1"/>
      <c r="C241" s="1"/>
    </row>
    <row r="242" spans="2:3" hidden="1">
      <c r="B242" s="1"/>
      <c r="C242" s="1"/>
    </row>
    <row r="243" spans="2:3" hidden="1">
      <c r="B243" s="1"/>
      <c r="C243" s="1"/>
    </row>
    <row r="244" spans="2:3" hidden="1">
      <c r="B244" s="1"/>
      <c r="C244" s="1"/>
    </row>
    <row r="245" spans="2:3" hidden="1">
      <c r="B245" s="1"/>
      <c r="C245" s="1"/>
    </row>
    <row r="246" spans="2:3" hidden="1">
      <c r="B246" s="1"/>
      <c r="C246" s="1"/>
    </row>
    <row r="247" spans="2:3" hidden="1">
      <c r="B247" s="1"/>
      <c r="C247" s="1"/>
    </row>
    <row r="248" spans="2:3" hidden="1">
      <c r="B248" s="1"/>
      <c r="C248" s="1"/>
    </row>
    <row r="249" spans="2:3" hidden="1">
      <c r="B249" s="1"/>
      <c r="C249" s="1"/>
    </row>
    <row r="250" spans="2:3" hidden="1">
      <c r="B250" s="1"/>
      <c r="C250" s="1"/>
    </row>
    <row r="251" spans="2:3" hidden="1">
      <c r="B251" s="1"/>
      <c r="C251" s="1"/>
    </row>
    <row r="252" spans="2:3" hidden="1">
      <c r="B252" s="1"/>
      <c r="C252" s="1"/>
    </row>
    <row r="253" spans="2:3" hidden="1">
      <c r="B253" s="1"/>
      <c r="C253" s="1"/>
    </row>
    <row r="254" spans="2:3" hidden="1">
      <c r="B254" s="1"/>
      <c r="C254" s="1"/>
    </row>
    <row r="255" spans="2:3" hidden="1">
      <c r="B255" s="1"/>
      <c r="C255" s="1"/>
    </row>
    <row r="256" spans="2:3" hidden="1">
      <c r="B256" s="1"/>
      <c r="C256" s="1"/>
    </row>
    <row r="257" spans="2:3" hidden="1">
      <c r="B257" s="1"/>
      <c r="C257" s="1"/>
    </row>
    <row r="258" spans="2:3" hidden="1">
      <c r="B258" s="1"/>
      <c r="C258" s="1"/>
    </row>
    <row r="259" spans="2:3" hidden="1">
      <c r="B259" s="1"/>
      <c r="C259" s="1"/>
    </row>
    <row r="260" spans="2:3" hidden="1">
      <c r="B260" s="1"/>
      <c r="C260" s="1"/>
    </row>
    <row r="261" spans="2:3" hidden="1">
      <c r="B261" s="1"/>
      <c r="C261" s="1"/>
    </row>
    <row r="262" spans="2:3" hidden="1">
      <c r="B262" s="1"/>
      <c r="C262" s="1"/>
    </row>
    <row r="263" spans="2:3" hidden="1">
      <c r="B263" s="1"/>
      <c r="C263" s="1"/>
    </row>
    <row r="264" spans="2:3" hidden="1">
      <c r="B264" s="1"/>
      <c r="C264" s="1"/>
    </row>
    <row r="265" spans="2:3" hidden="1">
      <c r="B265" s="1"/>
      <c r="C265" s="1"/>
    </row>
    <row r="266" spans="2:3" hidden="1">
      <c r="B266" s="1"/>
      <c r="C266" s="1"/>
    </row>
    <row r="267" spans="2:3" hidden="1">
      <c r="B267" s="1"/>
      <c r="C267" s="1"/>
    </row>
    <row r="268" spans="2:3" hidden="1">
      <c r="B268" s="1"/>
      <c r="C268" s="1"/>
    </row>
    <row r="269" spans="2:3" hidden="1">
      <c r="B269" s="1"/>
      <c r="C269" s="1"/>
    </row>
    <row r="270" spans="2:3" hidden="1">
      <c r="B270" s="1"/>
      <c r="C270" s="1"/>
    </row>
    <row r="271" spans="2:3" hidden="1">
      <c r="B271" s="1"/>
      <c r="C271" s="1"/>
    </row>
    <row r="272" spans="2:3" hidden="1">
      <c r="B272" s="1"/>
      <c r="C272" s="1"/>
    </row>
    <row r="273" spans="2:3" hidden="1">
      <c r="B273" s="1"/>
      <c r="C273" s="1"/>
    </row>
    <row r="274" spans="2:3" hidden="1">
      <c r="B274" s="1"/>
      <c r="C274" s="1"/>
    </row>
    <row r="275" spans="2:3" hidden="1">
      <c r="B275" s="1"/>
      <c r="C275" s="1"/>
    </row>
    <row r="276" spans="2:3" hidden="1">
      <c r="B276" s="1"/>
      <c r="C276" s="1"/>
    </row>
    <row r="277" spans="2:3" hidden="1">
      <c r="B277" s="1"/>
      <c r="C277" s="1"/>
    </row>
    <row r="278" spans="2:3" hidden="1">
      <c r="B278" s="1"/>
      <c r="C278" s="1"/>
    </row>
    <row r="279" spans="2:3" hidden="1">
      <c r="B279" s="1"/>
      <c r="C279" s="1"/>
    </row>
    <row r="280" spans="2:3" hidden="1">
      <c r="B280" s="1"/>
      <c r="C280" s="1"/>
    </row>
    <row r="281" spans="2:3" hidden="1">
      <c r="B281" s="1"/>
      <c r="C281" s="1"/>
    </row>
    <row r="282" spans="2:3" hidden="1">
      <c r="B282" s="1"/>
      <c r="C282" s="1"/>
    </row>
    <row r="283" spans="2:3" hidden="1">
      <c r="B283" s="1"/>
      <c r="C283" s="1"/>
    </row>
    <row r="284" spans="2:3" hidden="1">
      <c r="B284" s="1"/>
      <c r="C284" s="1"/>
    </row>
    <row r="285" spans="2:3" hidden="1">
      <c r="B285" s="1"/>
      <c r="C285" s="1"/>
    </row>
    <row r="286" spans="2:3" hidden="1">
      <c r="B286" s="1"/>
      <c r="C286" s="1"/>
    </row>
    <row r="287" spans="2:3" hidden="1">
      <c r="B287" s="1"/>
      <c r="C287" s="1"/>
    </row>
    <row r="288" spans="2:3" hidden="1">
      <c r="B288" s="1"/>
      <c r="C288" s="1"/>
    </row>
    <row r="289" spans="2:3" hidden="1">
      <c r="B289" s="1"/>
      <c r="C289" s="1"/>
    </row>
    <row r="290" spans="2:3" hidden="1">
      <c r="B290" s="1"/>
      <c r="C290" s="1"/>
    </row>
    <row r="291" spans="2:3" hidden="1">
      <c r="B291" s="1"/>
      <c r="C291" s="1"/>
    </row>
    <row r="292" spans="2:3" hidden="1">
      <c r="B292" s="1"/>
      <c r="C292" s="1"/>
    </row>
    <row r="293" spans="2:3" hidden="1">
      <c r="B293" s="1"/>
      <c r="C293" s="1"/>
    </row>
    <row r="294" spans="2:3" hidden="1">
      <c r="B294" s="1"/>
      <c r="C294" s="1"/>
    </row>
    <row r="295" spans="2:3" hidden="1">
      <c r="B295" s="1"/>
      <c r="C295" s="1"/>
    </row>
    <row r="296" spans="2:3" hidden="1">
      <c r="B296" s="1"/>
      <c r="C296" s="1"/>
    </row>
    <row r="297" spans="2:3" hidden="1">
      <c r="B297" s="1"/>
      <c r="C297" s="1"/>
    </row>
    <row r="298" spans="2:3" hidden="1">
      <c r="B298" s="1"/>
      <c r="C298" s="1"/>
    </row>
    <row r="299" spans="2:3" hidden="1">
      <c r="B299" s="1"/>
      <c r="C299" s="1"/>
    </row>
    <row r="300" spans="2:3" hidden="1">
      <c r="B300" s="1"/>
      <c r="C300" s="1"/>
    </row>
    <row r="301" spans="2:3" hidden="1">
      <c r="B301" s="1"/>
      <c r="C301" s="1"/>
    </row>
    <row r="302" spans="2:3" hidden="1">
      <c r="B302" s="1"/>
      <c r="C302" s="1"/>
    </row>
    <row r="303" spans="2:3" hidden="1">
      <c r="B303" s="1"/>
      <c r="C303" s="1"/>
    </row>
    <row r="304" spans="2:3" hidden="1">
      <c r="B304" s="1"/>
      <c r="C304" s="1"/>
    </row>
    <row r="305" spans="2:3" hidden="1">
      <c r="B305" s="1"/>
      <c r="C305" s="1"/>
    </row>
    <row r="306" spans="2:3" hidden="1">
      <c r="B306" s="1"/>
      <c r="C306" s="1"/>
    </row>
    <row r="307" spans="2:3" hidden="1">
      <c r="B307" s="1"/>
      <c r="C307" s="1"/>
    </row>
    <row r="308" spans="2:3" hidden="1">
      <c r="B308" s="1"/>
      <c r="C308" s="1"/>
    </row>
    <row r="309" spans="2:3" hidden="1">
      <c r="B309" s="1"/>
      <c r="C309" s="1"/>
    </row>
    <row r="310" spans="2:3" hidden="1">
      <c r="B310" s="1"/>
      <c r="C310" s="1"/>
    </row>
    <row r="311" spans="2:3" hidden="1">
      <c r="B311" s="1"/>
      <c r="C311" s="1"/>
    </row>
    <row r="312" spans="2:3" hidden="1">
      <c r="B312" s="1"/>
      <c r="C312" s="1"/>
    </row>
    <row r="313" spans="2:3" hidden="1">
      <c r="B313" s="1"/>
      <c r="C313" s="1"/>
    </row>
    <row r="314" spans="2:3" hidden="1">
      <c r="B314" s="1"/>
      <c r="C314" s="1"/>
    </row>
    <row r="315" spans="2:3" hidden="1">
      <c r="B315" s="1"/>
      <c r="C315" s="1"/>
    </row>
    <row r="316" spans="2:3" hidden="1">
      <c r="B316" s="1"/>
      <c r="C316" s="1"/>
    </row>
    <row r="317" spans="2:3" hidden="1">
      <c r="B317" s="1"/>
      <c r="C317" s="1"/>
    </row>
    <row r="318" spans="2:3" hidden="1">
      <c r="B318" s="1"/>
      <c r="C318" s="1"/>
    </row>
    <row r="319" spans="2:3" hidden="1">
      <c r="B319" s="1"/>
      <c r="C319" s="1"/>
    </row>
    <row r="320" spans="2:3" hidden="1">
      <c r="B320" s="1"/>
      <c r="C320" s="1"/>
    </row>
    <row r="321" spans="2:3" hidden="1">
      <c r="B321" s="1"/>
      <c r="C321" s="1"/>
    </row>
    <row r="322" spans="2:3" hidden="1">
      <c r="B322" s="1"/>
      <c r="C322" s="1"/>
    </row>
    <row r="323" spans="2:3" hidden="1">
      <c r="B323" s="1"/>
      <c r="C323" s="1"/>
    </row>
    <row r="324" spans="2:3" hidden="1">
      <c r="B324" s="1"/>
      <c r="C324" s="1"/>
    </row>
    <row r="325" spans="2:3" hidden="1">
      <c r="B325" s="1"/>
      <c r="C325" s="1"/>
    </row>
    <row r="326" spans="2:3" hidden="1">
      <c r="B326" s="1"/>
      <c r="C326" s="1"/>
    </row>
    <row r="327" spans="2:3" hidden="1">
      <c r="B327" s="1"/>
      <c r="C327" s="1"/>
    </row>
    <row r="328" spans="2:3" hidden="1">
      <c r="B328" s="1"/>
      <c r="C328" s="1"/>
    </row>
    <row r="329" spans="2:3" hidden="1">
      <c r="B329" s="1"/>
      <c r="C329" s="1"/>
    </row>
    <row r="330" spans="2:3" hidden="1">
      <c r="B330" s="1"/>
      <c r="C330" s="1"/>
    </row>
    <row r="331" spans="2:3" hidden="1">
      <c r="B331" s="1"/>
      <c r="C331" s="1"/>
    </row>
    <row r="332" spans="2:3" hidden="1">
      <c r="B332" s="1"/>
      <c r="C332" s="1"/>
    </row>
    <row r="333" spans="2:3" hidden="1">
      <c r="B333" s="1"/>
      <c r="C333" s="1"/>
    </row>
    <row r="334" spans="2:3" hidden="1">
      <c r="B334" s="1"/>
      <c r="C334" s="1"/>
    </row>
    <row r="335" spans="2:3" hidden="1">
      <c r="B335" s="1"/>
      <c r="C335" s="1"/>
    </row>
    <row r="336" spans="2:3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10000" spans="52:52" hidden="1">
      <c r="AZ10000"/>
    </row>
  </sheetData>
  <sheetProtection sheet="1" objects="1" scenarios="1"/>
  <mergeCells count="1">
    <mergeCell ref="A5:K5"/>
  </mergeCells>
  <phoneticPr fontId="4" type="noConversion"/>
  <dataValidations count="1">
    <dataValidation allowBlank="1" showInputMessage="1" showErrorMessage="1" sqref="C1:XFD4 A1:A4 A5:AY1048576 BA5:XFD1048576 AZ5:AZ9999 AZ10001:AZ1048576" xr:uid="{00000000-0002-0000-12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140625" style="2" bestFit="1" customWidth="1"/>
    <col min="2" max="2" width="15.42578125" style="2" bestFit="1" customWidth="1"/>
    <col min="3" max="3" width="11.85546875" style="2" customWidth="1"/>
    <col min="4" max="4" width="12.28515625" style="1" bestFit="1" customWidth="1"/>
    <col min="5" max="5" width="15.140625" style="1" customWidth="1"/>
    <col min="6" max="6" width="14.28515625" style="1" customWidth="1"/>
    <col min="7" max="7" width="9.5703125" style="1" customWidth="1"/>
    <col min="8" max="8" width="10.42578125" style="1" customWidth="1"/>
    <col min="9" max="9" width="26.85546875" style="1" customWidth="1"/>
    <col min="10" max="10" width="25.4257812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136</v>
      </c>
      <c r="B1" s="36" t="s" vm="1">
        <v>203</v>
      </c>
    </row>
    <row r="2" spans="1:10">
      <c r="A2" s="36" t="s">
        <v>135</v>
      </c>
      <c r="B2" s="36" t="s">
        <v>2441</v>
      </c>
    </row>
    <row r="3" spans="1:10">
      <c r="A3" s="36" t="s">
        <v>137</v>
      </c>
      <c r="B3" s="55" t="s">
        <v>2442</v>
      </c>
    </row>
    <row r="4" spans="1:10">
      <c r="A4" s="36" t="s">
        <v>138</v>
      </c>
      <c r="B4" s="55">
        <v>14244</v>
      </c>
    </row>
    <row r="5" spans="1:10" ht="18.75">
      <c r="A5" s="140" t="s">
        <v>92</v>
      </c>
      <c r="B5" s="141"/>
      <c r="C5" s="141"/>
      <c r="D5" s="141"/>
      <c r="E5" s="141"/>
      <c r="F5" s="141"/>
      <c r="G5" s="141"/>
      <c r="H5" s="141"/>
      <c r="I5" s="141"/>
      <c r="J5" s="142"/>
    </row>
    <row r="6" spans="1:10" s="3" customFormat="1">
      <c r="A6" s="37" t="s">
        <v>107</v>
      </c>
      <c r="B6" s="38" t="s">
        <v>41</v>
      </c>
      <c r="C6" s="38" t="s">
        <v>61</v>
      </c>
      <c r="D6" s="38" t="s">
        <v>94</v>
      </c>
      <c r="E6" s="38" t="s">
        <v>95</v>
      </c>
      <c r="F6" s="38" t="s">
        <v>180</v>
      </c>
      <c r="G6" s="38" t="s">
        <v>179</v>
      </c>
      <c r="H6" s="38" t="s">
        <v>102</v>
      </c>
      <c r="I6" s="38" t="s">
        <v>139</v>
      </c>
      <c r="J6" s="40" t="s">
        <v>141</v>
      </c>
    </row>
    <row r="7" spans="1:10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2" t="s">
        <v>21</v>
      </c>
      <c r="F7" s="12" t="s">
        <v>187</v>
      </c>
      <c r="G7" s="109" t="s">
        <v>2459</v>
      </c>
      <c r="H7" s="12" t="s">
        <v>183</v>
      </c>
      <c r="I7" s="26" t="s">
        <v>19</v>
      </c>
      <c r="J7" s="13" t="s">
        <v>19</v>
      </c>
    </row>
    <row r="8" spans="1:10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5" t="s">
        <v>8</v>
      </c>
    </row>
    <row r="9" spans="1:10" s="4" customFormat="1" ht="20.25">
      <c r="A9" s="60" t="s">
        <v>45</v>
      </c>
      <c r="B9" s="111" t="s">
        <v>2459</v>
      </c>
      <c r="C9" s="111" t="s">
        <v>2459</v>
      </c>
      <c r="D9" s="111" t="s">
        <v>2459</v>
      </c>
      <c r="E9" s="111" t="s">
        <v>2459</v>
      </c>
      <c r="F9" s="111" t="s">
        <v>2459</v>
      </c>
      <c r="G9" s="111" t="s">
        <v>2459</v>
      </c>
      <c r="H9" s="62">
        <v>9.7578864279999973</v>
      </c>
      <c r="I9" s="63">
        <f>IFERROR(H9/$H$9,0)</f>
        <v>1</v>
      </c>
      <c r="J9" s="63">
        <f>H9/'סכום נכסי הקרן'!$C$41</f>
        <v>8.353926658788393E-3</v>
      </c>
    </row>
    <row r="10" spans="1:10">
      <c r="A10" s="64" t="s">
        <v>35</v>
      </c>
      <c r="B10" s="112" t="s">
        <v>2459</v>
      </c>
      <c r="C10" s="112" t="s">
        <v>2459</v>
      </c>
      <c r="D10" s="112" t="s">
        <v>2459</v>
      </c>
      <c r="E10" s="112" t="s">
        <v>2459</v>
      </c>
      <c r="F10" s="112" t="s">
        <v>2459</v>
      </c>
      <c r="G10" s="112" t="s">
        <v>2459</v>
      </c>
      <c r="H10" s="67">
        <v>6.0088874770000027</v>
      </c>
      <c r="I10" s="68">
        <f t="shared" ref="I10:I73" si="0">IFERROR(H10/$H$9,0)</f>
        <v>0.61579805435710533</v>
      </c>
      <c r="J10" s="68">
        <f>H10/'סכום נכסי הקרן'!$C$41</f>
        <v>5.1443317827238461E-3</v>
      </c>
    </row>
    <row r="11" spans="1:10">
      <c r="A11" s="69" t="s">
        <v>169</v>
      </c>
      <c r="B11" s="112" t="s">
        <v>2459</v>
      </c>
      <c r="C11" s="112" t="s">
        <v>2459</v>
      </c>
      <c r="D11" s="112" t="s">
        <v>2459</v>
      </c>
      <c r="E11" s="112" t="s">
        <v>2459</v>
      </c>
      <c r="F11" s="112" t="s">
        <v>2459</v>
      </c>
      <c r="G11" s="112" t="s">
        <v>2459</v>
      </c>
      <c r="H11" s="67">
        <v>-0.15794686899999999</v>
      </c>
      <c r="I11" s="68">
        <f t="shared" si="0"/>
        <v>-1.6186586118360182E-2</v>
      </c>
      <c r="J11" s="68">
        <f>H11/'סכום נכסי הקרן'!$C$41</f>
        <v>-1.3522155328894326E-4</v>
      </c>
    </row>
    <row r="12" spans="1:10">
      <c r="A12" s="70" t="s">
        <v>1823</v>
      </c>
      <c r="B12" s="54" t="s">
        <v>1824</v>
      </c>
      <c r="C12" s="71" t="s">
        <v>1792</v>
      </c>
      <c r="D12" s="71" t="s">
        <v>123</v>
      </c>
      <c r="E12" s="78">
        <v>44952</v>
      </c>
      <c r="F12" s="73">
        <v>432.52580899999998</v>
      </c>
      <c r="G12" s="79">
        <v>-38.778080000000003</v>
      </c>
      <c r="H12" s="73">
        <v>-0.16772520499999999</v>
      </c>
      <c r="I12" s="74">
        <f t="shared" si="0"/>
        <v>-1.7188681815225575E-2</v>
      </c>
      <c r="J12" s="74">
        <f>H12/'סכום נכסי הקרן'!$C$41</f>
        <v>-1.4359298724564421E-4</v>
      </c>
    </row>
    <row r="13" spans="1:10">
      <c r="A13" s="70" t="s">
        <v>1825</v>
      </c>
      <c r="B13" s="54" t="s">
        <v>1826</v>
      </c>
      <c r="C13" s="71" t="s">
        <v>1792</v>
      </c>
      <c r="D13" s="71" t="s">
        <v>123</v>
      </c>
      <c r="E13" s="78">
        <v>44952</v>
      </c>
      <c r="F13" s="73">
        <v>719.88647100000003</v>
      </c>
      <c r="G13" s="79">
        <v>-15.624169999999999</v>
      </c>
      <c r="H13" s="73">
        <v>-0.11247628899999999</v>
      </c>
      <c r="I13" s="74">
        <f t="shared" si="0"/>
        <v>-1.1526706098694923E-2</v>
      </c>
      <c r="J13" s="74">
        <f>H13/'סכום נכסי הקרן'!$C$41</f>
        <v>-9.6293257365906277E-5</v>
      </c>
    </row>
    <row r="14" spans="1:10" s="6" customFormat="1">
      <c r="A14" s="70" t="s">
        <v>1028</v>
      </c>
      <c r="B14" s="54" t="s">
        <v>1827</v>
      </c>
      <c r="C14" s="71" t="s">
        <v>1792</v>
      </c>
      <c r="D14" s="71" t="s">
        <v>123</v>
      </c>
      <c r="E14" s="78">
        <v>45244</v>
      </c>
      <c r="F14" s="73">
        <v>357.75309600000003</v>
      </c>
      <c r="G14" s="79">
        <v>10.994979000000001</v>
      </c>
      <c r="H14" s="73">
        <v>3.9334879000000003E-2</v>
      </c>
      <c r="I14" s="74">
        <f t="shared" si="0"/>
        <v>4.0310859621331121E-3</v>
      </c>
      <c r="J14" s="74">
        <f>H14/'סכום נכסי הקרן'!$C$41</f>
        <v>3.3675396482931459E-5</v>
      </c>
    </row>
    <row r="15" spans="1:10" s="6" customFormat="1">
      <c r="A15" s="70" t="s">
        <v>1152</v>
      </c>
      <c r="B15" s="54" t="s">
        <v>1828</v>
      </c>
      <c r="C15" s="71" t="s">
        <v>1792</v>
      </c>
      <c r="D15" s="71" t="s">
        <v>123</v>
      </c>
      <c r="E15" s="78">
        <v>44965</v>
      </c>
      <c r="F15" s="73">
        <v>173.00690999999998</v>
      </c>
      <c r="G15" s="79">
        <v>-2.479949</v>
      </c>
      <c r="H15" s="73">
        <v>-4.2904830000000003E-3</v>
      </c>
      <c r="I15" s="74">
        <f t="shared" si="0"/>
        <v>-4.3969388572596751E-4</v>
      </c>
      <c r="J15" s="74">
        <f>H15/'סכום נכסי הקרן'!$C$41</f>
        <v>-3.6731704736724173E-6</v>
      </c>
    </row>
    <row r="16" spans="1:10" s="6" customFormat="1">
      <c r="A16" s="70" t="s">
        <v>1152</v>
      </c>
      <c r="B16" s="54" t="s">
        <v>1829</v>
      </c>
      <c r="C16" s="71" t="s">
        <v>1792</v>
      </c>
      <c r="D16" s="71" t="s">
        <v>123</v>
      </c>
      <c r="E16" s="78">
        <v>44952</v>
      </c>
      <c r="F16" s="73">
        <v>498.10219599999999</v>
      </c>
      <c r="G16" s="79">
        <v>7.9122940000000002</v>
      </c>
      <c r="H16" s="73">
        <v>3.9411310999999997E-2</v>
      </c>
      <c r="I16" s="74">
        <f t="shared" si="0"/>
        <v>4.038918805911727E-3</v>
      </c>
      <c r="J16" s="74">
        <f>H16/'סכום נכסי הקרן'!$C$41</f>
        <v>3.3740831485387764E-5</v>
      </c>
    </row>
    <row r="17" spans="1:10">
      <c r="A17" s="70" t="s">
        <v>1042</v>
      </c>
      <c r="B17" s="54" t="s">
        <v>1830</v>
      </c>
      <c r="C17" s="71" t="s">
        <v>1792</v>
      </c>
      <c r="D17" s="71" t="s">
        <v>123</v>
      </c>
      <c r="E17" s="78">
        <v>45091</v>
      </c>
      <c r="F17" s="73">
        <v>423.85129500000005</v>
      </c>
      <c r="G17" s="79">
        <v>5.8367300000000002</v>
      </c>
      <c r="H17" s="73">
        <v>2.4739054E-2</v>
      </c>
      <c r="I17" s="74">
        <f t="shared" si="0"/>
        <v>2.5352881674264968E-3</v>
      </c>
      <c r="J17" s="74">
        <f>H17/'סכום נכסי הקרן'!$C$41</f>
        <v>2.1179611409574985E-5</v>
      </c>
    </row>
    <row r="18" spans="1:10">
      <c r="A18" s="70" t="s">
        <v>1061</v>
      </c>
      <c r="B18" s="54" t="s">
        <v>1831</v>
      </c>
      <c r="C18" s="71" t="s">
        <v>1792</v>
      </c>
      <c r="D18" s="71" t="s">
        <v>123</v>
      </c>
      <c r="E18" s="78">
        <v>44917</v>
      </c>
      <c r="F18" s="73">
        <v>685.22913600000004</v>
      </c>
      <c r="G18" s="79">
        <v>-1.4228719999999999</v>
      </c>
      <c r="H18" s="73">
        <v>-9.7499330000000006E-3</v>
      </c>
      <c r="I18" s="74">
        <f t="shared" si="0"/>
        <v>-9.9918492308158314E-4</v>
      </c>
      <c r="J18" s="74">
        <f>H18/'סכום נכסי הקרן'!$C$41</f>
        <v>-8.3471175659906662E-6</v>
      </c>
    </row>
    <row r="19" spans="1:10">
      <c r="A19" s="70" t="s">
        <v>1061</v>
      </c>
      <c r="B19" s="54" t="s">
        <v>1832</v>
      </c>
      <c r="C19" s="71" t="s">
        <v>1792</v>
      </c>
      <c r="D19" s="71" t="s">
        <v>123</v>
      </c>
      <c r="E19" s="78">
        <v>45043</v>
      </c>
      <c r="F19" s="73">
        <v>564.71813999999995</v>
      </c>
      <c r="G19" s="79">
        <v>5.8099420000000004</v>
      </c>
      <c r="H19" s="73">
        <v>3.2809797000000002E-2</v>
      </c>
      <c r="I19" s="74">
        <f t="shared" si="0"/>
        <v>3.3623876688965303E-3</v>
      </c>
      <c r="J19" s="74">
        <f>H19/'סכום נכסי הקרן'!$C$41</f>
        <v>2.8089139984376086E-5</v>
      </c>
    </row>
    <row r="20" spans="1:10">
      <c r="A20" s="114" t="s">
        <v>2459</v>
      </c>
      <c r="B20" s="113" t="s">
        <v>2459</v>
      </c>
      <c r="C20" s="113" t="s">
        <v>2459</v>
      </c>
      <c r="D20" s="113" t="s">
        <v>2459</v>
      </c>
      <c r="E20" s="113" t="s">
        <v>2459</v>
      </c>
      <c r="F20" s="113" t="s">
        <v>2459</v>
      </c>
      <c r="G20" s="113" t="s">
        <v>2459</v>
      </c>
      <c r="H20" s="113" t="s">
        <v>2459</v>
      </c>
      <c r="I20" s="113" t="s">
        <v>2459</v>
      </c>
      <c r="J20" s="113" t="s">
        <v>2459</v>
      </c>
    </row>
    <row r="21" spans="1:10">
      <c r="A21" s="69" t="s">
        <v>1818</v>
      </c>
      <c r="B21" s="112" t="s">
        <v>2459</v>
      </c>
      <c r="C21" s="112" t="s">
        <v>2459</v>
      </c>
      <c r="D21" s="112" t="s">
        <v>2459</v>
      </c>
      <c r="E21" s="112" t="s">
        <v>2459</v>
      </c>
      <c r="F21" s="112" t="s">
        <v>2459</v>
      </c>
      <c r="G21" s="112" t="s">
        <v>2459</v>
      </c>
      <c r="H21" s="67">
        <v>6.6209504630000025</v>
      </c>
      <c r="I21" s="68">
        <f t="shared" si="0"/>
        <v>0.67852300924525621</v>
      </c>
      <c r="J21" s="68">
        <f>H21/'סכום נכסי הקרן'!$C$41</f>
        <v>5.6683314555352696E-3</v>
      </c>
    </row>
    <row r="22" spans="1:10">
      <c r="A22" s="70" t="s">
        <v>1833</v>
      </c>
      <c r="B22" s="54" t="s">
        <v>1834</v>
      </c>
      <c r="C22" s="71" t="s">
        <v>1792</v>
      </c>
      <c r="D22" s="71" t="s">
        <v>122</v>
      </c>
      <c r="E22" s="78">
        <v>45131</v>
      </c>
      <c r="F22" s="73">
        <v>661.81823999999995</v>
      </c>
      <c r="G22" s="79">
        <v>-1.8345130000000001</v>
      </c>
      <c r="H22" s="73">
        <v>-1.2141142000000001E-2</v>
      </c>
      <c r="I22" s="74">
        <f t="shared" si="0"/>
        <v>-1.2442389127589469E-3</v>
      </c>
      <c r="J22" s="74">
        <f>H22/'סכום נכסי הקרן'!$C$41</f>
        <v>-1.0394280623198851E-5</v>
      </c>
    </row>
    <row r="23" spans="1:10">
      <c r="A23" s="70" t="s">
        <v>1833</v>
      </c>
      <c r="B23" s="54" t="s">
        <v>1835</v>
      </c>
      <c r="C23" s="71" t="s">
        <v>1792</v>
      </c>
      <c r="D23" s="71" t="s">
        <v>122</v>
      </c>
      <c r="E23" s="78">
        <v>45131</v>
      </c>
      <c r="F23" s="73">
        <v>1046.4975999999999</v>
      </c>
      <c r="G23" s="79">
        <v>-1.8345130000000001</v>
      </c>
      <c r="H23" s="73">
        <v>-1.9198136000000001E-2</v>
      </c>
      <c r="I23" s="74">
        <f t="shared" si="0"/>
        <v>-1.9674481909229295E-3</v>
      </c>
      <c r="J23" s="74">
        <f>H23/'סכום נכסי הקרן'!$C$41</f>
        <v>-1.6435917891936057E-5</v>
      </c>
    </row>
    <row r="24" spans="1:10">
      <c r="A24" s="70" t="s">
        <v>1836</v>
      </c>
      <c r="B24" s="54" t="s">
        <v>1837</v>
      </c>
      <c r="C24" s="71" t="s">
        <v>1792</v>
      </c>
      <c r="D24" s="71" t="s">
        <v>122</v>
      </c>
      <c r="E24" s="78">
        <v>45131</v>
      </c>
      <c r="F24" s="73">
        <v>1387.7778109999999</v>
      </c>
      <c r="G24" s="79">
        <v>-1.7487699999999999</v>
      </c>
      <c r="H24" s="73">
        <v>-2.4269038999999999E-2</v>
      </c>
      <c r="I24" s="74">
        <f t="shared" si="0"/>
        <v>-2.4871204619025524E-3</v>
      </c>
      <c r="J24" s="74">
        <f>H24/'סכום נכסי הקרן'!$C$41</f>
        <v>-2.0777221930305833E-5</v>
      </c>
    </row>
    <row r="25" spans="1:10">
      <c r="A25" s="70" t="s">
        <v>1838</v>
      </c>
      <c r="B25" s="54" t="s">
        <v>1839</v>
      </c>
      <c r="C25" s="71" t="s">
        <v>1792</v>
      </c>
      <c r="D25" s="71" t="s">
        <v>122</v>
      </c>
      <c r="E25" s="78">
        <v>45131</v>
      </c>
      <c r="F25" s="73">
        <v>663.53913499999999</v>
      </c>
      <c r="G25" s="79">
        <v>-1.720221</v>
      </c>
      <c r="H25" s="73">
        <v>-1.1414338000000001E-2</v>
      </c>
      <c r="I25" s="74">
        <f t="shared" si="0"/>
        <v>-1.1697551600156834E-3</v>
      </c>
      <c r="J25" s="74">
        <f>H25/'סכום נכסי הקרן'!$C$41</f>
        <v>-9.7720488155102996E-6</v>
      </c>
    </row>
    <row r="26" spans="1:10">
      <c r="A26" s="70" t="s">
        <v>1840</v>
      </c>
      <c r="B26" s="54" t="s">
        <v>1841</v>
      </c>
      <c r="C26" s="71" t="s">
        <v>1792</v>
      </c>
      <c r="D26" s="71" t="s">
        <v>122</v>
      </c>
      <c r="E26" s="78">
        <v>45138</v>
      </c>
      <c r="F26" s="73">
        <v>1414.6907099999999</v>
      </c>
      <c r="G26" s="79">
        <v>0.75822500000000004</v>
      </c>
      <c r="H26" s="73">
        <v>1.0726531999999999E-2</v>
      </c>
      <c r="I26" s="74">
        <f t="shared" si="0"/>
        <v>1.0992679694672915E-3</v>
      </c>
      <c r="J26" s="74">
        <f>H26/'סכום נכסי הקרן'!$C$41</f>
        <v>9.1832039952849908E-6</v>
      </c>
    </row>
    <row r="27" spans="1:10">
      <c r="A27" s="70" t="s">
        <v>1842</v>
      </c>
      <c r="B27" s="54" t="s">
        <v>1843</v>
      </c>
      <c r="C27" s="71" t="s">
        <v>1792</v>
      </c>
      <c r="D27" s="71" t="s">
        <v>122</v>
      </c>
      <c r="E27" s="78">
        <v>45274</v>
      </c>
      <c r="F27" s="73">
        <v>566.712852</v>
      </c>
      <c r="G27" s="79">
        <v>1.4278599999999999</v>
      </c>
      <c r="H27" s="73">
        <v>8.0918670000000009E-3</v>
      </c>
      <c r="I27" s="74">
        <f t="shared" si="0"/>
        <v>8.2926431453235634E-4</v>
      </c>
      <c r="J27" s="74">
        <f>H27/'סכום נכסי הקרן'!$C$41</f>
        <v>6.9276132643537347E-6</v>
      </c>
    </row>
    <row r="28" spans="1:10">
      <c r="A28" s="70" t="s">
        <v>1844</v>
      </c>
      <c r="B28" s="54" t="s">
        <v>1845</v>
      </c>
      <c r="C28" s="71" t="s">
        <v>1792</v>
      </c>
      <c r="D28" s="71" t="s">
        <v>122</v>
      </c>
      <c r="E28" s="78">
        <v>45274</v>
      </c>
      <c r="F28" s="73">
        <v>566.94523200000003</v>
      </c>
      <c r="G28" s="79">
        <v>1.4682630000000001</v>
      </c>
      <c r="H28" s="73">
        <v>8.3242469999999999E-3</v>
      </c>
      <c r="I28" s="74">
        <f t="shared" si="0"/>
        <v>8.5307889791725732E-4</v>
      </c>
      <c r="J28" s="74">
        <f>H28/'סכום נכסי הקרן'!$C$41</f>
        <v>7.1265585473607981E-6</v>
      </c>
    </row>
    <row r="29" spans="1:10">
      <c r="A29" s="70" t="s">
        <v>1846</v>
      </c>
      <c r="B29" s="54" t="s">
        <v>1847</v>
      </c>
      <c r="C29" s="71" t="s">
        <v>1792</v>
      </c>
      <c r="D29" s="71" t="s">
        <v>122</v>
      </c>
      <c r="E29" s="78">
        <v>45264</v>
      </c>
      <c r="F29" s="73">
        <v>1130.6142540000001</v>
      </c>
      <c r="G29" s="79">
        <v>1.537382</v>
      </c>
      <c r="H29" s="73">
        <v>1.7381859E-2</v>
      </c>
      <c r="I29" s="74">
        <f t="shared" si="0"/>
        <v>1.7813139277910854E-3</v>
      </c>
      <c r="J29" s="74">
        <f>H29/'סכום נכסי הקרן'!$C$41</f>
        <v>1.4880965909045012E-5</v>
      </c>
    </row>
    <row r="30" spans="1:10">
      <c r="A30" s="70" t="s">
        <v>1848</v>
      </c>
      <c r="B30" s="54" t="s">
        <v>1849</v>
      </c>
      <c r="C30" s="71" t="s">
        <v>1792</v>
      </c>
      <c r="D30" s="71" t="s">
        <v>122</v>
      </c>
      <c r="E30" s="78">
        <v>45264</v>
      </c>
      <c r="F30" s="73">
        <v>1427.1170079999999</v>
      </c>
      <c r="G30" s="79">
        <v>1.564255</v>
      </c>
      <c r="H30" s="73">
        <v>2.2323748000000001E-2</v>
      </c>
      <c r="I30" s="74">
        <f t="shared" si="0"/>
        <v>2.2877646880519738E-3</v>
      </c>
      <c r="J30" s="74">
        <f>H30/'סכום נכסי הקרן'!$C$41</f>
        <v>1.9111818416552096E-5</v>
      </c>
    </row>
    <row r="31" spans="1:10">
      <c r="A31" s="70" t="s">
        <v>1850</v>
      </c>
      <c r="B31" s="54" t="s">
        <v>1851</v>
      </c>
      <c r="C31" s="71" t="s">
        <v>1792</v>
      </c>
      <c r="D31" s="71" t="s">
        <v>122</v>
      </c>
      <c r="E31" s="78">
        <v>45264</v>
      </c>
      <c r="F31" s="73">
        <v>942.744418</v>
      </c>
      <c r="G31" s="79">
        <v>1.5964830000000001</v>
      </c>
      <c r="H31" s="73">
        <v>1.5050756E-2</v>
      </c>
      <c r="I31" s="74">
        <f t="shared" si="0"/>
        <v>1.5424196736715703E-3</v>
      </c>
      <c r="J31" s="74">
        <f>H31/'סכום נכסי הקרן'!$C$41</f>
        <v>1.2885260830924624E-5</v>
      </c>
    </row>
    <row r="32" spans="1:10">
      <c r="A32" s="70" t="s">
        <v>1852</v>
      </c>
      <c r="B32" s="54" t="s">
        <v>1853</v>
      </c>
      <c r="C32" s="71" t="s">
        <v>1792</v>
      </c>
      <c r="D32" s="71" t="s">
        <v>122</v>
      </c>
      <c r="E32" s="78">
        <v>45132</v>
      </c>
      <c r="F32" s="73">
        <v>507.57359600000001</v>
      </c>
      <c r="G32" s="79">
        <v>1.0965450000000001</v>
      </c>
      <c r="H32" s="73">
        <v>5.5657749999999994E-3</v>
      </c>
      <c r="I32" s="74">
        <f t="shared" si="0"/>
        <v>5.7038735191968979E-4</v>
      </c>
      <c r="J32" s="74">
        <f>H32/'סכום נכסי הקרן'!$C$41</f>
        <v>4.7649741050376139E-6</v>
      </c>
    </row>
    <row r="33" spans="1:10">
      <c r="A33" s="70" t="s">
        <v>1854</v>
      </c>
      <c r="B33" s="54" t="s">
        <v>1855</v>
      </c>
      <c r="C33" s="71" t="s">
        <v>1792</v>
      </c>
      <c r="D33" s="71" t="s">
        <v>122</v>
      </c>
      <c r="E33" s="78">
        <v>45258</v>
      </c>
      <c r="F33" s="73">
        <v>1100.73839</v>
      </c>
      <c r="G33" s="79">
        <v>1.573842</v>
      </c>
      <c r="H33" s="73">
        <v>1.732388E-2</v>
      </c>
      <c r="I33" s="74">
        <f t="shared" si="0"/>
        <v>1.7753721697651229E-3</v>
      </c>
      <c r="J33" s="74">
        <f>H33/'סכום נכסי הקרן'!$C$41</f>
        <v>1.4831328898271854E-5</v>
      </c>
    </row>
    <row r="34" spans="1:10">
      <c r="A34" s="70" t="s">
        <v>1856</v>
      </c>
      <c r="B34" s="54" t="s">
        <v>1857</v>
      </c>
      <c r="C34" s="71" t="s">
        <v>1792</v>
      </c>
      <c r="D34" s="71" t="s">
        <v>122</v>
      </c>
      <c r="E34" s="78">
        <v>45267</v>
      </c>
      <c r="F34" s="73">
        <v>44012.4</v>
      </c>
      <c r="G34" s="79">
        <v>1.6591009999999999</v>
      </c>
      <c r="H34" s="73">
        <v>0.73021000000000003</v>
      </c>
      <c r="I34" s="74">
        <f t="shared" si="0"/>
        <v>7.4832803741667023E-2</v>
      </c>
      <c r="J34" s="74">
        <f>H34/'סכום נכסי הקרן'!$C$41</f>
        <v>6.2514775412939191E-4</v>
      </c>
    </row>
    <row r="35" spans="1:10">
      <c r="A35" s="70" t="s">
        <v>1858</v>
      </c>
      <c r="B35" s="54" t="s">
        <v>1859</v>
      </c>
      <c r="C35" s="71" t="s">
        <v>1792</v>
      </c>
      <c r="D35" s="71" t="s">
        <v>122</v>
      </c>
      <c r="E35" s="78">
        <v>45258</v>
      </c>
      <c r="F35" s="73">
        <v>327.87779999999998</v>
      </c>
      <c r="G35" s="79">
        <v>1.6988760000000001</v>
      </c>
      <c r="H35" s="73">
        <v>5.5702359999999992E-3</v>
      </c>
      <c r="I35" s="74">
        <f t="shared" si="0"/>
        <v>5.7084452059375835E-4</v>
      </c>
      <c r="J35" s="74">
        <f>H35/'סכום נכסי הקרן'!$C$41</f>
        <v>4.7687932586114772E-6</v>
      </c>
    </row>
    <row r="36" spans="1:10">
      <c r="A36" s="70" t="s">
        <v>1860</v>
      </c>
      <c r="B36" s="54" t="s">
        <v>1861</v>
      </c>
      <c r="C36" s="71" t="s">
        <v>1792</v>
      </c>
      <c r="D36" s="71" t="s">
        <v>122</v>
      </c>
      <c r="E36" s="78">
        <v>45258</v>
      </c>
      <c r="F36" s="73">
        <v>1213.6873499999999</v>
      </c>
      <c r="G36" s="79">
        <v>1.6988760000000001</v>
      </c>
      <c r="H36" s="73">
        <v>2.0619037999999999E-2</v>
      </c>
      <c r="I36" s="74">
        <f t="shared" si="0"/>
        <v>2.1130639459826274E-3</v>
      </c>
      <c r="J36" s="74">
        <f>H36/'סכום נכסי הקרן'!$C$41</f>
        <v>1.7652381230068868E-5</v>
      </c>
    </row>
    <row r="37" spans="1:10">
      <c r="A37" s="70" t="s">
        <v>1862</v>
      </c>
      <c r="B37" s="54" t="s">
        <v>1863</v>
      </c>
      <c r="C37" s="71" t="s">
        <v>1792</v>
      </c>
      <c r="D37" s="71" t="s">
        <v>122</v>
      </c>
      <c r="E37" s="78">
        <v>45258</v>
      </c>
      <c r="F37" s="73">
        <v>1348.5415</v>
      </c>
      <c r="G37" s="79">
        <v>1.6988760000000001</v>
      </c>
      <c r="H37" s="73">
        <v>2.2910041999999999E-2</v>
      </c>
      <c r="I37" s="74">
        <f t="shared" si="0"/>
        <v>2.3478488060959838E-3</v>
      </c>
      <c r="J37" s="74">
        <f>H37/'סכום נכסי הקרן'!$C$41</f>
        <v>1.9613756732049741E-5</v>
      </c>
    </row>
    <row r="38" spans="1:10">
      <c r="A38" s="70" t="s">
        <v>1864</v>
      </c>
      <c r="B38" s="54" t="s">
        <v>1865</v>
      </c>
      <c r="C38" s="71" t="s">
        <v>1792</v>
      </c>
      <c r="D38" s="71" t="s">
        <v>122</v>
      </c>
      <c r="E38" s="78">
        <v>45251</v>
      </c>
      <c r="F38" s="73">
        <v>189.57043999999999</v>
      </c>
      <c r="G38" s="79">
        <v>1.695227</v>
      </c>
      <c r="H38" s="73">
        <v>3.2136479999999999E-3</v>
      </c>
      <c r="I38" s="74">
        <f t="shared" si="0"/>
        <v>3.2933853285876762E-4</v>
      </c>
      <c r="J38" s="74">
        <f>H38/'סכום נכסי הקרן'!$C$41</f>
        <v>2.7512699494151164E-6</v>
      </c>
    </row>
    <row r="39" spans="1:10">
      <c r="A39" s="70" t="s">
        <v>1866</v>
      </c>
      <c r="B39" s="54" t="s">
        <v>1867</v>
      </c>
      <c r="C39" s="71" t="s">
        <v>1792</v>
      </c>
      <c r="D39" s="71" t="s">
        <v>122</v>
      </c>
      <c r="E39" s="78">
        <v>45251</v>
      </c>
      <c r="F39" s="73">
        <v>1106.557303</v>
      </c>
      <c r="G39" s="79">
        <v>1.7353780000000001</v>
      </c>
      <c r="H39" s="73">
        <v>1.9202955000000001E-2</v>
      </c>
      <c r="I39" s="74">
        <f t="shared" si="0"/>
        <v>1.9679420478698776E-3</v>
      </c>
      <c r="J39" s="74">
        <f>H39/'סכום נכסי הקרן'!$C$41</f>
        <v>1.6440043536650795E-5</v>
      </c>
    </row>
    <row r="40" spans="1:10">
      <c r="A40" s="70" t="s">
        <v>1868</v>
      </c>
      <c r="B40" s="54" t="s">
        <v>1869</v>
      </c>
      <c r="C40" s="71" t="s">
        <v>1792</v>
      </c>
      <c r="D40" s="71" t="s">
        <v>122</v>
      </c>
      <c r="E40" s="78">
        <v>45251</v>
      </c>
      <c r="F40" s="73">
        <v>246.162969</v>
      </c>
      <c r="G40" s="79">
        <v>1.7701499999999999</v>
      </c>
      <c r="H40" s="73">
        <v>4.3574539999999993E-3</v>
      </c>
      <c r="I40" s="74">
        <f t="shared" si="0"/>
        <v>4.4655715478470831E-4</v>
      </c>
      <c r="J40" s="74">
        <f>H40/'סכום נכסי הקרן'!$C$41</f>
        <v>3.7305057200286696E-6</v>
      </c>
    </row>
    <row r="41" spans="1:10">
      <c r="A41" s="70" t="s">
        <v>1868</v>
      </c>
      <c r="B41" s="54" t="s">
        <v>1870</v>
      </c>
      <c r="C41" s="71" t="s">
        <v>1792</v>
      </c>
      <c r="D41" s="71" t="s">
        <v>122</v>
      </c>
      <c r="E41" s="78">
        <v>45251</v>
      </c>
      <c r="F41" s="73">
        <v>379.43006399999996</v>
      </c>
      <c r="G41" s="79">
        <v>1.7701499999999999</v>
      </c>
      <c r="H41" s="73">
        <v>6.7164809999999998E-3</v>
      </c>
      <c r="I41" s="74">
        <f t="shared" si="0"/>
        <v>6.8831309418884354E-4</v>
      </c>
      <c r="J41" s="74">
        <f>H41/'סכום נכסי הקרן'!$C$41</f>
        <v>5.7501171071373063E-6</v>
      </c>
    </row>
    <row r="42" spans="1:10">
      <c r="A42" s="70" t="s">
        <v>1871</v>
      </c>
      <c r="B42" s="54" t="s">
        <v>1872</v>
      </c>
      <c r="C42" s="71" t="s">
        <v>1792</v>
      </c>
      <c r="D42" s="71" t="s">
        <v>122</v>
      </c>
      <c r="E42" s="78">
        <v>45251</v>
      </c>
      <c r="F42" s="73">
        <v>474.40377000000001</v>
      </c>
      <c r="G42" s="79">
        <v>1.794208</v>
      </c>
      <c r="H42" s="73">
        <v>8.5117910000000012E-3</v>
      </c>
      <c r="I42" s="74">
        <f t="shared" si="0"/>
        <v>8.7229863380820273E-4</v>
      </c>
      <c r="J42" s="74">
        <f>H42/'סכום נכסי הקרן'!$C$41</f>
        <v>7.287118811395039E-6</v>
      </c>
    </row>
    <row r="43" spans="1:10">
      <c r="A43" s="70" t="s">
        <v>1871</v>
      </c>
      <c r="B43" s="54" t="s">
        <v>1873</v>
      </c>
      <c r="C43" s="71" t="s">
        <v>1792</v>
      </c>
      <c r="D43" s="71" t="s">
        <v>122</v>
      </c>
      <c r="E43" s="78">
        <v>45251</v>
      </c>
      <c r="F43" s="73">
        <v>574.52097200000003</v>
      </c>
      <c r="G43" s="79">
        <v>1.794208</v>
      </c>
      <c r="H43" s="73">
        <v>1.0308101999999998E-2</v>
      </c>
      <c r="I43" s="74">
        <f t="shared" si="0"/>
        <v>1.056386757117932E-3</v>
      </c>
      <c r="J43" s="74">
        <f>H43/'סכום נכסי הקרן'!$C$41</f>
        <v>8.8249774922785115E-6</v>
      </c>
    </row>
    <row r="44" spans="1:10">
      <c r="A44" s="70" t="s">
        <v>1874</v>
      </c>
      <c r="B44" s="54" t="s">
        <v>1875</v>
      </c>
      <c r="C44" s="71" t="s">
        <v>1792</v>
      </c>
      <c r="D44" s="71" t="s">
        <v>122</v>
      </c>
      <c r="E44" s="78">
        <v>45132</v>
      </c>
      <c r="F44" s="73">
        <v>492.48674999999997</v>
      </c>
      <c r="G44" s="79">
        <v>1.3549059999999999</v>
      </c>
      <c r="H44" s="73">
        <v>6.6727299999999991E-3</v>
      </c>
      <c r="I44" s="74">
        <f t="shared" si="0"/>
        <v>6.8382943880682774E-4</v>
      </c>
      <c r="J44" s="74">
        <f>H44/'סכום נכסי הקרן'!$C$41</f>
        <v>5.7126609789126645E-6</v>
      </c>
    </row>
    <row r="45" spans="1:10">
      <c r="A45" s="70" t="s">
        <v>1876</v>
      </c>
      <c r="B45" s="54" t="s">
        <v>1877</v>
      </c>
      <c r="C45" s="71" t="s">
        <v>1792</v>
      </c>
      <c r="D45" s="71" t="s">
        <v>122</v>
      </c>
      <c r="E45" s="78">
        <v>45132</v>
      </c>
      <c r="F45" s="73">
        <v>1382.669044</v>
      </c>
      <c r="G45" s="79">
        <v>1.3763749999999999</v>
      </c>
      <c r="H45" s="73">
        <v>1.9030705999999998E-2</v>
      </c>
      <c r="I45" s="74">
        <f t="shared" si="0"/>
        <v>1.950289762073054E-3</v>
      </c>
      <c r="J45" s="74">
        <f>H45/'סכום נכסי הקרן'!$C$41</f>
        <v>1.6292577635744157E-5</v>
      </c>
    </row>
    <row r="46" spans="1:10">
      <c r="A46" s="70" t="s">
        <v>1878</v>
      </c>
      <c r="B46" s="54" t="s">
        <v>1879</v>
      </c>
      <c r="C46" s="71" t="s">
        <v>1792</v>
      </c>
      <c r="D46" s="71" t="s">
        <v>122</v>
      </c>
      <c r="E46" s="78">
        <v>45132</v>
      </c>
      <c r="F46" s="73">
        <v>759.33521599999995</v>
      </c>
      <c r="G46" s="79">
        <v>1.384423</v>
      </c>
      <c r="H46" s="73">
        <v>1.0512411999999999E-2</v>
      </c>
      <c r="I46" s="74">
        <f t="shared" si="0"/>
        <v>1.0773246929616756E-3</v>
      </c>
      <c r="J46" s="74">
        <f>H46/'סכום נכסי הקרן'!$C$41</f>
        <v>8.9998914727035621E-6</v>
      </c>
    </row>
    <row r="47" spans="1:10">
      <c r="A47" s="70" t="s">
        <v>1880</v>
      </c>
      <c r="B47" s="54" t="s">
        <v>1881</v>
      </c>
      <c r="C47" s="71" t="s">
        <v>1792</v>
      </c>
      <c r="D47" s="71" t="s">
        <v>122</v>
      </c>
      <c r="E47" s="78">
        <v>45133</v>
      </c>
      <c r="F47" s="73">
        <v>916.30418599999985</v>
      </c>
      <c r="G47" s="79">
        <v>1.4326080000000001</v>
      </c>
      <c r="H47" s="73">
        <v>1.3127050000000003E-2</v>
      </c>
      <c r="I47" s="74">
        <f t="shared" si="0"/>
        <v>1.3452759567207382E-3</v>
      </c>
      <c r="J47" s="74">
        <f>H47/'סכום נכסי הקרן'!$C$41</f>
        <v>1.1238336678276436E-5</v>
      </c>
    </row>
    <row r="48" spans="1:10">
      <c r="A48" s="70" t="s">
        <v>1882</v>
      </c>
      <c r="B48" s="54" t="s">
        <v>1883</v>
      </c>
      <c r="C48" s="71" t="s">
        <v>1792</v>
      </c>
      <c r="D48" s="71" t="s">
        <v>122</v>
      </c>
      <c r="E48" s="78">
        <v>45132</v>
      </c>
      <c r="F48" s="73">
        <v>570.12109199999998</v>
      </c>
      <c r="G48" s="79">
        <v>1.491611</v>
      </c>
      <c r="H48" s="73">
        <v>8.503989E-3</v>
      </c>
      <c r="I48" s="74">
        <f t="shared" si="0"/>
        <v>8.7149907541432623E-4</v>
      </c>
      <c r="J48" s="74">
        <f>H48/'סכום נכסי הקרן'!$C$41</f>
        <v>7.2804393592131761E-6</v>
      </c>
    </row>
    <row r="49" spans="1:10">
      <c r="A49" s="70" t="s">
        <v>1884</v>
      </c>
      <c r="B49" s="54" t="s">
        <v>1885</v>
      </c>
      <c r="C49" s="71" t="s">
        <v>1792</v>
      </c>
      <c r="D49" s="71" t="s">
        <v>122</v>
      </c>
      <c r="E49" s="78">
        <v>45272</v>
      </c>
      <c r="F49" s="73">
        <v>380.17368000000005</v>
      </c>
      <c r="G49" s="79">
        <v>2.0410910000000002</v>
      </c>
      <c r="H49" s="73">
        <v>7.7596900000000005E-3</v>
      </c>
      <c r="I49" s="74">
        <f t="shared" si="0"/>
        <v>7.9522241391678577E-4</v>
      </c>
      <c r="J49" s="74">
        <f>H49/'סכום נכסי הקרן'!$C$41</f>
        <v>6.6432297232854955E-6</v>
      </c>
    </row>
    <row r="50" spans="1:10">
      <c r="A50" s="70" t="s">
        <v>1886</v>
      </c>
      <c r="B50" s="54" t="s">
        <v>1887</v>
      </c>
      <c r="C50" s="71" t="s">
        <v>1792</v>
      </c>
      <c r="D50" s="71" t="s">
        <v>122</v>
      </c>
      <c r="E50" s="78">
        <v>45250</v>
      </c>
      <c r="F50" s="73">
        <v>323.29686800000002</v>
      </c>
      <c r="G50" s="79">
        <v>1.9945440000000001</v>
      </c>
      <c r="H50" s="73">
        <v>6.448297999999999E-3</v>
      </c>
      <c r="I50" s="74">
        <f t="shared" si="0"/>
        <v>6.6082937607234063E-4</v>
      </c>
      <c r="J50" s="74">
        <f>H50/'סכום נכסי הקרן'!$C$41</f>
        <v>5.5205201416812271E-6</v>
      </c>
    </row>
    <row r="51" spans="1:10">
      <c r="A51" s="70" t="s">
        <v>1886</v>
      </c>
      <c r="B51" s="54" t="s">
        <v>1888</v>
      </c>
      <c r="C51" s="71" t="s">
        <v>1792</v>
      </c>
      <c r="D51" s="71" t="s">
        <v>122</v>
      </c>
      <c r="E51" s="78">
        <v>45250</v>
      </c>
      <c r="F51" s="73">
        <v>411.26552299999997</v>
      </c>
      <c r="G51" s="79">
        <v>1.9945440000000001</v>
      </c>
      <c r="H51" s="73">
        <v>8.2028710000000005E-3</v>
      </c>
      <c r="I51" s="74">
        <f t="shared" si="0"/>
        <v>8.4064013867409632E-4</v>
      </c>
      <c r="J51" s="74">
        <f>H51/'סכום נכסי הקרן'!$C$41</f>
        <v>7.0226460649171051E-6</v>
      </c>
    </row>
    <row r="52" spans="1:10">
      <c r="A52" s="70" t="s">
        <v>1889</v>
      </c>
      <c r="B52" s="54" t="s">
        <v>1890</v>
      </c>
      <c r="C52" s="71" t="s">
        <v>1792</v>
      </c>
      <c r="D52" s="71" t="s">
        <v>122</v>
      </c>
      <c r="E52" s="78">
        <v>45271</v>
      </c>
      <c r="F52" s="73">
        <v>1103.402208</v>
      </c>
      <c r="G52" s="79">
        <v>2.1030929999999999</v>
      </c>
      <c r="H52" s="73">
        <v>2.3205576000000002E-2</v>
      </c>
      <c r="I52" s="74">
        <f t="shared" si="0"/>
        <v>2.3781354877642573E-3</v>
      </c>
      <c r="J52" s="74">
        <f>H52/'סכום נכסי הקרן'!$C$41</f>
        <v>1.9866769449444568E-5</v>
      </c>
    </row>
    <row r="53" spans="1:10">
      <c r="A53" s="70" t="s">
        <v>1891</v>
      </c>
      <c r="B53" s="54" t="s">
        <v>1892</v>
      </c>
      <c r="C53" s="71" t="s">
        <v>1792</v>
      </c>
      <c r="D53" s="71" t="s">
        <v>122</v>
      </c>
      <c r="E53" s="78">
        <v>45271</v>
      </c>
      <c r="F53" s="73">
        <v>1427.00685</v>
      </c>
      <c r="G53" s="79">
        <v>2.1163780000000001</v>
      </c>
      <c r="H53" s="73">
        <v>3.020086E-2</v>
      </c>
      <c r="I53" s="74">
        <f t="shared" si="0"/>
        <v>3.0950206505108964E-3</v>
      </c>
      <c r="J53" s="74">
        <f>H53/'סכום נכסי הקרן'!$C$41</f>
        <v>2.5855575521803573E-5</v>
      </c>
    </row>
    <row r="54" spans="1:10">
      <c r="A54" s="70" t="s">
        <v>1893</v>
      </c>
      <c r="B54" s="54" t="s">
        <v>1894</v>
      </c>
      <c r="C54" s="71" t="s">
        <v>1792</v>
      </c>
      <c r="D54" s="71" t="s">
        <v>122</v>
      </c>
      <c r="E54" s="78">
        <v>45250</v>
      </c>
      <c r="F54" s="73">
        <v>1617.9328399999999</v>
      </c>
      <c r="G54" s="79">
        <v>2.0822859999999999</v>
      </c>
      <c r="H54" s="73">
        <v>3.3689991000000002E-2</v>
      </c>
      <c r="I54" s="74">
        <f t="shared" si="0"/>
        <v>3.4525910143130448E-3</v>
      </c>
      <c r="J54" s="74">
        <f>H54/'סכום נכסי הקרן'!$C$41</f>
        <v>2.8842692116363003E-5</v>
      </c>
    </row>
    <row r="55" spans="1:10">
      <c r="A55" s="70" t="s">
        <v>1895</v>
      </c>
      <c r="B55" s="54" t="s">
        <v>1896</v>
      </c>
      <c r="C55" s="71" t="s">
        <v>1792</v>
      </c>
      <c r="D55" s="71" t="s">
        <v>122</v>
      </c>
      <c r="E55" s="78">
        <v>45252</v>
      </c>
      <c r="F55" s="73">
        <v>247.24844999999996</v>
      </c>
      <c r="G55" s="79">
        <v>2.2230240000000001</v>
      </c>
      <c r="H55" s="73">
        <v>5.4963930000000005E-3</v>
      </c>
      <c r="I55" s="74">
        <f t="shared" si="0"/>
        <v>5.6327700066566115E-4</v>
      </c>
      <c r="J55" s="74">
        <f>H55/'סכום נכסי הקרן'!$C$41</f>
        <v>4.7055747521432343E-6</v>
      </c>
    </row>
    <row r="56" spans="1:10">
      <c r="A56" s="70" t="s">
        <v>1895</v>
      </c>
      <c r="B56" s="54" t="s">
        <v>1897</v>
      </c>
      <c r="C56" s="71" t="s">
        <v>1792</v>
      </c>
      <c r="D56" s="71" t="s">
        <v>122</v>
      </c>
      <c r="E56" s="78">
        <v>45252</v>
      </c>
      <c r="F56" s="73">
        <v>666.93060000000003</v>
      </c>
      <c r="G56" s="79">
        <v>2.2230240000000001</v>
      </c>
      <c r="H56" s="73">
        <v>1.4826029999999997E-2</v>
      </c>
      <c r="I56" s="74">
        <f t="shared" si="0"/>
        <v>1.5193894814615895E-3</v>
      </c>
      <c r="J56" s="74">
        <f>H56/'סכום נכסי הקרן'!$C$41</f>
        <v>1.2692868294264646E-5</v>
      </c>
    </row>
    <row r="57" spans="1:10">
      <c r="A57" s="70" t="s">
        <v>1898</v>
      </c>
      <c r="B57" s="54" t="s">
        <v>1899</v>
      </c>
      <c r="C57" s="71" t="s">
        <v>1792</v>
      </c>
      <c r="D57" s="71" t="s">
        <v>122</v>
      </c>
      <c r="E57" s="78">
        <v>45252</v>
      </c>
      <c r="F57" s="73">
        <v>1166.06583</v>
      </c>
      <c r="G57" s="79">
        <v>2.2230240000000001</v>
      </c>
      <c r="H57" s="73">
        <v>2.5921928E-2</v>
      </c>
      <c r="I57" s="74">
        <f t="shared" si="0"/>
        <v>2.6565105252319512E-3</v>
      </c>
      <c r="J57" s="74">
        <f>H57/'סכום נכסי הקרן'!$C$41</f>
        <v>2.2192294096087154E-5</v>
      </c>
    </row>
    <row r="58" spans="1:10">
      <c r="A58" s="70" t="s">
        <v>1900</v>
      </c>
      <c r="B58" s="54" t="s">
        <v>1901</v>
      </c>
      <c r="C58" s="71" t="s">
        <v>1792</v>
      </c>
      <c r="D58" s="71" t="s">
        <v>122</v>
      </c>
      <c r="E58" s="78">
        <v>45252</v>
      </c>
      <c r="F58" s="73">
        <v>759.29867999999999</v>
      </c>
      <c r="G58" s="79">
        <v>2.2230240000000001</v>
      </c>
      <c r="H58" s="73">
        <v>1.6879394999999998E-2</v>
      </c>
      <c r="I58" s="74">
        <f t="shared" si="0"/>
        <v>1.7298208095110658E-3</v>
      </c>
      <c r="J58" s="74">
        <f>H58/'סכום נכסי הקרן'!$C$41</f>
        <v>1.4450796175501411E-5</v>
      </c>
    </row>
    <row r="59" spans="1:10">
      <c r="A59" s="70" t="s">
        <v>1900</v>
      </c>
      <c r="B59" s="54" t="s">
        <v>1902</v>
      </c>
      <c r="C59" s="71" t="s">
        <v>1792</v>
      </c>
      <c r="D59" s="71" t="s">
        <v>122</v>
      </c>
      <c r="E59" s="78">
        <v>45252</v>
      </c>
      <c r="F59" s="73">
        <v>1429.1369999999997</v>
      </c>
      <c r="G59" s="79">
        <v>2.2230240000000001</v>
      </c>
      <c r="H59" s="73">
        <v>3.1770064000000001E-2</v>
      </c>
      <c r="I59" s="74">
        <f t="shared" si="0"/>
        <v>3.2558345738516324E-3</v>
      </c>
      <c r="J59" s="74">
        <f>H59/'סכום נכסי הקרן'!$C$41</f>
        <v>2.71990032431041E-5</v>
      </c>
    </row>
    <row r="60" spans="1:10">
      <c r="A60" s="70" t="s">
        <v>1903</v>
      </c>
      <c r="B60" s="54" t="s">
        <v>1904</v>
      </c>
      <c r="C60" s="71" t="s">
        <v>1792</v>
      </c>
      <c r="D60" s="71" t="s">
        <v>122</v>
      </c>
      <c r="E60" s="78">
        <v>45252</v>
      </c>
      <c r="F60" s="73">
        <v>762.20640000000003</v>
      </c>
      <c r="G60" s="79">
        <v>2.2230240000000001</v>
      </c>
      <c r="H60" s="73">
        <v>1.6944034E-2</v>
      </c>
      <c r="I60" s="74">
        <f t="shared" si="0"/>
        <v>1.7364450923900428E-3</v>
      </c>
      <c r="J60" s="74">
        <f>H60/'סכום נכסי הקרן'!$C$41</f>
        <v>1.4506134948839453E-5</v>
      </c>
    </row>
    <row r="61" spans="1:10">
      <c r="A61" s="70" t="s">
        <v>1905</v>
      </c>
      <c r="B61" s="54" t="s">
        <v>1906</v>
      </c>
      <c r="C61" s="71" t="s">
        <v>1792</v>
      </c>
      <c r="D61" s="71" t="s">
        <v>122</v>
      </c>
      <c r="E61" s="78">
        <v>45252</v>
      </c>
      <c r="F61" s="73">
        <v>293.68456700000002</v>
      </c>
      <c r="G61" s="79">
        <v>2.2283240000000002</v>
      </c>
      <c r="H61" s="73">
        <v>6.5442429999999999E-3</v>
      </c>
      <c r="I61" s="74">
        <f t="shared" si="0"/>
        <v>6.7066193568532091E-4</v>
      </c>
      <c r="J61" s="74">
        <f>H61/'סכום נכסי הקרן'!$C$41</f>
        <v>5.6026606235562293E-6</v>
      </c>
    </row>
    <row r="62" spans="1:10">
      <c r="A62" s="70" t="s">
        <v>1907</v>
      </c>
      <c r="B62" s="54" t="s">
        <v>1908</v>
      </c>
      <c r="C62" s="71" t="s">
        <v>1792</v>
      </c>
      <c r="D62" s="71" t="s">
        <v>122</v>
      </c>
      <c r="E62" s="78">
        <v>45253</v>
      </c>
      <c r="F62" s="73">
        <v>952.93874000000005</v>
      </c>
      <c r="G62" s="79">
        <v>2.2199520000000001</v>
      </c>
      <c r="H62" s="73">
        <v>2.1154782E-2</v>
      </c>
      <c r="I62" s="74">
        <f t="shared" si="0"/>
        <v>2.1679676389035349E-3</v>
      </c>
      <c r="J62" s="74">
        <f>H62/'סכום נכסי הקרן'!$C$41</f>
        <v>1.8111042654026768E-5</v>
      </c>
    </row>
    <row r="63" spans="1:10">
      <c r="A63" s="70" t="s">
        <v>1909</v>
      </c>
      <c r="B63" s="54" t="s">
        <v>1910</v>
      </c>
      <c r="C63" s="71" t="s">
        <v>1792</v>
      </c>
      <c r="D63" s="71" t="s">
        <v>122</v>
      </c>
      <c r="E63" s="78">
        <v>45265</v>
      </c>
      <c r="F63" s="73">
        <v>461.37756899999999</v>
      </c>
      <c r="G63" s="79">
        <v>2.267887</v>
      </c>
      <c r="H63" s="73">
        <v>1.0463522000000001E-2</v>
      </c>
      <c r="I63" s="74">
        <f t="shared" si="0"/>
        <v>1.0723143866457803E-3</v>
      </c>
      <c r="J63" s="74">
        <f>H63/'סכום נכסי הקרן'!$C$41</f>
        <v>8.9580357412025082E-6</v>
      </c>
    </row>
    <row r="64" spans="1:10">
      <c r="A64" s="70" t="s">
        <v>1911</v>
      </c>
      <c r="B64" s="54" t="s">
        <v>1912</v>
      </c>
      <c r="C64" s="71" t="s">
        <v>1792</v>
      </c>
      <c r="D64" s="71" t="s">
        <v>122</v>
      </c>
      <c r="E64" s="78">
        <v>45252</v>
      </c>
      <c r="F64" s="73">
        <v>740.97902799999997</v>
      </c>
      <c r="G64" s="79">
        <v>2.319293</v>
      </c>
      <c r="H64" s="73">
        <v>1.7185472E-2</v>
      </c>
      <c r="I64" s="74">
        <f t="shared" si="0"/>
        <v>1.7611879505675268E-3</v>
      </c>
      <c r="J64" s="74">
        <f>H64/'סכום נכסי הקרן'!$C$41</f>
        <v>1.4712834971382958E-5</v>
      </c>
    </row>
    <row r="65" spans="1:10">
      <c r="A65" s="70" t="s">
        <v>1911</v>
      </c>
      <c r="B65" s="54" t="s">
        <v>1913</v>
      </c>
      <c r="C65" s="71" t="s">
        <v>1792</v>
      </c>
      <c r="D65" s="71" t="s">
        <v>122</v>
      </c>
      <c r="E65" s="78">
        <v>45252</v>
      </c>
      <c r="F65" s="73">
        <v>858.36524399999996</v>
      </c>
      <c r="G65" s="79">
        <v>2.319293</v>
      </c>
      <c r="H65" s="73">
        <v>1.9908002000000001E-2</v>
      </c>
      <c r="I65" s="74">
        <f t="shared" si="0"/>
        <v>2.0401961169454193E-3</v>
      </c>
      <c r="J65" s="74">
        <f>H65/'סכום נכסי הקרן'!$C$41</f>
        <v>1.7043648730506901E-5</v>
      </c>
    </row>
    <row r="66" spans="1:10">
      <c r="A66" s="70" t="s">
        <v>1914</v>
      </c>
      <c r="B66" s="54" t="s">
        <v>1915</v>
      </c>
      <c r="C66" s="71" t="s">
        <v>1792</v>
      </c>
      <c r="D66" s="71" t="s">
        <v>122</v>
      </c>
      <c r="E66" s="78">
        <v>45265</v>
      </c>
      <c r="F66" s="73">
        <v>1354.382936</v>
      </c>
      <c r="G66" s="79">
        <v>2.3245809999999998</v>
      </c>
      <c r="H66" s="73">
        <v>3.1483732E-2</v>
      </c>
      <c r="I66" s="74">
        <f t="shared" si="0"/>
        <v>3.2264909242700614E-3</v>
      </c>
      <c r="J66" s="74">
        <f>H66/'סכום נכסי הקרן'!$C$41</f>
        <v>2.6953868546598471E-5</v>
      </c>
    </row>
    <row r="67" spans="1:10">
      <c r="A67" s="70" t="s">
        <v>1916</v>
      </c>
      <c r="B67" s="54" t="s">
        <v>1917</v>
      </c>
      <c r="C67" s="71" t="s">
        <v>1792</v>
      </c>
      <c r="D67" s="71" t="s">
        <v>122</v>
      </c>
      <c r="E67" s="78">
        <v>45252</v>
      </c>
      <c r="F67" s="73">
        <v>990.25349400000005</v>
      </c>
      <c r="G67" s="79">
        <v>2.3430870000000001</v>
      </c>
      <c r="H67" s="73">
        <v>2.3202500000000001E-2</v>
      </c>
      <c r="I67" s="74">
        <f t="shared" si="0"/>
        <v>2.3778202555648771E-3</v>
      </c>
      <c r="J67" s="74">
        <f>H67/'סכום נכסי הקרן'!$C$41</f>
        <v>1.9864136022770458E-5</v>
      </c>
    </row>
    <row r="68" spans="1:10">
      <c r="A68" s="70" t="s">
        <v>1916</v>
      </c>
      <c r="B68" s="54" t="s">
        <v>1918</v>
      </c>
      <c r="C68" s="71" t="s">
        <v>1792</v>
      </c>
      <c r="D68" s="71" t="s">
        <v>122</v>
      </c>
      <c r="E68" s="78">
        <v>45252</v>
      </c>
      <c r="F68" s="73">
        <v>286.191462</v>
      </c>
      <c r="G68" s="79">
        <v>2.3430870000000001</v>
      </c>
      <c r="H68" s="73">
        <v>6.7057150000000001E-3</v>
      </c>
      <c r="I68" s="74">
        <f t="shared" si="0"/>
        <v>6.8720978149101311E-4</v>
      </c>
      <c r="J68" s="74">
        <f>H68/'סכום נכסי הקרן'!$C$41</f>
        <v>5.7409001137779204E-6</v>
      </c>
    </row>
    <row r="69" spans="1:10">
      <c r="A69" s="70" t="s">
        <v>1919</v>
      </c>
      <c r="B69" s="54" t="s">
        <v>1920</v>
      </c>
      <c r="C69" s="71" t="s">
        <v>1792</v>
      </c>
      <c r="D69" s="71" t="s">
        <v>122</v>
      </c>
      <c r="E69" s="78">
        <v>45253</v>
      </c>
      <c r="F69" s="73">
        <v>954.02318000000002</v>
      </c>
      <c r="G69" s="79">
        <v>2.3008690000000001</v>
      </c>
      <c r="H69" s="73">
        <v>2.1950821000000002E-2</v>
      </c>
      <c r="I69" s="74">
        <f t="shared" si="0"/>
        <v>2.2495466781630807E-3</v>
      </c>
      <c r="J69" s="74">
        <f>H69/'סכום נכסי הקרן'!$C$41</f>
        <v>1.8792547964895432E-5</v>
      </c>
    </row>
    <row r="70" spans="1:10">
      <c r="A70" s="70" t="s">
        <v>1921</v>
      </c>
      <c r="B70" s="54" t="s">
        <v>1922</v>
      </c>
      <c r="C70" s="71" t="s">
        <v>1792</v>
      </c>
      <c r="D70" s="71" t="s">
        <v>122</v>
      </c>
      <c r="E70" s="78">
        <v>45252</v>
      </c>
      <c r="F70" s="73">
        <v>763.44576000000006</v>
      </c>
      <c r="G70" s="79">
        <v>2.3774359999999999</v>
      </c>
      <c r="H70" s="73">
        <v>1.8150434E-2</v>
      </c>
      <c r="I70" s="74">
        <f t="shared" si="0"/>
        <v>1.8600784231222254E-3</v>
      </c>
      <c r="J70" s="74">
        <f>H70/'סכום נכסי הקרן'!$C$41</f>
        <v>1.5538958726357837E-5</v>
      </c>
    </row>
    <row r="71" spans="1:10">
      <c r="A71" s="70" t="s">
        <v>1923</v>
      </c>
      <c r="B71" s="54" t="s">
        <v>1924</v>
      </c>
      <c r="C71" s="71" t="s">
        <v>1792</v>
      </c>
      <c r="D71" s="71" t="s">
        <v>122</v>
      </c>
      <c r="E71" s="78">
        <v>45257</v>
      </c>
      <c r="F71" s="73">
        <v>764.49921600000005</v>
      </c>
      <c r="G71" s="79">
        <v>2.5205790000000001</v>
      </c>
      <c r="H71" s="73">
        <v>1.9269809999999998E-2</v>
      </c>
      <c r="I71" s="74">
        <f t="shared" si="0"/>
        <v>1.9747934291083555E-3</v>
      </c>
      <c r="J71" s="74">
        <f>H71/'סכום נכסי הקרן'!$C$41</f>
        <v>1.6497279473028437E-5</v>
      </c>
    </row>
    <row r="72" spans="1:10">
      <c r="A72" s="70" t="s">
        <v>1925</v>
      </c>
      <c r="B72" s="54" t="s">
        <v>1926</v>
      </c>
      <c r="C72" s="71" t="s">
        <v>1792</v>
      </c>
      <c r="D72" s="71" t="s">
        <v>122</v>
      </c>
      <c r="E72" s="78">
        <v>45257</v>
      </c>
      <c r="F72" s="73">
        <v>383.16879999999998</v>
      </c>
      <c r="G72" s="79">
        <v>2.7544249999999999</v>
      </c>
      <c r="H72" s="73">
        <v>1.0554097000000002E-2</v>
      </c>
      <c r="I72" s="74">
        <f t="shared" si="0"/>
        <v>1.0815966221655645E-3</v>
      </c>
      <c r="J72" s="74">
        <f>H72/'סכום נכסי הקרן'!$C$41</f>
        <v>9.0355788559643847E-6</v>
      </c>
    </row>
    <row r="73" spans="1:10">
      <c r="A73" s="70" t="s">
        <v>1925</v>
      </c>
      <c r="B73" s="54" t="s">
        <v>1927</v>
      </c>
      <c r="C73" s="71" t="s">
        <v>1792</v>
      </c>
      <c r="D73" s="71" t="s">
        <v>122</v>
      </c>
      <c r="E73" s="78">
        <v>45257</v>
      </c>
      <c r="F73" s="73">
        <v>681.61974999999995</v>
      </c>
      <c r="G73" s="79">
        <v>2.7544249999999999</v>
      </c>
      <c r="H73" s="73">
        <v>1.8774704999999999E-2</v>
      </c>
      <c r="I73" s="74">
        <f t="shared" si="0"/>
        <v>1.9240544700465543E-3</v>
      </c>
      <c r="J73" s="74">
        <f>H73/'סכום נכסי הקרן'!$C$41</f>
        <v>1.6073409930282885E-5</v>
      </c>
    </row>
    <row r="74" spans="1:10">
      <c r="A74" s="70" t="s">
        <v>1928</v>
      </c>
      <c r="B74" s="54" t="s">
        <v>1929</v>
      </c>
      <c r="C74" s="71" t="s">
        <v>1792</v>
      </c>
      <c r="D74" s="71" t="s">
        <v>122</v>
      </c>
      <c r="E74" s="78">
        <v>45257</v>
      </c>
      <c r="F74" s="73">
        <v>383.50962399999997</v>
      </c>
      <c r="G74" s="79">
        <v>2.8408470000000001</v>
      </c>
      <c r="H74" s="73">
        <v>1.0894921E-2</v>
      </c>
      <c r="I74" s="74">
        <f t="shared" ref="I74:I137" si="1">IFERROR(H74/$H$9,0)</f>
        <v>1.1165246777967523E-3</v>
      </c>
      <c r="J74" s="74">
        <f>H74/'סכום נכסי הקרן'!$C$41</f>
        <v>9.3273652710414112E-6</v>
      </c>
    </row>
    <row r="75" spans="1:10">
      <c r="A75" s="70" t="s">
        <v>1930</v>
      </c>
      <c r="B75" s="54" t="s">
        <v>1931</v>
      </c>
      <c r="C75" s="71" t="s">
        <v>1792</v>
      </c>
      <c r="D75" s="71" t="s">
        <v>122</v>
      </c>
      <c r="E75" s="78">
        <v>45257</v>
      </c>
      <c r="F75" s="73">
        <v>955.75949700000001</v>
      </c>
      <c r="G75" s="79">
        <v>2.9062160000000001</v>
      </c>
      <c r="H75" s="73">
        <v>2.7776433999999999E-2</v>
      </c>
      <c r="I75" s="74">
        <f t="shared" si="1"/>
        <v>2.8465625425088221E-3</v>
      </c>
      <c r="J75" s="74">
        <f>H75/'סכום נכסי הקרן'!$C$41</f>
        <v>2.3779974709772917E-5</v>
      </c>
    </row>
    <row r="76" spans="1:10">
      <c r="A76" s="70" t="s">
        <v>1930</v>
      </c>
      <c r="B76" s="54" t="s">
        <v>1932</v>
      </c>
      <c r="C76" s="71" t="s">
        <v>1792</v>
      </c>
      <c r="D76" s="71" t="s">
        <v>122</v>
      </c>
      <c r="E76" s="78">
        <v>45257</v>
      </c>
      <c r="F76" s="73">
        <v>414.96196500000008</v>
      </c>
      <c r="G76" s="79">
        <v>2.9062160000000001</v>
      </c>
      <c r="H76" s="73">
        <v>1.205969E-2</v>
      </c>
      <c r="I76" s="74">
        <f t="shared" si="1"/>
        <v>1.2358916133103413E-3</v>
      </c>
      <c r="J76" s="74">
        <f>H76/'סכום נכסי הקרן'!$C$41</f>
        <v>1.0324547895806256E-5</v>
      </c>
    </row>
    <row r="77" spans="1:10">
      <c r="A77" s="70" t="s">
        <v>1933</v>
      </c>
      <c r="B77" s="54" t="s">
        <v>1934</v>
      </c>
      <c r="C77" s="71" t="s">
        <v>1792</v>
      </c>
      <c r="D77" s="71" t="s">
        <v>122</v>
      </c>
      <c r="E77" s="78">
        <v>45257</v>
      </c>
      <c r="F77" s="73">
        <v>546.17768000000001</v>
      </c>
      <c r="G77" s="79">
        <v>2.9114420000000001</v>
      </c>
      <c r="H77" s="73">
        <v>1.5901644E-2</v>
      </c>
      <c r="I77" s="74">
        <f t="shared" si="1"/>
        <v>1.6296197047724035E-3</v>
      </c>
      <c r="J77" s="74">
        <f>H77/'סכום נכסי הקרן'!$C$41</f>
        <v>1.3613723495385054E-5</v>
      </c>
    </row>
    <row r="78" spans="1:10">
      <c r="A78" s="70" t="s">
        <v>1933</v>
      </c>
      <c r="B78" s="54" t="s">
        <v>1935</v>
      </c>
      <c r="C78" s="71" t="s">
        <v>1792</v>
      </c>
      <c r="D78" s="71" t="s">
        <v>122</v>
      </c>
      <c r="E78" s="78">
        <v>45257</v>
      </c>
      <c r="F78" s="73">
        <v>191.89424</v>
      </c>
      <c r="G78" s="79">
        <v>2.9114420000000001</v>
      </c>
      <c r="H78" s="73">
        <v>5.5868890000000003E-3</v>
      </c>
      <c r="I78" s="74">
        <f t="shared" si="1"/>
        <v>5.7255114016992138E-4</v>
      </c>
      <c r="J78" s="74">
        <f>H78/'סכום נכסי הקרן'!$C$41</f>
        <v>4.7830502333851969E-6</v>
      </c>
    </row>
    <row r="79" spans="1:10">
      <c r="A79" s="70" t="s">
        <v>1936</v>
      </c>
      <c r="B79" s="54" t="s">
        <v>1937</v>
      </c>
      <c r="C79" s="71" t="s">
        <v>1792</v>
      </c>
      <c r="D79" s="71" t="s">
        <v>122</v>
      </c>
      <c r="E79" s="78">
        <v>45245</v>
      </c>
      <c r="F79" s="73">
        <v>772.05931199999986</v>
      </c>
      <c r="G79" s="79">
        <v>3.4153419999999999</v>
      </c>
      <c r="H79" s="73">
        <v>2.6368465000000001E-2</v>
      </c>
      <c r="I79" s="74">
        <f t="shared" si="1"/>
        <v>2.7022721769272072E-3</v>
      </c>
      <c r="J79" s="74">
        <f>H79/'סכום נכסי הקרן'!$C$41</f>
        <v>2.2574583578134341E-5</v>
      </c>
    </row>
    <row r="80" spans="1:10">
      <c r="A80" s="70" t="s">
        <v>1938</v>
      </c>
      <c r="B80" s="54" t="s">
        <v>1939</v>
      </c>
      <c r="C80" s="71" t="s">
        <v>1792</v>
      </c>
      <c r="D80" s="71" t="s">
        <v>122</v>
      </c>
      <c r="E80" s="78">
        <v>45245</v>
      </c>
      <c r="F80" s="73">
        <v>965.20324000000005</v>
      </c>
      <c r="G80" s="79">
        <v>3.4282599999999999</v>
      </c>
      <c r="H80" s="73">
        <v>3.3089680999999996E-2</v>
      </c>
      <c r="I80" s="74">
        <f t="shared" si="1"/>
        <v>3.3910705196414288E-3</v>
      </c>
      <c r="J80" s="74">
        <f>H80/'סכום נכסי הקרן'!$C$41</f>
        <v>2.8328754415863941E-5</v>
      </c>
    </row>
    <row r="81" spans="1:10">
      <c r="A81" s="70" t="s">
        <v>1938</v>
      </c>
      <c r="B81" s="54" t="s">
        <v>1940</v>
      </c>
      <c r="C81" s="71" t="s">
        <v>1792</v>
      </c>
      <c r="D81" s="71" t="s">
        <v>122</v>
      </c>
      <c r="E81" s="78">
        <v>45245</v>
      </c>
      <c r="F81" s="73">
        <v>250.47809100000003</v>
      </c>
      <c r="G81" s="79">
        <v>3.4282599999999999</v>
      </c>
      <c r="H81" s="73">
        <v>8.5870410000000001E-3</v>
      </c>
      <c r="I81" s="74">
        <f t="shared" si="1"/>
        <v>8.8001034479758987E-4</v>
      </c>
      <c r="J81" s="74">
        <f>H81/'סכום נכסי הקרן'!$C$41</f>
        <v>7.3515418794141515E-6</v>
      </c>
    </row>
    <row r="82" spans="1:10">
      <c r="A82" s="70" t="s">
        <v>1941</v>
      </c>
      <c r="B82" s="54" t="s">
        <v>1942</v>
      </c>
      <c r="C82" s="71" t="s">
        <v>1792</v>
      </c>
      <c r="D82" s="71" t="s">
        <v>122</v>
      </c>
      <c r="E82" s="78">
        <v>45246</v>
      </c>
      <c r="F82" s="73">
        <v>1219.58034</v>
      </c>
      <c r="G82" s="79">
        <v>3.4790049999999999</v>
      </c>
      <c r="H82" s="73">
        <v>4.2429265000000008E-2</v>
      </c>
      <c r="I82" s="74">
        <f t="shared" si="1"/>
        <v>4.3482023810248859E-3</v>
      </c>
      <c r="J82" s="74">
        <f>H82/'סכום נכסי הקרן'!$C$41</f>
        <v>3.6324563788650964E-5</v>
      </c>
    </row>
    <row r="83" spans="1:10">
      <c r="A83" s="70" t="s">
        <v>1943</v>
      </c>
      <c r="B83" s="54" t="s">
        <v>1944</v>
      </c>
      <c r="C83" s="71" t="s">
        <v>1792</v>
      </c>
      <c r="D83" s="71" t="s">
        <v>122</v>
      </c>
      <c r="E83" s="78">
        <v>45160</v>
      </c>
      <c r="F83" s="73">
        <v>676.14834000000008</v>
      </c>
      <c r="G83" s="79">
        <v>3.11198</v>
      </c>
      <c r="H83" s="73">
        <v>2.1041600000000001E-2</v>
      </c>
      <c r="I83" s="74">
        <f t="shared" si="1"/>
        <v>2.1563686106882414E-3</v>
      </c>
      <c r="J83" s="74">
        <f>H83/'סכום נכסי הקרן'!$C$41</f>
        <v>1.8014145223002989E-5</v>
      </c>
    </row>
    <row r="84" spans="1:10">
      <c r="A84" s="70" t="s">
        <v>1945</v>
      </c>
      <c r="B84" s="54" t="s">
        <v>1946</v>
      </c>
      <c r="C84" s="71" t="s">
        <v>1792</v>
      </c>
      <c r="D84" s="71" t="s">
        <v>122</v>
      </c>
      <c r="E84" s="78">
        <v>45245</v>
      </c>
      <c r="F84" s="73">
        <v>386.57703999999995</v>
      </c>
      <c r="G84" s="79">
        <v>3.5521029999999998</v>
      </c>
      <c r="H84" s="73">
        <v>1.3731616E-2</v>
      </c>
      <c r="I84" s="74">
        <f t="shared" si="1"/>
        <v>1.4072326114185436E-3</v>
      </c>
      <c r="J84" s="74">
        <f>H84/'סכום נכסי הקרן'!$C$41</f>
        <v>1.1755918027645779E-5</v>
      </c>
    </row>
    <row r="85" spans="1:10">
      <c r="A85" s="70" t="s">
        <v>1947</v>
      </c>
      <c r="B85" s="54" t="s">
        <v>1948</v>
      </c>
      <c r="C85" s="71" t="s">
        <v>1792</v>
      </c>
      <c r="D85" s="71" t="s">
        <v>122</v>
      </c>
      <c r="E85" s="78">
        <v>45246</v>
      </c>
      <c r="F85" s="73">
        <v>579.88105199999995</v>
      </c>
      <c r="G85" s="79">
        <v>3.5589430000000002</v>
      </c>
      <c r="H85" s="73">
        <v>2.0637636999999997E-2</v>
      </c>
      <c r="I85" s="74">
        <f t="shared" si="1"/>
        <v>2.1149699939918181E-3</v>
      </c>
      <c r="J85" s="74">
        <f>H85/'סכום נכסי הקרן'!$C$41</f>
        <v>1.7668304215345776E-5</v>
      </c>
    </row>
    <row r="86" spans="1:10">
      <c r="A86" s="70" t="s">
        <v>1949</v>
      </c>
      <c r="B86" s="54" t="s">
        <v>1950</v>
      </c>
      <c r="C86" s="71" t="s">
        <v>1792</v>
      </c>
      <c r="D86" s="71" t="s">
        <v>122</v>
      </c>
      <c r="E86" s="78">
        <v>45155</v>
      </c>
      <c r="F86" s="73">
        <v>1159.9480080000001</v>
      </c>
      <c r="G86" s="79">
        <v>3.170544</v>
      </c>
      <c r="H86" s="73">
        <v>3.6776665E-2</v>
      </c>
      <c r="I86" s="74">
        <f t="shared" si="1"/>
        <v>3.7689170981197663E-3</v>
      </c>
      <c r="J86" s="74">
        <f>H86/'סכום נכסי הקרן'!$C$41</f>
        <v>3.1485257020746104E-5</v>
      </c>
    </row>
    <row r="87" spans="1:10">
      <c r="A87" s="70" t="s">
        <v>1951</v>
      </c>
      <c r="B87" s="54" t="s">
        <v>1952</v>
      </c>
      <c r="C87" s="71" t="s">
        <v>1792</v>
      </c>
      <c r="D87" s="71" t="s">
        <v>122</v>
      </c>
      <c r="E87" s="78">
        <v>45245</v>
      </c>
      <c r="F87" s="73">
        <v>328.67827199999999</v>
      </c>
      <c r="G87" s="79">
        <v>3.5778639999999999</v>
      </c>
      <c r="H87" s="73">
        <v>1.1759662000000001E-2</v>
      </c>
      <c r="I87" s="74">
        <f t="shared" si="1"/>
        <v>1.2051443810880973E-3</v>
      </c>
      <c r="J87" s="74">
        <f>H87/'סכום נכסי הקרן'!$C$41</f>
        <v>1.0067687772860894E-5</v>
      </c>
    </row>
    <row r="88" spans="1:10">
      <c r="A88" s="70" t="s">
        <v>1953</v>
      </c>
      <c r="B88" s="54" t="s">
        <v>1954</v>
      </c>
      <c r="C88" s="71" t="s">
        <v>1792</v>
      </c>
      <c r="D88" s="71" t="s">
        <v>122</v>
      </c>
      <c r="E88" s="78">
        <v>45155</v>
      </c>
      <c r="F88" s="73">
        <v>1160.04096</v>
      </c>
      <c r="G88" s="79">
        <v>3.1783030000000001</v>
      </c>
      <c r="H88" s="73">
        <v>3.6869617E-2</v>
      </c>
      <c r="I88" s="74">
        <f t="shared" si="1"/>
        <v>3.7784429314737266E-3</v>
      </c>
      <c r="J88" s="74">
        <f>H88/'סכום נכסי הקרן'!$C$41</f>
        <v>3.1564835133948932E-5</v>
      </c>
    </row>
    <row r="89" spans="1:10">
      <c r="A89" s="70" t="s">
        <v>1955</v>
      </c>
      <c r="B89" s="54" t="s">
        <v>1956</v>
      </c>
      <c r="C89" s="71" t="s">
        <v>1792</v>
      </c>
      <c r="D89" s="71" t="s">
        <v>122</v>
      </c>
      <c r="E89" s="78">
        <v>45160</v>
      </c>
      <c r="F89" s="73">
        <v>966.70080000000007</v>
      </c>
      <c r="G89" s="79">
        <v>3.1896149999999999</v>
      </c>
      <c r="H89" s="73">
        <v>3.0834029000000002E-2</v>
      </c>
      <c r="I89" s="74">
        <f t="shared" si="1"/>
        <v>3.1599085752343427E-3</v>
      </c>
      <c r="J89" s="74">
        <f>H89/'סכום נכסי הקרן'!$C$41</f>
        <v>2.6397644485984225E-5</v>
      </c>
    </row>
    <row r="90" spans="1:10">
      <c r="A90" s="70" t="s">
        <v>1957</v>
      </c>
      <c r="B90" s="54" t="s">
        <v>1958</v>
      </c>
      <c r="C90" s="71" t="s">
        <v>1792</v>
      </c>
      <c r="D90" s="71" t="s">
        <v>122</v>
      </c>
      <c r="E90" s="78">
        <v>45160</v>
      </c>
      <c r="F90" s="73">
        <v>966.70080000000007</v>
      </c>
      <c r="G90" s="79">
        <v>3.1896149999999999</v>
      </c>
      <c r="H90" s="73">
        <v>3.0834029000000002E-2</v>
      </c>
      <c r="I90" s="74">
        <f t="shared" si="1"/>
        <v>3.1599085752343427E-3</v>
      </c>
      <c r="J90" s="74">
        <f>H90/'סכום נכסי הקרן'!$C$41</f>
        <v>2.6397644485984225E-5</v>
      </c>
    </row>
    <row r="91" spans="1:10">
      <c r="A91" s="70" t="s">
        <v>1959</v>
      </c>
      <c r="B91" s="54" t="s">
        <v>1960</v>
      </c>
      <c r="C91" s="71" t="s">
        <v>1792</v>
      </c>
      <c r="D91" s="71" t="s">
        <v>122</v>
      </c>
      <c r="E91" s="78">
        <v>45168</v>
      </c>
      <c r="F91" s="73">
        <v>1355.9114799999998</v>
      </c>
      <c r="G91" s="79">
        <v>3.370279</v>
      </c>
      <c r="H91" s="73">
        <v>4.5698000000000003E-2</v>
      </c>
      <c r="I91" s="74">
        <f t="shared" si="1"/>
        <v>4.6831862962527209E-3</v>
      </c>
      <c r="J91" s="74">
        <f>H91/'סכום נכסי הקרן'!$C$41</f>
        <v>3.9122994848338084E-5</v>
      </c>
    </row>
    <row r="92" spans="1:10">
      <c r="A92" s="70" t="s">
        <v>1961</v>
      </c>
      <c r="B92" s="54" t="s">
        <v>1962</v>
      </c>
      <c r="C92" s="71" t="s">
        <v>1792</v>
      </c>
      <c r="D92" s="71" t="s">
        <v>122</v>
      </c>
      <c r="E92" s="78">
        <v>45174</v>
      </c>
      <c r="F92" s="73">
        <v>1295.005635</v>
      </c>
      <c r="G92" s="79">
        <v>3.8023899999999999</v>
      </c>
      <c r="H92" s="73">
        <v>4.9241169999999987E-2</v>
      </c>
      <c r="I92" s="74">
        <f t="shared" si="1"/>
        <v>5.0462946421167346E-3</v>
      </c>
      <c r="J92" s="74">
        <f>H92/'סכום נכסי הקרן'!$C$41</f>
        <v>4.215637533888002E-5</v>
      </c>
    </row>
    <row r="93" spans="1:10">
      <c r="A93" s="70" t="s">
        <v>1961</v>
      </c>
      <c r="B93" s="54" t="s">
        <v>1963</v>
      </c>
      <c r="C93" s="71" t="s">
        <v>1792</v>
      </c>
      <c r="D93" s="71" t="s">
        <v>122</v>
      </c>
      <c r="E93" s="78">
        <v>45174</v>
      </c>
      <c r="F93" s="73">
        <v>194.4246</v>
      </c>
      <c r="G93" s="79">
        <v>3.8023899999999999</v>
      </c>
      <c r="H93" s="73">
        <v>7.3927820000000005E-3</v>
      </c>
      <c r="I93" s="74">
        <f t="shared" si="1"/>
        <v>7.5762123842583451E-4</v>
      </c>
      <c r="J93" s="74">
        <f>H93/'סכום נכסי הקרן'!$C$41</f>
        <v>6.3291122609498561E-6</v>
      </c>
    </row>
    <row r="94" spans="1:10">
      <c r="A94" s="70" t="s">
        <v>1964</v>
      </c>
      <c r="B94" s="54" t="s">
        <v>1965</v>
      </c>
      <c r="C94" s="71" t="s">
        <v>1792</v>
      </c>
      <c r="D94" s="71" t="s">
        <v>122</v>
      </c>
      <c r="E94" s="78">
        <v>45169</v>
      </c>
      <c r="F94" s="73">
        <v>583.413228</v>
      </c>
      <c r="G94" s="79">
        <v>3.8032300000000001</v>
      </c>
      <c r="H94" s="73">
        <v>2.2188545999999996E-2</v>
      </c>
      <c r="I94" s="74">
        <f t="shared" si="1"/>
        <v>2.273909023610948E-3</v>
      </c>
      <c r="J94" s="74">
        <f>H94/'סכום נכסי הקרן'!$C$41</f>
        <v>1.8996069212002986E-5</v>
      </c>
    </row>
    <row r="95" spans="1:10">
      <c r="A95" s="70" t="s">
        <v>1966</v>
      </c>
      <c r="B95" s="54" t="s">
        <v>1967</v>
      </c>
      <c r="C95" s="71" t="s">
        <v>1792</v>
      </c>
      <c r="D95" s="71" t="s">
        <v>122</v>
      </c>
      <c r="E95" s="78">
        <v>45174</v>
      </c>
      <c r="F95" s="73">
        <v>16.836123000000001</v>
      </c>
      <c r="G95" s="79">
        <v>3.9044840000000001</v>
      </c>
      <c r="H95" s="73">
        <v>6.573639999999998E-4</v>
      </c>
      <c r="I95" s="74">
        <f t="shared" si="1"/>
        <v>6.7367457579103521E-5</v>
      </c>
      <c r="J95" s="74">
        <f>H95/'סכום נכסי הקרן'!$C$41</f>
        <v>5.6278279980486913E-7</v>
      </c>
    </row>
    <row r="96" spans="1:10">
      <c r="A96" s="70" t="s">
        <v>1966</v>
      </c>
      <c r="B96" s="54" t="s">
        <v>1968</v>
      </c>
      <c r="C96" s="71" t="s">
        <v>1792</v>
      </c>
      <c r="D96" s="71" t="s">
        <v>122</v>
      </c>
      <c r="E96" s="78">
        <v>45174</v>
      </c>
      <c r="F96" s="73">
        <v>486.5779</v>
      </c>
      <c r="G96" s="79">
        <v>3.9044840000000001</v>
      </c>
      <c r="H96" s="73">
        <v>1.8998356000000001E-2</v>
      </c>
      <c r="I96" s="74">
        <f t="shared" si="1"/>
        <v>1.9469744949566865E-3</v>
      </c>
      <c r="J96" s="74">
        <f>H96/'סכום נכסי הקרן'!$C$41</f>
        <v>1.6264882137399733E-5</v>
      </c>
    </row>
    <row r="97" spans="1:10">
      <c r="A97" s="70" t="s">
        <v>1969</v>
      </c>
      <c r="B97" s="54" t="s">
        <v>1970</v>
      </c>
      <c r="C97" s="71" t="s">
        <v>1792</v>
      </c>
      <c r="D97" s="71" t="s">
        <v>122</v>
      </c>
      <c r="E97" s="78">
        <v>45181</v>
      </c>
      <c r="F97" s="73">
        <v>428.30216000000001</v>
      </c>
      <c r="G97" s="79">
        <v>3.9528509999999999</v>
      </c>
      <c r="H97" s="73">
        <v>1.6930147999999999E-2</v>
      </c>
      <c r="I97" s="74">
        <f t="shared" si="1"/>
        <v>1.7350220383196291E-3</v>
      </c>
      <c r="J97" s="74">
        <f>H97/'סכום נכסי הקרן'!$C$41</f>
        <v>1.4494246859503725E-5</v>
      </c>
    </row>
    <row r="98" spans="1:10">
      <c r="A98" s="70" t="s">
        <v>1969</v>
      </c>
      <c r="B98" s="54" t="s">
        <v>1971</v>
      </c>
      <c r="C98" s="71" t="s">
        <v>1792</v>
      </c>
      <c r="D98" s="71" t="s">
        <v>122</v>
      </c>
      <c r="E98" s="78">
        <v>45181</v>
      </c>
      <c r="F98" s="73">
        <v>673.62360000000001</v>
      </c>
      <c r="G98" s="79">
        <v>3.9528509999999999</v>
      </c>
      <c r="H98" s="73">
        <v>2.6627339999999999E-2</v>
      </c>
      <c r="I98" s="74">
        <f t="shared" si="1"/>
        <v>2.7288019999488363E-3</v>
      </c>
      <c r="J98" s="74">
        <f>H98/'סכום נכסי הקרן'!$C$41</f>
        <v>2.2796211773927669E-5</v>
      </c>
    </row>
    <row r="99" spans="1:10">
      <c r="A99" s="70" t="s">
        <v>1972</v>
      </c>
      <c r="B99" s="54" t="s">
        <v>1973</v>
      </c>
      <c r="C99" s="71" t="s">
        <v>1792</v>
      </c>
      <c r="D99" s="71" t="s">
        <v>122</v>
      </c>
      <c r="E99" s="78">
        <v>45181</v>
      </c>
      <c r="F99" s="73">
        <v>584.12585999999999</v>
      </c>
      <c r="G99" s="79">
        <v>3.9655879999999999</v>
      </c>
      <c r="H99" s="73">
        <v>2.3164026000000001E-2</v>
      </c>
      <c r="I99" s="74">
        <f t="shared" si="1"/>
        <v>2.3738773935236056E-3</v>
      </c>
      <c r="J99" s="74">
        <f>H99/'סכום נכסי הקרן'!$C$41</f>
        <v>1.9831197642451955E-5</v>
      </c>
    </row>
    <row r="100" spans="1:10">
      <c r="A100" s="70" t="s">
        <v>1974</v>
      </c>
      <c r="B100" s="54" t="s">
        <v>1975</v>
      </c>
      <c r="C100" s="71" t="s">
        <v>1792</v>
      </c>
      <c r="D100" s="71" t="s">
        <v>122</v>
      </c>
      <c r="E100" s="78">
        <v>45159</v>
      </c>
      <c r="F100" s="73">
        <v>779.24760000000015</v>
      </c>
      <c r="G100" s="79">
        <v>3.9097590000000002</v>
      </c>
      <c r="H100" s="73">
        <v>3.0466705E-2</v>
      </c>
      <c r="I100" s="74">
        <f t="shared" si="1"/>
        <v>3.1222647675603803E-3</v>
      </c>
      <c r="J100" s="74">
        <f>H100/'סכום נכסי הקרן'!$C$41</f>
        <v>2.6083170877518408E-5</v>
      </c>
    </row>
    <row r="101" spans="1:10">
      <c r="A101" s="70" t="s">
        <v>1976</v>
      </c>
      <c r="B101" s="54" t="s">
        <v>1977</v>
      </c>
      <c r="C101" s="71" t="s">
        <v>1792</v>
      </c>
      <c r="D101" s="71" t="s">
        <v>122</v>
      </c>
      <c r="E101" s="78">
        <v>45167</v>
      </c>
      <c r="F101" s="73">
        <v>681.96816799999999</v>
      </c>
      <c r="G101" s="79">
        <v>3.9388100000000001</v>
      </c>
      <c r="H101" s="73">
        <v>2.6861428E-2</v>
      </c>
      <c r="I101" s="74">
        <f t="shared" si="1"/>
        <v>2.7527916212389848E-3</v>
      </c>
      <c r="J101" s="74">
        <f>H101/'סכום נכסי הקרן'!$C$41</f>
        <v>2.2996619310757677E-5</v>
      </c>
    </row>
    <row r="102" spans="1:10">
      <c r="A102" s="70" t="s">
        <v>1978</v>
      </c>
      <c r="B102" s="54" t="s">
        <v>1979</v>
      </c>
      <c r="C102" s="71" t="s">
        <v>1792</v>
      </c>
      <c r="D102" s="71" t="s">
        <v>122</v>
      </c>
      <c r="E102" s="78">
        <v>45189</v>
      </c>
      <c r="F102" s="73">
        <v>2880.7440510000001</v>
      </c>
      <c r="G102" s="79">
        <v>4.0757500000000002</v>
      </c>
      <c r="H102" s="73">
        <v>0.117411924</v>
      </c>
      <c r="I102" s="74">
        <f t="shared" si="1"/>
        <v>1.2032515941473717E-2</v>
      </c>
      <c r="J102" s="74">
        <f>H102/'סכום נכסי הקרן'!$C$41</f>
        <v>1.0051875569577361E-4</v>
      </c>
    </row>
    <row r="103" spans="1:10">
      <c r="A103" s="70" t="s">
        <v>1980</v>
      </c>
      <c r="B103" s="54" t="s">
        <v>1981</v>
      </c>
      <c r="C103" s="71" t="s">
        <v>1792</v>
      </c>
      <c r="D103" s="71" t="s">
        <v>122</v>
      </c>
      <c r="E103" s="78">
        <v>45174</v>
      </c>
      <c r="F103" s="73">
        <v>2219.9859200000001</v>
      </c>
      <c r="G103" s="79">
        <v>4.0826269999999996</v>
      </c>
      <c r="H103" s="73">
        <v>9.0633747000000001E-2</v>
      </c>
      <c r="I103" s="74">
        <f t="shared" si="1"/>
        <v>9.2882559833786203E-3</v>
      </c>
      <c r="J103" s="74">
        <f>H103/'סכום נכסי הקרן'!$C$41</f>
        <v>7.7593409273197446E-5</v>
      </c>
    </row>
    <row r="104" spans="1:10">
      <c r="A104" s="70" t="s">
        <v>1980</v>
      </c>
      <c r="B104" s="54" t="s">
        <v>1982</v>
      </c>
      <c r="C104" s="71" t="s">
        <v>1792</v>
      </c>
      <c r="D104" s="71" t="s">
        <v>122</v>
      </c>
      <c r="E104" s="78">
        <v>45174</v>
      </c>
      <c r="F104" s="73">
        <v>409.48454400000003</v>
      </c>
      <c r="G104" s="79">
        <v>4.0826269999999996</v>
      </c>
      <c r="H104" s="73">
        <v>1.6717727000000002E-2</v>
      </c>
      <c r="I104" s="74">
        <f t="shared" si="1"/>
        <v>1.7132528773883785E-3</v>
      </c>
      <c r="J104" s="74">
        <f>H104/'סכום נכסי הקרן'!$C$41</f>
        <v>1.4312388885660696E-5</v>
      </c>
    </row>
    <row r="105" spans="1:10">
      <c r="A105" s="70" t="s">
        <v>1983</v>
      </c>
      <c r="B105" s="54" t="s">
        <v>1984</v>
      </c>
      <c r="C105" s="71" t="s">
        <v>1792</v>
      </c>
      <c r="D105" s="71" t="s">
        <v>122</v>
      </c>
      <c r="E105" s="78">
        <v>45167</v>
      </c>
      <c r="F105" s="73">
        <v>759.0326399999999</v>
      </c>
      <c r="G105" s="79">
        <v>4.0100410000000002</v>
      </c>
      <c r="H105" s="73">
        <v>3.0437524000000001E-2</v>
      </c>
      <c r="I105" s="74">
        <f t="shared" si="1"/>
        <v>3.1192742633958446E-3</v>
      </c>
      <c r="J105" s="74">
        <f>H105/'סכום נכסי הקרן'!$C$41</f>
        <v>2.6058188425055073E-5</v>
      </c>
    </row>
    <row r="106" spans="1:10">
      <c r="A106" s="70" t="s">
        <v>1985</v>
      </c>
      <c r="B106" s="54" t="s">
        <v>1986</v>
      </c>
      <c r="C106" s="71" t="s">
        <v>1792</v>
      </c>
      <c r="D106" s="71" t="s">
        <v>122</v>
      </c>
      <c r="E106" s="78">
        <v>45189</v>
      </c>
      <c r="F106" s="73">
        <v>1012.204332</v>
      </c>
      <c r="G106" s="79">
        <v>4.1519490000000001</v>
      </c>
      <c r="H106" s="73">
        <v>4.2026206000000003E-2</v>
      </c>
      <c r="I106" s="74">
        <f t="shared" si="1"/>
        <v>4.3068964073415443E-3</v>
      </c>
      <c r="J106" s="74">
        <f>H106/'סכום נכסי הקרן'!$C$41</f>
        <v>3.597949671393048E-5</v>
      </c>
    </row>
    <row r="107" spans="1:10">
      <c r="A107" s="70" t="s">
        <v>1987</v>
      </c>
      <c r="B107" s="54" t="s">
        <v>1988</v>
      </c>
      <c r="C107" s="71" t="s">
        <v>1792</v>
      </c>
      <c r="D107" s="71" t="s">
        <v>122</v>
      </c>
      <c r="E107" s="78">
        <v>45189</v>
      </c>
      <c r="F107" s="73">
        <v>682.58268399999997</v>
      </c>
      <c r="G107" s="79">
        <v>4.1519490000000001</v>
      </c>
      <c r="H107" s="73">
        <v>2.8340483999999999E-2</v>
      </c>
      <c r="I107" s="74">
        <f t="shared" si="1"/>
        <v>2.9043670685362489E-3</v>
      </c>
      <c r="J107" s="74">
        <f>H107/'סכום נכסי הקרן'!$C$41</f>
        <v>2.4262869480752065E-5</v>
      </c>
    </row>
    <row r="108" spans="1:10">
      <c r="A108" s="70" t="s">
        <v>1989</v>
      </c>
      <c r="B108" s="54" t="s">
        <v>1990</v>
      </c>
      <c r="C108" s="71" t="s">
        <v>1792</v>
      </c>
      <c r="D108" s="71" t="s">
        <v>122</v>
      </c>
      <c r="E108" s="78">
        <v>45190</v>
      </c>
      <c r="F108" s="73">
        <v>780.17711999999995</v>
      </c>
      <c r="G108" s="79">
        <v>4.1816259999999996</v>
      </c>
      <c r="H108" s="73">
        <v>3.2624085999999997E-2</v>
      </c>
      <c r="I108" s="74">
        <f t="shared" si="1"/>
        <v>3.3433557810619769E-3</v>
      </c>
      <c r="J108" s="74">
        <f>H108/'סכום נכסי הקרן'!$C$41</f>
        <v>2.7930148989227939E-5</v>
      </c>
    </row>
    <row r="109" spans="1:10">
      <c r="A109" s="70" t="s">
        <v>1991</v>
      </c>
      <c r="B109" s="54" t="s">
        <v>1992</v>
      </c>
      <c r="C109" s="71" t="s">
        <v>1792</v>
      </c>
      <c r="D109" s="71" t="s">
        <v>122</v>
      </c>
      <c r="E109" s="78">
        <v>45188</v>
      </c>
      <c r="F109" s="73">
        <v>975.99599999999987</v>
      </c>
      <c r="G109" s="79">
        <v>4.2342589999999998</v>
      </c>
      <c r="H109" s="73">
        <v>4.1326201E-2</v>
      </c>
      <c r="I109" s="74">
        <f t="shared" si="1"/>
        <v>4.2351590485225936E-3</v>
      </c>
      <c r="J109" s="74">
        <f>H109/'סכום נכסי הקרן'!$C$41</f>
        <v>3.5380208079661781E-5</v>
      </c>
    </row>
    <row r="110" spans="1:10">
      <c r="A110" s="70" t="s">
        <v>1993</v>
      </c>
      <c r="B110" s="54" t="s">
        <v>1994</v>
      </c>
      <c r="C110" s="71" t="s">
        <v>1792</v>
      </c>
      <c r="D110" s="71" t="s">
        <v>122</v>
      </c>
      <c r="E110" s="78">
        <v>45188</v>
      </c>
      <c r="F110" s="73">
        <v>1951.9919999999997</v>
      </c>
      <c r="G110" s="79">
        <v>4.2342589999999998</v>
      </c>
      <c r="H110" s="73">
        <v>8.2652402E-2</v>
      </c>
      <c r="I110" s="74">
        <f t="shared" si="1"/>
        <v>8.4703180970451871E-3</v>
      </c>
      <c r="J110" s="74">
        <f>H110/'סכום נכסי הקרן'!$C$41</f>
        <v>7.0760416159323562E-5</v>
      </c>
    </row>
    <row r="111" spans="1:10">
      <c r="A111" s="70" t="s">
        <v>1995</v>
      </c>
      <c r="B111" s="54" t="s">
        <v>1996</v>
      </c>
      <c r="C111" s="71" t="s">
        <v>1792</v>
      </c>
      <c r="D111" s="71" t="s">
        <v>122</v>
      </c>
      <c r="E111" s="78">
        <v>45190</v>
      </c>
      <c r="F111" s="73">
        <v>1366.3944000000001</v>
      </c>
      <c r="G111" s="79">
        <v>4.2576720000000003</v>
      </c>
      <c r="H111" s="73">
        <v>5.8176591E-2</v>
      </c>
      <c r="I111" s="74">
        <f t="shared" si="1"/>
        <v>5.9620073905619362E-3</v>
      </c>
      <c r="J111" s="74">
        <f>H111/'סכום נכסי הקרן'!$C$41</f>
        <v>4.9806172479908784E-5</v>
      </c>
    </row>
    <row r="112" spans="1:10">
      <c r="A112" s="70" t="s">
        <v>1995</v>
      </c>
      <c r="B112" s="54" t="s">
        <v>1997</v>
      </c>
      <c r="C112" s="71" t="s">
        <v>1792</v>
      </c>
      <c r="D112" s="71" t="s">
        <v>122</v>
      </c>
      <c r="E112" s="78">
        <v>45190</v>
      </c>
      <c r="F112" s="73">
        <v>277.79219999999998</v>
      </c>
      <c r="G112" s="79">
        <v>4.2576720000000003</v>
      </c>
      <c r="H112" s="73">
        <v>1.1827481000000001E-2</v>
      </c>
      <c r="I112" s="74">
        <f t="shared" si="1"/>
        <v>1.2120945542122069E-3</v>
      </c>
      <c r="J112" s="74">
        <f>H112/'סכום נכסי הקרן'!$C$41</f>
        <v>1.0125749009405589E-5</v>
      </c>
    </row>
    <row r="113" spans="1:10">
      <c r="A113" s="70" t="s">
        <v>1998</v>
      </c>
      <c r="B113" s="54" t="s">
        <v>1999</v>
      </c>
      <c r="C113" s="71" t="s">
        <v>1792</v>
      </c>
      <c r="D113" s="71" t="s">
        <v>122</v>
      </c>
      <c r="E113" s="78">
        <v>45182</v>
      </c>
      <c r="F113" s="73">
        <v>976.77059999999994</v>
      </c>
      <c r="G113" s="79">
        <v>4.2868089999999999</v>
      </c>
      <c r="H113" s="73">
        <v>4.187229399999999E-2</v>
      </c>
      <c r="I113" s="74">
        <f t="shared" si="1"/>
        <v>4.2911233194771106E-3</v>
      </c>
      <c r="J113" s="74">
        <f>H113/'סכום נכסי הקרן'!$C$41</f>
        <v>3.5847729494728375E-5</v>
      </c>
    </row>
    <row r="114" spans="1:10">
      <c r="A114" s="70" t="s">
        <v>2000</v>
      </c>
      <c r="B114" s="54" t="s">
        <v>2001</v>
      </c>
      <c r="C114" s="71" t="s">
        <v>1792</v>
      </c>
      <c r="D114" s="71" t="s">
        <v>122</v>
      </c>
      <c r="E114" s="78">
        <v>45182</v>
      </c>
      <c r="F114" s="73">
        <v>556.17232000000001</v>
      </c>
      <c r="G114" s="79">
        <v>4.3121039999999997</v>
      </c>
      <c r="H114" s="73">
        <v>2.3982727000000002E-2</v>
      </c>
      <c r="I114" s="74">
        <f t="shared" si="1"/>
        <v>2.4577788619451649E-3</v>
      </c>
      <c r="J114" s="74">
        <f>H114/'סכום נכסי הקרן'!$C$41</f>
        <v>2.0532104356210311E-5</v>
      </c>
    </row>
    <row r="115" spans="1:10">
      <c r="A115" s="70" t="s">
        <v>2002</v>
      </c>
      <c r="B115" s="54" t="s">
        <v>2003</v>
      </c>
      <c r="C115" s="71" t="s">
        <v>1792</v>
      </c>
      <c r="D115" s="71" t="s">
        <v>122</v>
      </c>
      <c r="E115" s="78">
        <v>45182</v>
      </c>
      <c r="F115" s="73">
        <v>586.32572400000004</v>
      </c>
      <c r="G115" s="79">
        <v>4.3298019999999999</v>
      </c>
      <c r="H115" s="73">
        <v>2.5386739999999998E-2</v>
      </c>
      <c r="I115" s="74">
        <f t="shared" si="1"/>
        <v>2.6016638118633376E-3</v>
      </c>
      <c r="J115" s="74">
        <f>H115/'סכום נכסי הקרן'!$C$41</f>
        <v>2.1734108675130163E-5</v>
      </c>
    </row>
    <row r="116" spans="1:10">
      <c r="A116" s="70" t="s">
        <v>2002</v>
      </c>
      <c r="B116" s="54" t="s">
        <v>2004</v>
      </c>
      <c r="C116" s="71" t="s">
        <v>1792</v>
      </c>
      <c r="D116" s="71" t="s">
        <v>122</v>
      </c>
      <c r="E116" s="78">
        <v>45182</v>
      </c>
      <c r="F116" s="73">
        <v>556.27520600000003</v>
      </c>
      <c r="G116" s="79">
        <v>4.3298019999999999</v>
      </c>
      <c r="H116" s="73">
        <v>2.4085612999999999E-2</v>
      </c>
      <c r="I116" s="74">
        <f t="shared" si="1"/>
        <v>2.4683227436309331E-3</v>
      </c>
      <c r="J116" s="74">
        <f>H116/'סכום נכסי הקרן'!$C$41</f>
        <v>2.0620187170512161E-5</v>
      </c>
    </row>
    <row r="117" spans="1:10">
      <c r="A117" s="70" t="s">
        <v>2005</v>
      </c>
      <c r="B117" s="54" t="s">
        <v>2006</v>
      </c>
      <c r="C117" s="71" t="s">
        <v>1792</v>
      </c>
      <c r="D117" s="71" t="s">
        <v>122</v>
      </c>
      <c r="E117" s="78">
        <v>45182</v>
      </c>
      <c r="F117" s="73">
        <v>781.82960000000003</v>
      </c>
      <c r="G117" s="79">
        <v>4.3373840000000001</v>
      </c>
      <c r="H117" s="73">
        <v>3.3910955E-2</v>
      </c>
      <c r="I117" s="74">
        <f t="shared" si="1"/>
        <v>3.4752356722141599E-3</v>
      </c>
      <c r="J117" s="74">
        <f>H117/'סכום נכסי הקרן'!$C$41</f>
        <v>2.9031863927682272E-5</v>
      </c>
    </row>
    <row r="118" spans="1:10">
      <c r="A118" s="70" t="s">
        <v>2007</v>
      </c>
      <c r="B118" s="54" t="s">
        <v>2008</v>
      </c>
      <c r="C118" s="71" t="s">
        <v>1792</v>
      </c>
      <c r="D118" s="71" t="s">
        <v>122</v>
      </c>
      <c r="E118" s="78">
        <v>45173</v>
      </c>
      <c r="F118" s="73">
        <v>1857.3358800000001</v>
      </c>
      <c r="G118" s="79">
        <v>4.3170890000000002</v>
      </c>
      <c r="H118" s="73">
        <v>8.0182848000000001E-2</v>
      </c>
      <c r="I118" s="74">
        <f t="shared" si="1"/>
        <v>8.2172352170360816E-3</v>
      </c>
      <c r="J118" s="74">
        <f>H118/'סכום נכסי הקרן'!$C$41</f>
        <v>6.864618034113255E-5</v>
      </c>
    </row>
    <row r="119" spans="1:10">
      <c r="A119" s="70" t="s">
        <v>2009</v>
      </c>
      <c r="B119" s="54" t="s">
        <v>2010</v>
      </c>
      <c r="C119" s="71" t="s">
        <v>1792</v>
      </c>
      <c r="D119" s="71" t="s">
        <v>122</v>
      </c>
      <c r="E119" s="78">
        <v>45173</v>
      </c>
      <c r="F119" s="73">
        <v>1661.8268400000002</v>
      </c>
      <c r="G119" s="79">
        <v>4.3170890000000002</v>
      </c>
      <c r="H119" s="73">
        <v>7.1742548000000003E-2</v>
      </c>
      <c r="I119" s="74">
        <f t="shared" si="1"/>
        <v>7.3522630673520297E-3</v>
      </c>
      <c r="J119" s="74">
        <f>H119/'סכום נכסי הקרן'!$C$41</f>
        <v>6.1420266440777446E-5</v>
      </c>
    </row>
    <row r="120" spans="1:10">
      <c r="A120" s="70" t="s">
        <v>2011</v>
      </c>
      <c r="B120" s="54" t="s">
        <v>2012</v>
      </c>
      <c r="C120" s="71" t="s">
        <v>1792</v>
      </c>
      <c r="D120" s="71" t="s">
        <v>122</v>
      </c>
      <c r="E120" s="78">
        <v>45173</v>
      </c>
      <c r="F120" s="73">
        <v>586.7595</v>
      </c>
      <c r="G120" s="79">
        <v>4.3549829999999998</v>
      </c>
      <c r="H120" s="73">
        <v>2.5553278999999995E-2</v>
      </c>
      <c r="I120" s="74">
        <f t="shared" si="1"/>
        <v>2.6187309299558494E-3</v>
      </c>
      <c r="J120" s="74">
        <f>H120/'סכום נכסי הקרן'!$C$41</f>
        <v>2.1876686127951891E-5</v>
      </c>
    </row>
    <row r="121" spans="1:10">
      <c r="A121" s="70" t="s">
        <v>2011</v>
      </c>
      <c r="B121" s="54" t="s">
        <v>2013</v>
      </c>
      <c r="C121" s="71" t="s">
        <v>1792</v>
      </c>
      <c r="D121" s="71" t="s">
        <v>122</v>
      </c>
      <c r="E121" s="78">
        <v>45173</v>
      </c>
      <c r="F121" s="73">
        <v>676.75049999999999</v>
      </c>
      <c r="G121" s="79">
        <v>4.3549829999999998</v>
      </c>
      <c r="H121" s="73">
        <v>2.9472373E-2</v>
      </c>
      <c r="I121" s="74">
        <f t="shared" si="1"/>
        <v>3.0203644218926144E-3</v>
      </c>
      <c r="J121" s="74">
        <f>H121/'סכום נכסי הקרן'!$C$41</f>
        <v>2.5231902863304705E-5</v>
      </c>
    </row>
    <row r="122" spans="1:10">
      <c r="A122" s="70" t="s">
        <v>2014</v>
      </c>
      <c r="B122" s="54" t="s">
        <v>2015</v>
      </c>
      <c r="C122" s="71" t="s">
        <v>1792</v>
      </c>
      <c r="D122" s="71" t="s">
        <v>122</v>
      </c>
      <c r="E122" s="78">
        <v>45195</v>
      </c>
      <c r="F122" s="73">
        <v>1615.7577630000001</v>
      </c>
      <c r="G122" s="79">
        <v>4.4637669999999998</v>
      </c>
      <c r="H122" s="73">
        <v>7.2123664000000004E-2</v>
      </c>
      <c r="I122" s="74">
        <f t="shared" si="1"/>
        <v>7.3913202958627447E-3</v>
      </c>
      <c r="J122" s="74">
        <f>H122/'סכום נכסי הקרן'!$C$41</f>
        <v>6.1746547663251502E-5</v>
      </c>
    </row>
    <row r="123" spans="1:10">
      <c r="A123" s="70" t="s">
        <v>2016</v>
      </c>
      <c r="B123" s="54" t="s">
        <v>2017</v>
      </c>
      <c r="C123" s="71" t="s">
        <v>1792</v>
      </c>
      <c r="D123" s="71" t="s">
        <v>122</v>
      </c>
      <c r="E123" s="78">
        <v>45173</v>
      </c>
      <c r="F123" s="73">
        <v>978.0616</v>
      </c>
      <c r="G123" s="79">
        <v>4.3676079999999997</v>
      </c>
      <c r="H123" s="73">
        <v>4.2717899000000011E-2</v>
      </c>
      <c r="I123" s="74">
        <f t="shared" si="1"/>
        <v>4.3777819423499462E-3</v>
      </c>
      <c r="J123" s="74">
        <f>H123/'סכום נכסי הקרן'!$C$41</f>
        <v>3.6571669274559654E-5</v>
      </c>
    </row>
    <row r="124" spans="1:10">
      <c r="A124" s="70" t="s">
        <v>2018</v>
      </c>
      <c r="B124" s="54" t="s">
        <v>2019</v>
      </c>
      <c r="C124" s="71" t="s">
        <v>1792</v>
      </c>
      <c r="D124" s="71" t="s">
        <v>122</v>
      </c>
      <c r="E124" s="78">
        <v>45195</v>
      </c>
      <c r="F124" s="73">
        <v>1076.3221920000001</v>
      </c>
      <c r="G124" s="79">
        <v>4.5041029999999997</v>
      </c>
      <c r="H124" s="73">
        <v>4.8478664000000005E-2</v>
      </c>
      <c r="I124" s="74">
        <f t="shared" si="1"/>
        <v>4.9681521052439958E-3</v>
      </c>
      <c r="J124" s="74">
        <f>H124/'סכום נכסי הקרן'!$C$41</f>
        <v>4.1503578316913501E-5</v>
      </c>
    </row>
    <row r="125" spans="1:10">
      <c r="A125" s="70" t="s">
        <v>2018</v>
      </c>
      <c r="B125" s="54" t="s">
        <v>2020</v>
      </c>
      <c r="C125" s="71" t="s">
        <v>1792</v>
      </c>
      <c r="D125" s="71" t="s">
        <v>122</v>
      </c>
      <c r="E125" s="78">
        <v>45195</v>
      </c>
      <c r="F125" s="73">
        <v>338.56286399999999</v>
      </c>
      <c r="G125" s="79">
        <v>4.5041029999999997</v>
      </c>
      <c r="H125" s="73">
        <v>1.5249221E-2</v>
      </c>
      <c r="I125" s="74">
        <f t="shared" si="1"/>
        <v>1.5627586068477661E-3</v>
      </c>
      <c r="J125" s="74">
        <f>H125/'סכום נכסי הקרן'!$C$41</f>
        <v>1.3055170786996563E-5</v>
      </c>
    </row>
    <row r="126" spans="1:10">
      <c r="A126" s="70" t="s">
        <v>2021</v>
      </c>
      <c r="B126" s="54" t="s">
        <v>2022</v>
      </c>
      <c r="C126" s="71" t="s">
        <v>1792</v>
      </c>
      <c r="D126" s="71" t="s">
        <v>122</v>
      </c>
      <c r="E126" s="78">
        <v>45187</v>
      </c>
      <c r="F126" s="73">
        <v>391.43119999999993</v>
      </c>
      <c r="G126" s="79">
        <v>4.483047</v>
      </c>
      <c r="H126" s="73">
        <v>1.7548047000000001E-2</v>
      </c>
      <c r="I126" s="74">
        <f t="shared" si="1"/>
        <v>1.7983450749791824E-3</v>
      </c>
      <c r="J126" s="74">
        <f>H126/'סכום נכסי הקרן'!$C$41</f>
        <v>1.5023242863569402E-5</v>
      </c>
    </row>
    <row r="127" spans="1:10">
      <c r="A127" s="70" t="s">
        <v>2023</v>
      </c>
      <c r="B127" s="54" t="s">
        <v>2024</v>
      </c>
      <c r="C127" s="71" t="s">
        <v>1792</v>
      </c>
      <c r="D127" s="71" t="s">
        <v>122</v>
      </c>
      <c r="E127" s="78">
        <v>45195</v>
      </c>
      <c r="F127" s="73">
        <v>2055.0138000000002</v>
      </c>
      <c r="G127" s="79">
        <v>4.5141819999999999</v>
      </c>
      <c r="H127" s="73">
        <v>9.276706400000001E-2</v>
      </c>
      <c r="I127" s="74">
        <f t="shared" si="1"/>
        <v>9.5068808890629609E-3</v>
      </c>
      <c r="J127" s="74">
        <f>H127/'סכום נכסי הקרן'!$C$41</f>
        <v>7.9419785701068964E-5</v>
      </c>
    </row>
    <row r="128" spans="1:10">
      <c r="A128" s="70" t="s">
        <v>2025</v>
      </c>
      <c r="B128" s="54" t="s">
        <v>2026</v>
      </c>
      <c r="C128" s="71" t="s">
        <v>1792</v>
      </c>
      <c r="D128" s="71" t="s">
        <v>122</v>
      </c>
      <c r="E128" s="78">
        <v>45239</v>
      </c>
      <c r="F128" s="73">
        <v>677.19720000000007</v>
      </c>
      <c r="G128" s="79">
        <v>4.6587509999999996</v>
      </c>
      <c r="H128" s="73">
        <v>3.1548932000000002E-2</v>
      </c>
      <c r="I128" s="74">
        <f t="shared" si="1"/>
        <v>3.2331726991073778E-3</v>
      </c>
      <c r="J128" s="74">
        <f>H128/'סכום נכסי הקרן'!$C$41</f>
        <v>2.7009687603539948E-5</v>
      </c>
    </row>
    <row r="129" spans="1:10">
      <c r="A129" s="70" t="s">
        <v>2027</v>
      </c>
      <c r="B129" s="54" t="s">
        <v>2028</v>
      </c>
      <c r="C129" s="71" t="s">
        <v>1792</v>
      </c>
      <c r="D129" s="71" t="s">
        <v>122</v>
      </c>
      <c r="E129" s="78">
        <v>45175</v>
      </c>
      <c r="F129" s="73">
        <v>782.86239999999987</v>
      </c>
      <c r="G129" s="79">
        <v>4.4400839999999997</v>
      </c>
      <c r="H129" s="73">
        <v>3.4759745000000002E-2</v>
      </c>
      <c r="I129" s="74">
        <f t="shared" si="1"/>
        <v>3.5622206977381733E-3</v>
      </c>
      <c r="J129" s="74">
        <f>H129/'סכום נכסי הקרן'!$C$41</f>
        <v>2.9758530451322717E-5</v>
      </c>
    </row>
    <row r="130" spans="1:10">
      <c r="A130" s="70" t="s">
        <v>2029</v>
      </c>
      <c r="B130" s="54" t="s">
        <v>2030</v>
      </c>
      <c r="C130" s="71" t="s">
        <v>1792</v>
      </c>
      <c r="D130" s="71" t="s">
        <v>122</v>
      </c>
      <c r="E130" s="78">
        <v>45173</v>
      </c>
      <c r="F130" s="73">
        <v>234.87111400000001</v>
      </c>
      <c r="G130" s="79">
        <v>4.3504649999999998</v>
      </c>
      <c r="H130" s="73">
        <v>1.0217986E-2</v>
      </c>
      <c r="I130" s="74">
        <f t="shared" si="1"/>
        <v>1.0471515604731532E-3</v>
      </c>
      <c r="J130" s="74">
        <f>H130/'סכום נכסי הקרן'!$C$41</f>
        <v>8.7478273368285401E-6</v>
      </c>
    </row>
    <row r="131" spans="1:10">
      <c r="A131" s="70" t="s">
        <v>2031</v>
      </c>
      <c r="B131" s="54" t="s">
        <v>2032</v>
      </c>
      <c r="C131" s="71" t="s">
        <v>1792</v>
      </c>
      <c r="D131" s="71" t="s">
        <v>122</v>
      </c>
      <c r="E131" s="78">
        <v>45175</v>
      </c>
      <c r="F131" s="73">
        <v>685.23956199999998</v>
      </c>
      <c r="G131" s="79">
        <v>4.4728500000000002</v>
      </c>
      <c r="H131" s="73">
        <v>3.0649738999999999E-2</v>
      </c>
      <c r="I131" s="74">
        <f t="shared" si="1"/>
        <v>3.1410223131980082E-3</v>
      </c>
      <c r="J131" s="74">
        <f>H131/'סכום נכסי הקרן'!$C$41</f>
        <v>2.6239870038074023E-5</v>
      </c>
    </row>
    <row r="132" spans="1:10">
      <c r="A132" s="70" t="s">
        <v>2033</v>
      </c>
      <c r="B132" s="54" t="s">
        <v>2034</v>
      </c>
      <c r="C132" s="71" t="s">
        <v>1792</v>
      </c>
      <c r="D132" s="71" t="s">
        <v>122</v>
      </c>
      <c r="E132" s="78">
        <v>45239</v>
      </c>
      <c r="F132" s="73">
        <v>835.97814599999992</v>
      </c>
      <c r="G132" s="79">
        <v>4.7040100000000002</v>
      </c>
      <c r="H132" s="73">
        <v>3.9324499000000006E-2</v>
      </c>
      <c r="I132" s="74">
        <f t="shared" si="1"/>
        <v>4.0300222071820175E-3</v>
      </c>
      <c r="J132" s="74">
        <f>H132/'סכום נכסי הקרן'!$C$41</f>
        <v>3.3666509952087101E-5</v>
      </c>
    </row>
    <row r="133" spans="1:10">
      <c r="A133" s="70" t="s">
        <v>2035</v>
      </c>
      <c r="B133" s="54" t="s">
        <v>2036</v>
      </c>
      <c r="C133" s="71" t="s">
        <v>1792</v>
      </c>
      <c r="D133" s="71" t="s">
        <v>122</v>
      </c>
      <c r="E133" s="78">
        <v>45175</v>
      </c>
      <c r="F133" s="73">
        <v>2154.0076800000002</v>
      </c>
      <c r="G133" s="79">
        <v>4.4904840000000004</v>
      </c>
      <c r="H133" s="73">
        <v>9.6725378000000001E-2</v>
      </c>
      <c r="I133" s="74">
        <f t="shared" si="1"/>
        <v>9.9125336940230294E-3</v>
      </c>
      <c r="J133" s="74">
        <f>H133/'סכום נכסי הקרן'!$C$41</f>
        <v>8.2808579482637179E-5</v>
      </c>
    </row>
    <row r="134" spans="1:10">
      <c r="A134" s="70" t="s">
        <v>2037</v>
      </c>
      <c r="B134" s="54" t="s">
        <v>2038</v>
      </c>
      <c r="C134" s="71" t="s">
        <v>1792</v>
      </c>
      <c r="D134" s="71" t="s">
        <v>122</v>
      </c>
      <c r="E134" s="78">
        <v>45187</v>
      </c>
      <c r="F134" s="73">
        <v>979.22349999999994</v>
      </c>
      <c r="G134" s="79">
        <v>4.5460120000000002</v>
      </c>
      <c r="H134" s="73">
        <v>4.4515617E-2</v>
      </c>
      <c r="I134" s="74">
        <f t="shared" si="1"/>
        <v>4.5620142567209653E-3</v>
      </c>
      <c r="J134" s="74">
        <f>H134/'סכום נכסי הקרן'!$C$41</f>
        <v>3.8110732516993988E-5</v>
      </c>
    </row>
    <row r="135" spans="1:10">
      <c r="A135" s="70" t="s">
        <v>2037</v>
      </c>
      <c r="B135" s="54" t="s">
        <v>2039</v>
      </c>
      <c r="C135" s="71" t="s">
        <v>1792</v>
      </c>
      <c r="D135" s="71" t="s">
        <v>122</v>
      </c>
      <c r="E135" s="78">
        <v>45187</v>
      </c>
      <c r="F135" s="73">
        <v>780.39031</v>
      </c>
      <c r="G135" s="79">
        <v>4.5460120000000002</v>
      </c>
      <c r="H135" s="73">
        <v>3.5476635999999999E-2</v>
      </c>
      <c r="I135" s="74">
        <f t="shared" si="1"/>
        <v>3.6356885542550206E-3</v>
      </c>
      <c r="J135" s="74">
        <f>H135/'סכום נכסי הקרן'!$C$41</f>
        <v>3.0372275536442851E-5</v>
      </c>
    </row>
    <row r="136" spans="1:10">
      <c r="A136" s="70" t="s">
        <v>2040</v>
      </c>
      <c r="B136" s="54" t="s">
        <v>2041</v>
      </c>
      <c r="C136" s="71" t="s">
        <v>1792</v>
      </c>
      <c r="D136" s="71" t="s">
        <v>122</v>
      </c>
      <c r="E136" s="78">
        <v>45239</v>
      </c>
      <c r="F136" s="73">
        <v>1198.6145509999999</v>
      </c>
      <c r="G136" s="79">
        <v>4.734159</v>
      </c>
      <c r="H136" s="73">
        <v>5.6744323999999999E-2</v>
      </c>
      <c r="I136" s="74">
        <f t="shared" si="1"/>
        <v>5.81522693656012E-3</v>
      </c>
      <c r="J136" s="74">
        <f>H136/'סכום נכסי הקרן'!$C$41</f>
        <v>4.857997933223395E-5</v>
      </c>
    </row>
    <row r="137" spans="1:10">
      <c r="A137" s="70" t="s">
        <v>2042</v>
      </c>
      <c r="B137" s="54" t="s">
        <v>2043</v>
      </c>
      <c r="C137" s="71" t="s">
        <v>1792</v>
      </c>
      <c r="D137" s="71" t="s">
        <v>122</v>
      </c>
      <c r="E137" s="78">
        <v>45175</v>
      </c>
      <c r="F137" s="73">
        <v>2448.3815</v>
      </c>
      <c r="G137" s="79">
        <v>4.5156650000000003</v>
      </c>
      <c r="H137" s="73">
        <v>0.11056070200000001</v>
      </c>
      <c r="I137" s="74">
        <f t="shared" si="1"/>
        <v>1.1330394426681274E-2</v>
      </c>
      <c r="J137" s="74">
        <f>H137/'סכום נכסי הקרן'!$C$41</f>
        <v>9.4653284055640124E-5</v>
      </c>
    </row>
    <row r="138" spans="1:10">
      <c r="A138" s="70" t="s">
        <v>2044</v>
      </c>
      <c r="B138" s="54" t="s">
        <v>2045</v>
      </c>
      <c r="C138" s="71" t="s">
        <v>1792</v>
      </c>
      <c r="D138" s="71" t="s">
        <v>122</v>
      </c>
      <c r="E138" s="78">
        <v>45187</v>
      </c>
      <c r="F138" s="73">
        <v>1371.310528</v>
      </c>
      <c r="G138" s="79">
        <v>4.57369</v>
      </c>
      <c r="H138" s="73">
        <v>6.2719491000000002E-2</v>
      </c>
      <c r="I138" s="74">
        <f t="shared" ref="I138:I201" si="2">IFERROR(H138/$H$9,0)</f>
        <v>6.4275692756607704E-3</v>
      </c>
      <c r="J138" s="74">
        <f>H138/'סכום נכסי הקרן'!$C$41</f>
        <v>5.3695442323151712E-5</v>
      </c>
    </row>
    <row r="139" spans="1:10">
      <c r="A139" s="70" t="s">
        <v>2046</v>
      </c>
      <c r="B139" s="54" t="s">
        <v>2047</v>
      </c>
      <c r="C139" s="71" t="s">
        <v>1792</v>
      </c>
      <c r="D139" s="71" t="s">
        <v>122</v>
      </c>
      <c r="E139" s="78">
        <v>45201</v>
      </c>
      <c r="F139" s="73">
        <v>980.12720000000002</v>
      </c>
      <c r="G139" s="79">
        <v>4.665108</v>
      </c>
      <c r="H139" s="73">
        <v>4.5723992999999997E-2</v>
      </c>
      <c r="I139" s="74">
        <f t="shared" si="2"/>
        <v>4.6858500903224501E-3</v>
      </c>
      <c r="J139" s="74">
        <f>H139/'סכום נכסי הקרן'!$C$41</f>
        <v>3.9145247988630714E-5</v>
      </c>
    </row>
    <row r="140" spans="1:10">
      <c r="A140" s="70" t="s">
        <v>2048</v>
      </c>
      <c r="B140" s="54" t="s">
        <v>2049</v>
      </c>
      <c r="C140" s="71" t="s">
        <v>1792</v>
      </c>
      <c r="D140" s="71" t="s">
        <v>122</v>
      </c>
      <c r="E140" s="78">
        <v>45244</v>
      </c>
      <c r="F140" s="73">
        <v>978.96028999999999</v>
      </c>
      <c r="G140" s="79">
        <v>5.1443950000000003</v>
      </c>
      <c r="H140" s="73">
        <v>5.0361582000000002E-2</v>
      </c>
      <c r="I140" s="74">
        <f t="shared" si="2"/>
        <v>5.1611158186355578E-3</v>
      </c>
      <c r="J140" s="74">
        <f>H140/'סכום נכסי הקרן'!$C$41</f>
        <v>4.3115583026394066E-5</v>
      </c>
    </row>
    <row r="141" spans="1:10">
      <c r="A141" s="70" t="s">
        <v>2048</v>
      </c>
      <c r="B141" s="54" t="s">
        <v>2050</v>
      </c>
      <c r="C141" s="71" t="s">
        <v>1792</v>
      </c>
      <c r="D141" s="71" t="s">
        <v>122</v>
      </c>
      <c r="E141" s="78">
        <v>45244</v>
      </c>
      <c r="F141" s="73">
        <v>1572.3347200000001</v>
      </c>
      <c r="G141" s="79">
        <v>5.1443950000000003</v>
      </c>
      <c r="H141" s="73">
        <v>8.0887106E-2</v>
      </c>
      <c r="I141" s="74">
        <f t="shared" si="2"/>
        <v>8.289408428437596E-3</v>
      </c>
      <c r="J141" s="74">
        <f>H141/'סכום נכסי הקרן'!$C$41</f>
        <v>6.9249110055910024E-5</v>
      </c>
    </row>
    <row r="142" spans="1:10">
      <c r="A142" s="70" t="s">
        <v>2051</v>
      </c>
      <c r="B142" s="54" t="s">
        <v>2052</v>
      </c>
      <c r="C142" s="71" t="s">
        <v>1792</v>
      </c>
      <c r="D142" s="71" t="s">
        <v>122</v>
      </c>
      <c r="E142" s="78">
        <v>45244</v>
      </c>
      <c r="F142" s="73">
        <v>275.44776000000002</v>
      </c>
      <c r="G142" s="79">
        <v>5.2439809999999998</v>
      </c>
      <c r="H142" s="73">
        <v>1.4444428E-2</v>
      </c>
      <c r="I142" s="74">
        <f t="shared" si="2"/>
        <v>1.4802824470832225E-3</v>
      </c>
      <c r="J142" s="74">
        <f>H142/'סכום נכסי הקרן'!$C$41</f>
        <v>1.2366170997225052E-5</v>
      </c>
    </row>
    <row r="143" spans="1:10">
      <c r="A143" s="70" t="s">
        <v>2053</v>
      </c>
      <c r="B143" s="54" t="s">
        <v>2054</v>
      </c>
      <c r="C143" s="71" t="s">
        <v>1792</v>
      </c>
      <c r="D143" s="71" t="s">
        <v>122</v>
      </c>
      <c r="E143" s="78">
        <v>45244</v>
      </c>
      <c r="F143" s="73">
        <v>765.86714999999992</v>
      </c>
      <c r="G143" s="79">
        <v>5.2439809999999998</v>
      </c>
      <c r="H143" s="73">
        <v>4.0161926000000001E-2</v>
      </c>
      <c r="I143" s="74">
        <f t="shared" si="2"/>
        <v>4.1158427387263307E-3</v>
      </c>
      <c r="J143" s="74">
        <f>H143/'סכום נכסי הקרן'!$C$41</f>
        <v>3.4383448378426523E-5</v>
      </c>
    </row>
    <row r="144" spans="1:10">
      <c r="A144" s="70" t="s">
        <v>2055</v>
      </c>
      <c r="B144" s="54" t="s">
        <v>2056</v>
      </c>
      <c r="C144" s="71" t="s">
        <v>1792</v>
      </c>
      <c r="D144" s="71" t="s">
        <v>122</v>
      </c>
      <c r="E144" s="78">
        <v>45244</v>
      </c>
      <c r="F144" s="73">
        <v>979.98914999999988</v>
      </c>
      <c r="G144" s="79">
        <v>5.2439809999999998</v>
      </c>
      <c r="H144" s="73">
        <v>5.1390442000000001E-2</v>
      </c>
      <c r="I144" s="74">
        <f t="shared" si="2"/>
        <v>5.2665546354932445E-3</v>
      </c>
      <c r="J144" s="74">
        <f>H144/'סכום נכסי הקרן'!$C$41</f>
        <v>4.3996411169412601E-5</v>
      </c>
    </row>
    <row r="145" spans="1:10">
      <c r="A145" s="70" t="s">
        <v>2057</v>
      </c>
      <c r="B145" s="54" t="s">
        <v>2058</v>
      </c>
      <c r="C145" s="71" t="s">
        <v>1792</v>
      </c>
      <c r="D145" s="71" t="s">
        <v>122</v>
      </c>
      <c r="E145" s="78">
        <v>45180</v>
      </c>
      <c r="F145" s="73">
        <v>2461.4205999999999</v>
      </c>
      <c r="G145" s="79">
        <v>5.0339830000000001</v>
      </c>
      <c r="H145" s="73">
        <v>0.12390749</v>
      </c>
      <c r="I145" s="74">
        <f t="shared" si="2"/>
        <v>1.2698189399340695E-2</v>
      </c>
      <c r="J145" s="74">
        <f>H145/'סכום נכסי הקרן'!$C$41</f>
        <v>1.0607974294149639E-4</v>
      </c>
    </row>
    <row r="146" spans="1:10">
      <c r="A146" s="70" t="s">
        <v>2059</v>
      </c>
      <c r="B146" s="54" t="s">
        <v>2060</v>
      </c>
      <c r="C146" s="71" t="s">
        <v>1792</v>
      </c>
      <c r="D146" s="71" t="s">
        <v>122</v>
      </c>
      <c r="E146" s="78">
        <v>45238</v>
      </c>
      <c r="F146" s="73">
        <v>1181.9156640000001</v>
      </c>
      <c r="G146" s="79">
        <v>5.2778799999999997</v>
      </c>
      <c r="H146" s="73">
        <v>6.2380087000000001E-2</v>
      </c>
      <c r="I146" s="74">
        <f t="shared" si="2"/>
        <v>6.392786743346591E-3</v>
      </c>
      <c r="J146" s="74">
        <f>H146/'סכום נכסי הקרן'!$C$41</f>
        <v>5.3404871599192118E-5</v>
      </c>
    </row>
    <row r="147" spans="1:10">
      <c r="A147" s="70" t="s">
        <v>2061</v>
      </c>
      <c r="B147" s="54" t="s">
        <v>2062</v>
      </c>
      <c r="C147" s="71" t="s">
        <v>1792</v>
      </c>
      <c r="D147" s="71" t="s">
        <v>122</v>
      </c>
      <c r="E147" s="78">
        <v>45238</v>
      </c>
      <c r="F147" s="73">
        <v>985.18791999999996</v>
      </c>
      <c r="G147" s="79">
        <v>5.3027049999999996</v>
      </c>
      <c r="H147" s="73">
        <v>5.2241606000000003E-2</v>
      </c>
      <c r="I147" s="74">
        <f t="shared" si="2"/>
        <v>5.3537829514078063E-3</v>
      </c>
      <c r="J147" s="74">
        <f>H147/'סכום נכסי הקרן'!$C$41</f>
        <v>4.4725110123132479E-5</v>
      </c>
    </row>
    <row r="148" spans="1:10">
      <c r="A148" s="70" t="s">
        <v>2063</v>
      </c>
      <c r="B148" s="54" t="s">
        <v>2064</v>
      </c>
      <c r="C148" s="71" t="s">
        <v>1792</v>
      </c>
      <c r="D148" s="71" t="s">
        <v>122</v>
      </c>
      <c r="E148" s="78">
        <v>45243</v>
      </c>
      <c r="F148" s="73">
        <v>170.46072000000001</v>
      </c>
      <c r="G148" s="79">
        <v>5.3887869999999998</v>
      </c>
      <c r="H148" s="73">
        <v>9.1857650000000002E-3</v>
      </c>
      <c r="I148" s="74">
        <f t="shared" si="2"/>
        <v>9.4136830427147525E-4</v>
      </c>
      <c r="J148" s="74">
        <f>H148/'סכום נכסי הקרן'!$C$41</f>
        <v>7.8641217727919009E-6</v>
      </c>
    </row>
    <row r="149" spans="1:10">
      <c r="A149" s="70" t="s">
        <v>2063</v>
      </c>
      <c r="B149" s="54" t="s">
        <v>2065</v>
      </c>
      <c r="C149" s="71" t="s">
        <v>1792</v>
      </c>
      <c r="D149" s="71" t="s">
        <v>122</v>
      </c>
      <c r="E149" s="78">
        <v>45243</v>
      </c>
      <c r="F149" s="73">
        <v>1182.34944</v>
      </c>
      <c r="G149" s="79">
        <v>5.3887869999999998</v>
      </c>
      <c r="H149" s="73">
        <v>6.3714289000000007E-2</v>
      </c>
      <c r="I149" s="74">
        <f t="shared" si="2"/>
        <v>6.5295173775720052E-3</v>
      </c>
      <c r="J149" s="74">
        <f>H149/'סכום נכסי הקרן'!$C$41</f>
        <v>5.4547109289520858E-5</v>
      </c>
    </row>
    <row r="150" spans="1:10">
      <c r="A150" s="70" t="s">
        <v>2066</v>
      </c>
      <c r="B150" s="54" t="s">
        <v>2067</v>
      </c>
      <c r="C150" s="71" t="s">
        <v>1792</v>
      </c>
      <c r="D150" s="71" t="s">
        <v>122</v>
      </c>
      <c r="E150" s="78">
        <v>45238</v>
      </c>
      <c r="F150" s="73">
        <v>985.4203</v>
      </c>
      <c r="G150" s="79">
        <v>5.3250359999999999</v>
      </c>
      <c r="H150" s="73">
        <v>5.2473985999999993E-2</v>
      </c>
      <c r="I150" s="74">
        <f t="shared" si="2"/>
        <v>5.3775975347927062E-3</v>
      </c>
      <c r="J150" s="74">
        <f>H150/'סכום נכסי הקרן'!$C$41</f>
        <v>4.4924055406139534E-5</v>
      </c>
    </row>
    <row r="151" spans="1:10">
      <c r="A151" s="70" t="s">
        <v>2068</v>
      </c>
      <c r="B151" s="54" t="s">
        <v>2069</v>
      </c>
      <c r="C151" s="71" t="s">
        <v>1792</v>
      </c>
      <c r="D151" s="71" t="s">
        <v>122</v>
      </c>
      <c r="E151" s="78">
        <v>45197</v>
      </c>
      <c r="F151" s="73">
        <v>788.64607999999998</v>
      </c>
      <c r="G151" s="79">
        <v>5.1408899999999997</v>
      </c>
      <c r="H151" s="73">
        <v>4.0543425000000001E-2</v>
      </c>
      <c r="I151" s="74">
        <f t="shared" si="2"/>
        <v>4.1549392175401541E-3</v>
      </c>
      <c r="J151" s="74">
        <f>H151/'סכום נכסי הקרן'!$C$41</f>
        <v>3.4710057495054085E-5</v>
      </c>
    </row>
    <row r="152" spans="1:10">
      <c r="A152" s="70" t="s">
        <v>2070</v>
      </c>
      <c r="B152" s="54" t="s">
        <v>2071</v>
      </c>
      <c r="C152" s="71" t="s">
        <v>1792</v>
      </c>
      <c r="D152" s="71" t="s">
        <v>122</v>
      </c>
      <c r="E152" s="78">
        <v>45243</v>
      </c>
      <c r="F152" s="73">
        <v>640.86733600000002</v>
      </c>
      <c r="G152" s="79">
        <v>5.4631080000000001</v>
      </c>
      <c r="H152" s="73">
        <v>3.5011276000000001E-2</v>
      </c>
      <c r="I152" s="74">
        <f t="shared" si="2"/>
        <v>3.5879978987597223E-3</v>
      </c>
      <c r="J152" s="74">
        <f>H152/'סכום נכסי הקרן'!$C$41</f>
        <v>2.997387129812558E-5</v>
      </c>
    </row>
    <row r="153" spans="1:10">
      <c r="A153" s="70" t="s">
        <v>2072</v>
      </c>
      <c r="B153" s="54" t="s">
        <v>2073</v>
      </c>
      <c r="C153" s="71" t="s">
        <v>1792</v>
      </c>
      <c r="D153" s="71" t="s">
        <v>122</v>
      </c>
      <c r="E153" s="78">
        <v>45243</v>
      </c>
      <c r="F153" s="73">
        <v>552.91980799999999</v>
      </c>
      <c r="G153" s="79">
        <v>5.5867180000000003</v>
      </c>
      <c r="H153" s="73">
        <v>3.0890070999999998E-2</v>
      </c>
      <c r="I153" s="74">
        <f t="shared" si="2"/>
        <v>3.1656518271581595E-3</v>
      </c>
      <c r="J153" s="74">
        <f>H153/'סכום נכסי הקרן'!$C$41</f>
        <v>2.6445623191338735E-5</v>
      </c>
    </row>
    <row r="154" spans="1:10">
      <c r="A154" s="70" t="s">
        <v>2072</v>
      </c>
      <c r="B154" s="54" t="s">
        <v>2074</v>
      </c>
      <c r="C154" s="71" t="s">
        <v>1792</v>
      </c>
      <c r="D154" s="71" t="s">
        <v>122</v>
      </c>
      <c r="E154" s="78">
        <v>45243</v>
      </c>
      <c r="F154" s="73">
        <v>1124.10304</v>
      </c>
      <c r="G154" s="79">
        <v>5.5867180000000003</v>
      </c>
      <c r="H154" s="73">
        <v>6.2800467999999998E-2</v>
      </c>
      <c r="I154" s="74">
        <f t="shared" si="2"/>
        <v>6.4358678965350238E-3</v>
      </c>
      <c r="J154" s="74">
        <f>H154/'סכום נכסי הקרן'!$C$41</f>
        <v>5.3764768393304316E-5</v>
      </c>
    </row>
    <row r="155" spans="1:10">
      <c r="A155" s="70" t="s">
        <v>2075</v>
      </c>
      <c r="B155" s="54" t="s">
        <v>2076</v>
      </c>
      <c r="C155" s="71" t="s">
        <v>1792</v>
      </c>
      <c r="D155" s="71" t="s">
        <v>122</v>
      </c>
      <c r="E155" s="78">
        <v>45243</v>
      </c>
      <c r="F155" s="73">
        <v>692.05345999999986</v>
      </c>
      <c r="G155" s="79">
        <v>5.7100049999999998</v>
      </c>
      <c r="H155" s="73">
        <v>3.9516289000000003E-2</v>
      </c>
      <c r="I155" s="74">
        <f t="shared" si="2"/>
        <v>4.0496770782870615E-3</v>
      </c>
      <c r="J155" s="74">
        <f>H155/'סכום נכסי הקרן'!$C$41</f>
        <v>3.3830705303786579E-5</v>
      </c>
    </row>
    <row r="156" spans="1:10">
      <c r="A156" s="70" t="s">
        <v>2077</v>
      </c>
      <c r="B156" s="54" t="s">
        <v>2078</v>
      </c>
      <c r="C156" s="71" t="s">
        <v>1792</v>
      </c>
      <c r="D156" s="71" t="s">
        <v>122</v>
      </c>
      <c r="E156" s="78">
        <v>45237</v>
      </c>
      <c r="F156" s="73">
        <v>1030.0008600000001</v>
      </c>
      <c r="G156" s="79">
        <v>5.8540850000000004</v>
      </c>
      <c r="H156" s="73">
        <v>6.0297128999999998E-2</v>
      </c>
      <c r="I156" s="74">
        <f t="shared" si="2"/>
        <v>6.1793226888744038E-3</v>
      </c>
      <c r="J156" s="74">
        <f>H156/'סכום נכסי הקרן'!$C$41</f>
        <v>5.1621608543843862E-5</v>
      </c>
    </row>
    <row r="157" spans="1:10">
      <c r="A157" s="70" t="s">
        <v>2079</v>
      </c>
      <c r="B157" s="54" t="s">
        <v>2080</v>
      </c>
      <c r="C157" s="71" t="s">
        <v>1792</v>
      </c>
      <c r="D157" s="71" t="s">
        <v>122</v>
      </c>
      <c r="E157" s="78">
        <v>45237</v>
      </c>
      <c r="F157" s="73">
        <v>396.90503999999999</v>
      </c>
      <c r="G157" s="79">
        <v>5.8540850000000004</v>
      </c>
      <c r="H157" s="73">
        <v>2.3235160000000001E-2</v>
      </c>
      <c r="I157" s="74">
        <f t="shared" si="2"/>
        <v>2.3811672918560853E-3</v>
      </c>
      <c r="J157" s="74">
        <f>H157/'סכום נכסי הקרן'!$C$41</f>
        <v>1.9892096918471511E-5</v>
      </c>
    </row>
    <row r="158" spans="1:10">
      <c r="A158" s="70" t="s">
        <v>2081</v>
      </c>
      <c r="B158" s="54" t="s">
        <v>2082</v>
      </c>
      <c r="C158" s="71" t="s">
        <v>1792</v>
      </c>
      <c r="D158" s="71" t="s">
        <v>122</v>
      </c>
      <c r="E158" s="78">
        <v>45237</v>
      </c>
      <c r="F158" s="73">
        <v>913.59422400000005</v>
      </c>
      <c r="G158" s="79">
        <v>5.9275219999999997</v>
      </c>
      <c r="H158" s="73">
        <v>5.41535E-2</v>
      </c>
      <c r="I158" s="74">
        <f t="shared" si="2"/>
        <v>5.5497161603160249E-3</v>
      </c>
      <c r="J158" s="74">
        <f>H158/'סכום נכסי הקרן'!$C$41</f>
        <v>4.6361921780372801E-5</v>
      </c>
    </row>
    <row r="159" spans="1:10">
      <c r="A159" s="70" t="s">
        <v>2083</v>
      </c>
      <c r="B159" s="54" t="s">
        <v>2084</v>
      </c>
      <c r="C159" s="71" t="s">
        <v>1792</v>
      </c>
      <c r="D159" s="71" t="s">
        <v>122</v>
      </c>
      <c r="E159" s="78">
        <v>45236</v>
      </c>
      <c r="F159" s="73">
        <v>1420.26774</v>
      </c>
      <c r="G159" s="79">
        <v>6.2561010000000001</v>
      </c>
      <c r="H159" s="73">
        <v>8.8853391000000018E-2</v>
      </c>
      <c r="I159" s="74">
        <f t="shared" si="2"/>
        <v>9.1058029477610603E-3</v>
      </c>
      <c r="J159" s="74">
        <f>H159/'סכום נכסי הקרן'!$C$41</f>
        <v>7.6069209994975056E-5</v>
      </c>
    </row>
    <row r="160" spans="1:10">
      <c r="A160" s="70" t="s">
        <v>2083</v>
      </c>
      <c r="B160" s="54" t="s">
        <v>2085</v>
      </c>
      <c r="C160" s="71" t="s">
        <v>1792</v>
      </c>
      <c r="D160" s="71" t="s">
        <v>122</v>
      </c>
      <c r="E160" s="78">
        <v>45236</v>
      </c>
      <c r="F160" s="73">
        <v>399.197856</v>
      </c>
      <c r="G160" s="79">
        <v>6.2561010000000001</v>
      </c>
      <c r="H160" s="73">
        <v>2.4974222999999997E-2</v>
      </c>
      <c r="I160" s="74">
        <f t="shared" si="2"/>
        <v>2.5593885709037484E-3</v>
      </c>
      <c r="J160" s="74">
        <f>H160/'סכום נכסי הקרן'!$C$41</f>
        <v>2.1380944412671153E-5</v>
      </c>
    </row>
    <row r="161" spans="1:10">
      <c r="A161" s="70" t="s">
        <v>2086</v>
      </c>
      <c r="B161" s="54" t="s">
        <v>2087</v>
      </c>
      <c r="C161" s="71" t="s">
        <v>1792</v>
      </c>
      <c r="D161" s="71" t="s">
        <v>122</v>
      </c>
      <c r="E161" s="78">
        <v>45236</v>
      </c>
      <c r="F161" s="73">
        <v>598.812276</v>
      </c>
      <c r="G161" s="79">
        <v>6.258527</v>
      </c>
      <c r="H161" s="73">
        <v>3.7476826000000005E-2</v>
      </c>
      <c r="I161" s="74">
        <f t="shared" si="2"/>
        <v>3.8406704440073461E-3</v>
      </c>
      <c r="J161" s="74">
        <f>H161/'סכום נכסי הקרן'!$C$41</f>
        <v>3.2084679209813622E-5</v>
      </c>
    </row>
    <row r="162" spans="1:10">
      <c r="A162" s="70" t="s">
        <v>2088</v>
      </c>
      <c r="B162" s="54" t="s">
        <v>2089</v>
      </c>
      <c r="C162" s="71" t="s">
        <v>1792</v>
      </c>
      <c r="D162" s="71" t="s">
        <v>122</v>
      </c>
      <c r="E162" s="78">
        <v>45236</v>
      </c>
      <c r="F162" s="73">
        <v>17.269421999999999</v>
      </c>
      <c r="G162" s="79">
        <v>6.2755000000000001</v>
      </c>
      <c r="H162" s="73">
        <v>1.0837429999999999E-3</v>
      </c>
      <c r="I162" s="74">
        <f t="shared" si="2"/>
        <v>1.1106329306008604E-4</v>
      </c>
      <c r="J162" s="74">
        <f>H162/'סכום נכסי הקרן'!$C$41</f>
        <v>9.2781460470748074E-7</v>
      </c>
    </row>
    <row r="163" spans="1:10">
      <c r="A163" s="70" t="s">
        <v>2088</v>
      </c>
      <c r="B163" s="54" t="s">
        <v>2090</v>
      </c>
      <c r="C163" s="71" t="s">
        <v>1792</v>
      </c>
      <c r="D163" s="71" t="s">
        <v>122</v>
      </c>
      <c r="E163" s="78">
        <v>45236</v>
      </c>
      <c r="F163" s="73">
        <v>2275.8987360000001</v>
      </c>
      <c r="G163" s="79">
        <v>6.2755000000000001</v>
      </c>
      <c r="H163" s="73">
        <v>0.14282402699999999</v>
      </c>
      <c r="I163" s="74">
        <f t="shared" si="2"/>
        <v>1.4636778984245013E-2</v>
      </c>
      <c r="J163" s="74">
        <f>H163/'סכום נכסי הקרן'!$C$41</f>
        <v>1.2227457815527812E-4</v>
      </c>
    </row>
    <row r="164" spans="1:10">
      <c r="A164" s="70" t="s">
        <v>2091</v>
      </c>
      <c r="B164" s="54" t="s">
        <v>2092</v>
      </c>
      <c r="C164" s="71" t="s">
        <v>1792</v>
      </c>
      <c r="D164" s="71" t="s">
        <v>122</v>
      </c>
      <c r="E164" s="78">
        <v>45236</v>
      </c>
      <c r="F164" s="73">
        <v>259.19544200000001</v>
      </c>
      <c r="G164" s="79">
        <v>6.331226</v>
      </c>
      <c r="H164" s="73">
        <v>1.6410250000000001E-2</v>
      </c>
      <c r="I164" s="74">
        <f t="shared" si="2"/>
        <v>1.6817422626390919E-3</v>
      </c>
      <c r="J164" s="74">
        <f>H164/'סכום נכסי הקרן'!$C$41</f>
        <v>1.4049151521071822E-5</v>
      </c>
    </row>
    <row r="165" spans="1:10">
      <c r="A165" s="70" t="s">
        <v>2093</v>
      </c>
      <c r="B165" s="54" t="s">
        <v>2094</v>
      </c>
      <c r="C165" s="71" t="s">
        <v>1792</v>
      </c>
      <c r="D165" s="71" t="s">
        <v>122</v>
      </c>
      <c r="E165" s="78">
        <v>45210</v>
      </c>
      <c r="F165" s="73">
        <v>970.914624</v>
      </c>
      <c r="G165" s="79">
        <v>7.5140630000000002</v>
      </c>
      <c r="H165" s="73">
        <v>7.2955133000000005E-2</v>
      </c>
      <c r="I165" s="74">
        <f t="shared" si="2"/>
        <v>7.4765302443628757E-3</v>
      </c>
      <c r="J165" s="74">
        <f>H165/'סכום נכסי הקרן'!$C$41</f>
        <v>6.2458385323620725E-5</v>
      </c>
    </row>
    <row r="166" spans="1:10">
      <c r="A166" s="70" t="s">
        <v>2095</v>
      </c>
      <c r="B166" s="54" t="s">
        <v>2096</v>
      </c>
      <c r="C166" s="71" t="s">
        <v>1792</v>
      </c>
      <c r="D166" s="71" t="s">
        <v>122</v>
      </c>
      <c r="E166" s="78">
        <v>45210</v>
      </c>
      <c r="F166" s="73">
        <v>952.14348399999983</v>
      </c>
      <c r="G166" s="79">
        <v>7.5961169999999996</v>
      </c>
      <c r="H166" s="73">
        <v>7.2325931999999996E-2</v>
      </c>
      <c r="I166" s="74">
        <f t="shared" si="2"/>
        <v>7.4120489650773801E-3</v>
      </c>
      <c r="J166" s="74">
        <f>H166/'סכום נכסי הקרן'!$C$41</f>
        <v>6.1919713445604841E-5</v>
      </c>
    </row>
    <row r="167" spans="1:10">
      <c r="A167" s="70" t="s">
        <v>2097</v>
      </c>
      <c r="B167" s="54" t="s">
        <v>2098</v>
      </c>
      <c r="C167" s="71" t="s">
        <v>1792</v>
      </c>
      <c r="D167" s="71" t="s">
        <v>122</v>
      </c>
      <c r="E167" s="78">
        <v>45210</v>
      </c>
      <c r="F167" s="73">
        <v>1925.722732</v>
      </c>
      <c r="G167" s="79">
        <v>7.6526129999999997</v>
      </c>
      <c r="H167" s="73">
        <v>0.147368106</v>
      </c>
      <c r="I167" s="74">
        <f t="shared" si="2"/>
        <v>1.5102461694689448E-2</v>
      </c>
      <c r="J167" s="74">
        <f>H167/'סכום נכסי הקרן'!$C$41</f>
        <v>1.261648573645967E-4</v>
      </c>
    </row>
    <row r="168" spans="1:10">
      <c r="A168" s="70" t="s">
        <v>2099</v>
      </c>
      <c r="B168" s="54" t="s">
        <v>2100</v>
      </c>
      <c r="C168" s="71" t="s">
        <v>1792</v>
      </c>
      <c r="D168" s="71" t="s">
        <v>122</v>
      </c>
      <c r="E168" s="78">
        <v>45211</v>
      </c>
      <c r="F168" s="73">
        <v>1216.4938079999999</v>
      </c>
      <c r="G168" s="79">
        <v>7.67143</v>
      </c>
      <c r="H168" s="73">
        <v>9.3322464999999993E-2</v>
      </c>
      <c r="I168" s="74">
        <f t="shared" si="2"/>
        <v>9.56379905511235E-3</v>
      </c>
      <c r="J168" s="74">
        <f>H168/'סכום נכסי הקרן'!$C$41</f>
        <v>7.9895275885798303E-5</v>
      </c>
    </row>
    <row r="169" spans="1:10">
      <c r="A169" s="70" t="s">
        <v>2101</v>
      </c>
      <c r="B169" s="54" t="s">
        <v>2102</v>
      </c>
      <c r="C169" s="71" t="s">
        <v>1792</v>
      </c>
      <c r="D169" s="71" t="s">
        <v>122</v>
      </c>
      <c r="E169" s="78">
        <v>45211</v>
      </c>
      <c r="F169" s="73">
        <v>1015.3715</v>
      </c>
      <c r="G169" s="79">
        <v>7.8301119999999997</v>
      </c>
      <c r="H169" s="73">
        <v>7.9504728999999996E-2</v>
      </c>
      <c r="I169" s="74">
        <f t="shared" si="2"/>
        <v>8.1477407619608352E-3</v>
      </c>
      <c r="J169" s="74">
        <f>H169/'סכום נכסי הקרן'!$C$41</f>
        <v>6.8065628760241483E-5</v>
      </c>
    </row>
    <row r="170" spans="1:10">
      <c r="A170" s="70" t="s">
        <v>2103</v>
      </c>
      <c r="B170" s="54" t="s">
        <v>2104</v>
      </c>
      <c r="C170" s="71" t="s">
        <v>1792</v>
      </c>
      <c r="D170" s="71" t="s">
        <v>122</v>
      </c>
      <c r="E170" s="78">
        <v>45211</v>
      </c>
      <c r="F170" s="73">
        <v>731.25338399999998</v>
      </c>
      <c r="G170" s="79">
        <v>7.8093570000000003</v>
      </c>
      <c r="H170" s="73">
        <v>5.7106190000000001E-2</v>
      </c>
      <c r="I170" s="74">
        <f t="shared" si="2"/>
        <v>5.8523114017944803E-3</v>
      </c>
      <c r="J170" s="74">
        <f>H170/'סכום נכסי הקרן'!$C$41</f>
        <v>4.8889780234982185E-5</v>
      </c>
    </row>
    <row r="171" spans="1:10">
      <c r="A171" s="70" t="s">
        <v>2105</v>
      </c>
      <c r="B171" s="54" t="s">
        <v>2106</v>
      </c>
      <c r="C171" s="71" t="s">
        <v>1792</v>
      </c>
      <c r="D171" s="71" t="s">
        <v>122</v>
      </c>
      <c r="E171" s="78">
        <v>45211</v>
      </c>
      <c r="F171" s="73">
        <v>948.95161200000007</v>
      </c>
      <c r="G171" s="79">
        <v>7.8210750000000004</v>
      </c>
      <c r="H171" s="73">
        <v>7.4218213000000005E-2</v>
      </c>
      <c r="I171" s="74">
        <f t="shared" si="2"/>
        <v>7.6059722100303203E-3</v>
      </c>
      <c r="J171" s="74">
        <f>H171/'סכום נכסי הקרן'!$C$41</f>
        <v>6.3539734011375961E-5</v>
      </c>
    </row>
    <row r="172" spans="1:10">
      <c r="A172" s="70" t="s">
        <v>2105</v>
      </c>
      <c r="B172" s="54" t="s">
        <v>2107</v>
      </c>
      <c r="C172" s="71" t="s">
        <v>1792</v>
      </c>
      <c r="D172" s="71" t="s">
        <v>122</v>
      </c>
      <c r="E172" s="78">
        <v>45211</v>
      </c>
      <c r="F172" s="73">
        <v>934.49809600000003</v>
      </c>
      <c r="G172" s="79">
        <v>7.8210750000000004</v>
      </c>
      <c r="H172" s="73">
        <v>7.3087791999999999E-2</v>
      </c>
      <c r="I172" s="74">
        <f t="shared" si="2"/>
        <v>7.490125299089003E-3</v>
      </c>
      <c r="J172" s="74">
        <f>H172/'סכום נכסי הקרן'!$C$41</f>
        <v>6.2571957413725009E-5</v>
      </c>
    </row>
    <row r="173" spans="1:10">
      <c r="A173" s="70" t="s">
        <v>2108</v>
      </c>
      <c r="B173" s="54" t="s">
        <v>2109</v>
      </c>
      <c r="C173" s="71" t="s">
        <v>1792</v>
      </c>
      <c r="D173" s="71" t="s">
        <v>122</v>
      </c>
      <c r="E173" s="78">
        <v>45211</v>
      </c>
      <c r="F173" s="73">
        <v>406.30351999999999</v>
      </c>
      <c r="G173" s="79">
        <v>7.8210750000000004</v>
      </c>
      <c r="H173" s="73">
        <v>3.1777301000000001E-2</v>
      </c>
      <c r="I173" s="74">
        <f t="shared" si="2"/>
        <v>3.2565762303623327E-3</v>
      </c>
      <c r="J173" s="74">
        <f>H173/'סכום נכסי הקרן'!$C$41</f>
        <v>2.7205198987200504E-5</v>
      </c>
    </row>
    <row r="174" spans="1:10">
      <c r="A174" s="70" t="s">
        <v>2110</v>
      </c>
      <c r="B174" s="54" t="s">
        <v>2111</v>
      </c>
      <c r="C174" s="71" t="s">
        <v>1792</v>
      </c>
      <c r="D174" s="71" t="s">
        <v>122</v>
      </c>
      <c r="E174" s="78">
        <v>45211</v>
      </c>
      <c r="F174" s="73">
        <v>914.64768000000015</v>
      </c>
      <c r="G174" s="79">
        <v>7.8679129999999997</v>
      </c>
      <c r="H174" s="73">
        <v>7.1963686999999998E-2</v>
      </c>
      <c r="I174" s="74">
        <f t="shared" si="2"/>
        <v>7.3749256594647485E-3</v>
      </c>
      <c r="J174" s="74">
        <f>H174/'סכום נכסי הקרן'!$C$41</f>
        <v>6.1609588073185132E-5</v>
      </c>
    </row>
    <row r="175" spans="1:10">
      <c r="A175" s="70" t="s">
        <v>2112</v>
      </c>
      <c r="B175" s="54" t="s">
        <v>2113</v>
      </c>
      <c r="C175" s="71" t="s">
        <v>1792</v>
      </c>
      <c r="D175" s="71" t="s">
        <v>122</v>
      </c>
      <c r="E175" s="78">
        <v>45211</v>
      </c>
      <c r="F175" s="73">
        <v>1388.714074</v>
      </c>
      <c r="G175" s="79">
        <v>7.8866360000000002</v>
      </c>
      <c r="H175" s="73">
        <v>0.10952281899999999</v>
      </c>
      <c r="I175" s="74">
        <f t="shared" si="2"/>
        <v>1.1224030921873322E-2</v>
      </c>
      <c r="J175" s="74">
        <f>H175/'סכום נכסי הקרן'!$C$41</f>
        <v>9.3764731137302819E-5</v>
      </c>
    </row>
    <row r="176" spans="1:10">
      <c r="A176" s="70" t="s">
        <v>2112</v>
      </c>
      <c r="B176" s="54" t="s">
        <v>2114</v>
      </c>
      <c r="C176" s="71" t="s">
        <v>1792</v>
      </c>
      <c r="D176" s="71" t="s">
        <v>122</v>
      </c>
      <c r="E176" s="78">
        <v>45211</v>
      </c>
      <c r="F176" s="73">
        <v>791.35585200000003</v>
      </c>
      <c r="G176" s="79">
        <v>7.8866360000000002</v>
      </c>
      <c r="H176" s="73">
        <v>6.2411351999999996E-2</v>
      </c>
      <c r="I176" s="74">
        <f t="shared" si="2"/>
        <v>6.3959908183510179E-3</v>
      </c>
      <c r="J176" s="74">
        <f>H176/'סכום נכסי הקרן'!$C$41</f>
        <v>5.3431638206788365E-5</v>
      </c>
    </row>
    <row r="177" spans="1:10">
      <c r="A177" s="70" t="s">
        <v>2115</v>
      </c>
      <c r="B177" s="54" t="s">
        <v>2116</v>
      </c>
      <c r="C177" s="71" t="s">
        <v>1792</v>
      </c>
      <c r="D177" s="71" t="s">
        <v>122</v>
      </c>
      <c r="E177" s="78">
        <v>45215</v>
      </c>
      <c r="F177" s="73">
        <v>3167.6621500000001</v>
      </c>
      <c r="G177" s="79">
        <v>8.3817020000000007</v>
      </c>
      <c r="H177" s="73">
        <v>0.26550400200000002</v>
      </c>
      <c r="I177" s="74">
        <f t="shared" si="2"/>
        <v>2.7209171162122087E-2</v>
      </c>
      <c r="J177" s="74">
        <f>H177/'סכום נכסי הקרן'!$C$41</f>
        <v>2.2730342033478807E-4</v>
      </c>
    </row>
    <row r="178" spans="1:10">
      <c r="A178" s="70" t="s">
        <v>2117</v>
      </c>
      <c r="B178" s="54" t="s">
        <v>2118</v>
      </c>
      <c r="C178" s="71" t="s">
        <v>1792</v>
      </c>
      <c r="D178" s="71" t="s">
        <v>122</v>
      </c>
      <c r="E178" s="78">
        <v>45215</v>
      </c>
      <c r="F178" s="73">
        <v>1061.0911799999999</v>
      </c>
      <c r="G178" s="79">
        <v>8.4164150000000006</v>
      </c>
      <c r="H178" s="73">
        <v>8.9305833999999987E-2</v>
      </c>
      <c r="I178" s="74">
        <f t="shared" si="2"/>
        <v>9.1521698534776201E-3</v>
      </c>
      <c r="J178" s="74">
        <f>H178/'סכום נכסי הקרן'!$C$41</f>
        <v>7.6456555724726153E-5</v>
      </c>
    </row>
    <row r="179" spans="1:10">
      <c r="A179" s="70" t="s">
        <v>2119</v>
      </c>
      <c r="B179" s="54" t="s">
        <v>2120</v>
      </c>
      <c r="C179" s="71" t="s">
        <v>1792</v>
      </c>
      <c r="D179" s="71" t="s">
        <v>122</v>
      </c>
      <c r="E179" s="78">
        <v>45216</v>
      </c>
      <c r="F179" s="73">
        <v>1026.6548399999999</v>
      </c>
      <c r="G179" s="79">
        <v>8.8298930000000002</v>
      </c>
      <c r="H179" s="73">
        <v>9.065252800000001E-2</v>
      </c>
      <c r="I179" s="74">
        <f t="shared" si="2"/>
        <v>9.2901806829678787E-3</v>
      </c>
      <c r="J179" s="74">
        <f>H179/'סכום נכסי הקרן'!$C$41</f>
        <v>7.7609488072406325E-5</v>
      </c>
    </row>
    <row r="180" spans="1:10">
      <c r="A180" s="70" t="s">
        <v>2121</v>
      </c>
      <c r="B180" s="54" t="s">
        <v>2122</v>
      </c>
      <c r="C180" s="71" t="s">
        <v>1792</v>
      </c>
      <c r="D180" s="71" t="s">
        <v>122</v>
      </c>
      <c r="E180" s="78">
        <v>45230</v>
      </c>
      <c r="F180" s="73">
        <v>1671.4039889999999</v>
      </c>
      <c r="G180" s="79">
        <v>9.1062049999999992</v>
      </c>
      <c r="H180" s="73">
        <v>0.152201478</v>
      </c>
      <c r="I180" s="74">
        <f t="shared" si="2"/>
        <v>1.5597791501575781E-2</v>
      </c>
      <c r="J180" s="74">
        <f>H180/'סכום נכסי הקרן'!$C$41</f>
        <v>1.3030280624323694E-4</v>
      </c>
    </row>
    <row r="181" spans="1:10">
      <c r="A181" s="70" t="s">
        <v>2123</v>
      </c>
      <c r="B181" s="54" t="s">
        <v>2124</v>
      </c>
      <c r="C181" s="71" t="s">
        <v>1792</v>
      </c>
      <c r="D181" s="71" t="s">
        <v>122</v>
      </c>
      <c r="E181" s="78">
        <v>45217</v>
      </c>
      <c r="F181" s="73">
        <v>1275.06906</v>
      </c>
      <c r="G181" s="79">
        <v>9.0351750000000006</v>
      </c>
      <c r="H181" s="73">
        <v>0.115204717</v>
      </c>
      <c r="I181" s="74">
        <f t="shared" si="2"/>
        <v>1.180631869924445E-2</v>
      </c>
      <c r="J181" s="74">
        <f>H181/'סכום נכסי הקרן'!$C$41</f>
        <v>9.8629120523770116E-5</v>
      </c>
    </row>
    <row r="182" spans="1:10">
      <c r="A182" s="70" t="s">
        <v>2125</v>
      </c>
      <c r="B182" s="54" t="s">
        <v>2126</v>
      </c>
      <c r="C182" s="71" t="s">
        <v>1792</v>
      </c>
      <c r="D182" s="71" t="s">
        <v>122</v>
      </c>
      <c r="E182" s="78">
        <v>45230</v>
      </c>
      <c r="F182" s="73">
        <v>1789.434444</v>
      </c>
      <c r="G182" s="79">
        <v>9.1632560000000005</v>
      </c>
      <c r="H182" s="73">
        <v>0.16397046499999998</v>
      </c>
      <c r="I182" s="74">
        <f t="shared" si="2"/>
        <v>1.6803891519939305E-2</v>
      </c>
      <c r="J182" s="74">
        <f>H182/'סכום נכסי הקרן'!$C$41</f>
        <v>1.4037847733980918E-4</v>
      </c>
    </row>
    <row r="183" spans="1:10">
      <c r="A183" s="70" t="s">
        <v>2127</v>
      </c>
      <c r="B183" s="54" t="s">
        <v>2128</v>
      </c>
      <c r="C183" s="71" t="s">
        <v>1792</v>
      </c>
      <c r="D183" s="71" t="s">
        <v>122</v>
      </c>
      <c r="E183" s="78">
        <v>45231</v>
      </c>
      <c r="F183" s="73">
        <v>800.74325299999998</v>
      </c>
      <c r="G183" s="79">
        <v>9.1006020000000003</v>
      </c>
      <c r="H183" s="73">
        <v>7.287246E-2</v>
      </c>
      <c r="I183" s="74">
        <f t="shared" si="2"/>
        <v>7.4680578153578838E-3</v>
      </c>
      <c r="J183" s="74">
        <f>H183/'סכום נכסי הקרן'!$C$41</f>
        <v>6.2387607273091226E-5</v>
      </c>
    </row>
    <row r="184" spans="1:10">
      <c r="A184" s="70" t="s">
        <v>2127</v>
      </c>
      <c r="B184" s="54" t="s">
        <v>2129</v>
      </c>
      <c r="C184" s="71" t="s">
        <v>1792</v>
      </c>
      <c r="D184" s="71" t="s">
        <v>122</v>
      </c>
      <c r="E184" s="78">
        <v>45231</v>
      </c>
      <c r="F184" s="73">
        <v>878.24224499999991</v>
      </c>
      <c r="G184" s="79">
        <v>9.1006020000000003</v>
      </c>
      <c r="H184" s="73">
        <v>7.9925336E-2</v>
      </c>
      <c r="I184" s="74">
        <f t="shared" si="2"/>
        <v>8.1908450759025399E-3</v>
      </c>
      <c r="J184" s="74">
        <f>H184/'סכום נכסי הקרן'!$C$41</f>
        <v>6.8425719037587863E-5</v>
      </c>
    </row>
    <row r="185" spans="1:10">
      <c r="A185" s="70" t="s">
        <v>2130</v>
      </c>
      <c r="B185" s="54" t="s">
        <v>2131</v>
      </c>
      <c r="C185" s="71" t="s">
        <v>1792</v>
      </c>
      <c r="D185" s="71" t="s">
        <v>122</v>
      </c>
      <c r="E185" s="78">
        <v>45217</v>
      </c>
      <c r="F185" s="73">
        <v>1029.5725</v>
      </c>
      <c r="G185" s="79">
        <v>9.1492369999999994</v>
      </c>
      <c r="H185" s="73">
        <v>9.4198030000000002E-2</v>
      </c>
      <c r="I185" s="74">
        <f t="shared" si="2"/>
        <v>9.6535280150116566E-3</v>
      </c>
      <c r="J185" s="74">
        <f>H185/'סכום נכסי הקרן'!$C$41</f>
        <v>8.0644865035966478E-5</v>
      </c>
    </row>
    <row r="186" spans="1:10">
      <c r="A186" s="70" t="s">
        <v>2130</v>
      </c>
      <c r="B186" s="54" t="s">
        <v>2132</v>
      </c>
      <c r="C186" s="71" t="s">
        <v>1792</v>
      </c>
      <c r="D186" s="71" t="s">
        <v>122</v>
      </c>
      <c r="E186" s="78">
        <v>45217</v>
      </c>
      <c r="F186" s="73">
        <v>712.48649999999998</v>
      </c>
      <c r="G186" s="79">
        <v>9.1492369999999994</v>
      </c>
      <c r="H186" s="73">
        <v>6.5187079999999994E-2</v>
      </c>
      <c r="I186" s="74">
        <f t="shared" si="2"/>
        <v>6.6804507800938724E-3</v>
      </c>
      <c r="J186" s="74">
        <f>H186/'סכום נכסי הקרן'!$C$41</f>
        <v>5.5807995864549919E-5</v>
      </c>
    </row>
    <row r="187" spans="1:10">
      <c r="A187" s="70" t="s">
        <v>2133</v>
      </c>
      <c r="B187" s="54" t="s">
        <v>2134</v>
      </c>
      <c r="C187" s="71" t="s">
        <v>1792</v>
      </c>
      <c r="D187" s="71" t="s">
        <v>122</v>
      </c>
      <c r="E187" s="78">
        <v>45217</v>
      </c>
      <c r="F187" s="73">
        <v>2932.2510000000002</v>
      </c>
      <c r="G187" s="79">
        <v>9.2061609999999998</v>
      </c>
      <c r="H187" s="73">
        <v>0.26994775499999996</v>
      </c>
      <c r="I187" s="74">
        <f t="shared" si="2"/>
        <v>2.7664572342776198E-2</v>
      </c>
      <c r="J187" s="74">
        <f>H187/'סכום נכסי הקרן'!$C$41</f>
        <v>2.3110780839829815E-4</v>
      </c>
    </row>
    <row r="188" spans="1:10">
      <c r="A188" s="70" t="s">
        <v>2135</v>
      </c>
      <c r="B188" s="54" t="s">
        <v>2136</v>
      </c>
      <c r="C188" s="71" t="s">
        <v>1792</v>
      </c>
      <c r="D188" s="71" t="s">
        <v>122</v>
      </c>
      <c r="E188" s="78">
        <v>45216</v>
      </c>
      <c r="F188" s="73">
        <v>762.74345600000004</v>
      </c>
      <c r="G188" s="79">
        <v>9.1907370000000004</v>
      </c>
      <c r="H188" s="73">
        <v>7.0101744999999993E-2</v>
      </c>
      <c r="I188" s="74">
        <f t="shared" si="2"/>
        <v>7.1841115919165539E-3</v>
      </c>
      <c r="J188" s="74">
        <f>H188/'סכום נכסי הקרן'!$C$41</f>
        <v>6.0015541347422415E-5</v>
      </c>
    </row>
    <row r="189" spans="1:10">
      <c r="A189" s="70" t="s">
        <v>2137</v>
      </c>
      <c r="B189" s="54" t="s">
        <v>2138</v>
      </c>
      <c r="C189" s="71" t="s">
        <v>1792</v>
      </c>
      <c r="D189" s="71" t="s">
        <v>122</v>
      </c>
      <c r="E189" s="78">
        <v>45216</v>
      </c>
      <c r="F189" s="73">
        <v>1484.44344</v>
      </c>
      <c r="G189" s="79">
        <v>9.2021099999999993</v>
      </c>
      <c r="H189" s="73">
        <v>0.136600111</v>
      </c>
      <c r="I189" s="74">
        <f t="shared" si="2"/>
        <v>1.3998944546846701E-2</v>
      </c>
      <c r="J189" s="74">
        <f>H189/'סכום נכסי הקרן'!$C$41</f>
        <v>1.1694615604480306E-4</v>
      </c>
    </row>
    <row r="190" spans="1:10">
      <c r="A190" s="70" t="s">
        <v>2137</v>
      </c>
      <c r="B190" s="54" t="s">
        <v>2139</v>
      </c>
      <c r="C190" s="71" t="s">
        <v>1792</v>
      </c>
      <c r="D190" s="71" t="s">
        <v>122</v>
      </c>
      <c r="E190" s="78">
        <v>45216</v>
      </c>
      <c r="F190" s="73">
        <v>535.03492500000004</v>
      </c>
      <c r="G190" s="79">
        <v>9.2021099999999993</v>
      </c>
      <c r="H190" s="73">
        <v>4.92345E-2</v>
      </c>
      <c r="I190" s="74">
        <f t="shared" si="2"/>
        <v>5.0456110924516299E-3</v>
      </c>
      <c r="J190" s="74">
        <f>H190/'סכום נכסי הקרן'!$C$41</f>
        <v>4.2150665015110099E-5</v>
      </c>
    </row>
    <row r="191" spans="1:10">
      <c r="A191" s="70" t="s">
        <v>2140</v>
      </c>
      <c r="B191" s="54" t="s">
        <v>2141</v>
      </c>
      <c r="C191" s="71" t="s">
        <v>1792</v>
      </c>
      <c r="D191" s="71" t="s">
        <v>122</v>
      </c>
      <c r="E191" s="78">
        <v>45216</v>
      </c>
      <c r="F191" s="73">
        <v>929.52</v>
      </c>
      <c r="G191" s="79">
        <v>9.3723559999999999</v>
      </c>
      <c r="H191" s="73">
        <v>8.7117919000000002E-2</v>
      </c>
      <c r="I191" s="74">
        <f t="shared" si="2"/>
        <v>8.9279496787354924E-3</v>
      </c>
      <c r="J191" s="74">
        <f>H191/'סכום נכסי הקרן'!$C$41</f>
        <v>7.4583436829509699E-5</v>
      </c>
    </row>
    <row r="192" spans="1:10">
      <c r="A192" s="70" t="s">
        <v>2140</v>
      </c>
      <c r="B192" s="54" t="s">
        <v>2142</v>
      </c>
      <c r="C192" s="71" t="s">
        <v>1792</v>
      </c>
      <c r="D192" s="71" t="s">
        <v>122</v>
      </c>
      <c r="E192" s="78">
        <v>45216</v>
      </c>
      <c r="F192" s="73">
        <v>1234.6320000000001</v>
      </c>
      <c r="G192" s="79">
        <v>9.3723559999999999</v>
      </c>
      <c r="H192" s="73">
        <v>0.11571410099999999</v>
      </c>
      <c r="I192" s="74">
        <f t="shared" si="2"/>
        <v>1.1858520987491863E-2</v>
      </c>
      <c r="J192" s="74">
        <f>H192/'סכום נכסי הקרן'!$C$41</f>
        <v>9.9065214611209949E-5</v>
      </c>
    </row>
    <row r="193" spans="1:10">
      <c r="A193" s="70" t="s">
        <v>2143</v>
      </c>
      <c r="B193" s="54" t="s">
        <v>2144</v>
      </c>
      <c r="C193" s="71" t="s">
        <v>1792</v>
      </c>
      <c r="D193" s="71" t="s">
        <v>122</v>
      </c>
      <c r="E193" s="78">
        <v>45218</v>
      </c>
      <c r="F193" s="73">
        <v>1281.312336</v>
      </c>
      <c r="G193" s="79">
        <v>9.4367190000000001</v>
      </c>
      <c r="H193" s="73">
        <v>0.12091384600000001</v>
      </c>
      <c r="I193" s="74">
        <f t="shared" si="2"/>
        <v>1.2391397142422248E-2</v>
      </c>
      <c r="J193" s="74">
        <f>H193/'סכום נכסי הקרן'!$C$41</f>
        <v>1.0351682292771553E-4</v>
      </c>
    </row>
    <row r="194" spans="1:10">
      <c r="A194" s="70" t="s">
        <v>2145</v>
      </c>
      <c r="B194" s="54" t="s">
        <v>2146</v>
      </c>
      <c r="C194" s="71" t="s">
        <v>1792</v>
      </c>
      <c r="D194" s="71" t="s">
        <v>122</v>
      </c>
      <c r="E194" s="78">
        <v>45218</v>
      </c>
      <c r="F194" s="73">
        <v>929.98476000000005</v>
      </c>
      <c r="G194" s="79">
        <v>9.4367190000000001</v>
      </c>
      <c r="H194" s="73">
        <v>8.7760050000000006E-2</v>
      </c>
      <c r="I194" s="74">
        <f t="shared" si="2"/>
        <v>8.9937560400554437E-3</v>
      </c>
      <c r="J194" s="74">
        <f>H194/'סכום נכסי הקרן'!$C$41</f>
        <v>7.5133178345658297E-5</v>
      </c>
    </row>
    <row r="195" spans="1:10">
      <c r="A195" s="70" t="s">
        <v>2147</v>
      </c>
      <c r="B195" s="54" t="s">
        <v>2148</v>
      </c>
      <c r="C195" s="71" t="s">
        <v>1792</v>
      </c>
      <c r="D195" s="71" t="s">
        <v>122</v>
      </c>
      <c r="E195" s="78">
        <v>45223</v>
      </c>
      <c r="F195" s="73">
        <v>358.10152199999999</v>
      </c>
      <c r="G195" s="79">
        <v>9.7182099999999991</v>
      </c>
      <c r="H195" s="73">
        <v>3.4801057000000003E-2</v>
      </c>
      <c r="I195" s="74">
        <f t="shared" si="2"/>
        <v>3.5664544014510449E-3</v>
      </c>
      <c r="J195" s="74">
        <f>H195/'סכום נכסי הקרן'!$C$41</f>
        <v>2.9793898501635084E-5</v>
      </c>
    </row>
    <row r="196" spans="1:10">
      <c r="A196" s="70" t="s">
        <v>2147</v>
      </c>
      <c r="B196" s="54" t="s">
        <v>2149</v>
      </c>
      <c r="C196" s="71" t="s">
        <v>1792</v>
      </c>
      <c r="D196" s="71" t="s">
        <v>122</v>
      </c>
      <c r="E196" s="78">
        <v>45223</v>
      </c>
      <c r="F196" s="73">
        <v>413.97722399999998</v>
      </c>
      <c r="G196" s="79">
        <v>9.7182099999999991</v>
      </c>
      <c r="H196" s="73">
        <v>4.0231175000000001E-2</v>
      </c>
      <c r="I196" s="74">
        <f t="shared" si="2"/>
        <v>4.1229394599795414E-3</v>
      </c>
      <c r="J196" s="74">
        <f>H196/'סכום נכסי הקרן'!$C$41</f>
        <v>3.4442733867293709E-5</v>
      </c>
    </row>
    <row r="197" spans="1:10">
      <c r="A197" s="70" t="s">
        <v>2147</v>
      </c>
      <c r="B197" s="54" t="s">
        <v>2150</v>
      </c>
      <c r="C197" s="71" t="s">
        <v>1792</v>
      </c>
      <c r="D197" s="71" t="s">
        <v>122</v>
      </c>
      <c r="E197" s="78">
        <v>45223</v>
      </c>
      <c r="F197" s="73">
        <v>589.13993400000004</v>
      </c>
      <c r="G197" s="79">
        <v>9.7182099999999991</v>
      </c>
      <c r="H197" s="73">
        <v>5.7253854000000007E-2</v>
      </c>
      <c r="I197" s="74">
        <f t="shared" si="2"/>
        <v>5.8674441870640746E-3</v>
      </c>
      <c r="J197" s="74">
        <f>H197/'סכום נכסי הקרן'!$C$41</f>
        <v>4.9016198413267559E-5</v>
      </c>
    </row>
    <row r="198" spans="1:10">
      <c r="A198" s="70" t="s">
        <v>2151</v>
      </c>
      <c r="B198" s="54" t="s">
        <v>2152</v>
      </c>
      <c r="C198" s="71" t="s">
        <v>1792</v>
      </c>
      <c r="D198" s="71" t="s">
        <v>122</v>
      </c>
      <c r="E198" s="78">
        <v>45224</v>
      </c>
      <c r="F198" s="73">
        <v>1034.0043000000001</v>
      </c>
      <c r="G198" s="79">
        <v>9.9809699999999992</v>
      </c>
      <c r="H198" s="73">
        <v>0.103203661</v>
      </c>
      <c r="I198" s="74">
        <f t="shared" si="2"/>
        <v>1.0576435969152071E-2</v>
      </c>
      <c r="J198" s="74">
        <f>H198/'סכום נכסי הקרן'!$C$41</f>
        <v>8.8354770397667957E-5</v>
      </c>
    </row>
    <row r="199" spans="1:10">
      <c r="A199" s="70" t="s">
        <v>2153</v>
      </c>
      <c r="B199" s="54" t="s">
        <v>2154</v>
      </c>
      <c r="C199" s="71" t="s">
        <v>1792</v>
      </c>
      <c r="D199" s="71" t="s">
        <v>122</v>
      </c>
      <c r="E199" s="78">
        <v>45222</v>
      </c>
      <c r="F199" s="73">
        <v>622.77840000000003</v>
      </c>
      <c r="G199" s="79">
        <v>9.9809699999999992</v>
      </c>
      <c r="H199" s="73">
        <v>6.2159326000000001E-2</v>
      </c>
      <c r="I199" s="74">
        <f t="shared" si="2"/>
        <v>6.3701628891309351E-3</v>
      </c>
      <c r="J199" s="74">
        <f>H199/'סכום נכסי הקרן'!$C$41</f>
        <v>5.3215873580335407E-5</v>
      </c>
    </row>
    <row r="200" spans="1:10">
      <c r="A200" s="70" t="s">
        <v>2155</v>
      </c>
      <c r="B200" s="54" t="s">
        <v>2156</v>
      </c>
      <c r="C200" s="71" t="s">
        <v>1792</v>
      </c>
      <c r="D200" s="71" t="s">
        <v>122</v>
      </c>
      <c r="E200" s="78">
        <v>45223</v>
      </c>
      <c r="F200" s="73">
        <v>898.09034999999994</v>
      </c>
      <c r="G200" s="79">
        <v>9.8853930000000005</v>
      </c>
      <c r="H200" s="73">
        <v>8.8779763999999997E-2</v>
      </c>
      <c r="I200" s="74">
        <f t="shared" si="2"/>
        <v>9.0982575637741404E-3</v>
      </c>
      <c r="J200" s="74">
        <f>H200/'סכום נכסי הקרן'!$C$41</f>
        <v>7.6006176410535923E-5</v>
      </c>
    </row>
    <row r="201" spans="1:10">
      <c r="A201" s="70" t="s">
        <v>2157</v>
      </c>
      <c r="B201" s="54" t="s">
        <v>2158</v>
      </c>
      <c r="C201" s="71" t="s">
        <v>1792</v>
      </c>
      <c r="D201" s="71" t="s">
        <v>122</v>
      </c>
      <c r="E201" s="78">
        <v>45229</v>
      </c>
      <c r="F201" s="73">
        <v>1038.2221999999999</v>
      </c>
      <c r="G201" s="79">
        <v>10.003356999999999</v>
      </c>
      <c r="H201" s="73">
        <v>0.10385707700000001</v>
      </c>
      <c r="I201" s="74">
        <f t="shared" si="2"/>
        <v>1.0643398830917408E-2</v>
      </c>
      <c r="J201" s="74">
        <f>H201/'סכום נכסי הקרן'!$C$41</f>
        <v>8.8914173233718151E-5</v>
      </c>
    </row>
    <row r="202" spans="1:10">
      <c r="A202" s="70" t="s">
        <v>2159</v>
      </c>
      <c r="B202" s="54" t="s">
        <v>2160</v>
      </c>
      <c r="C202" s="71" t="s">
        <v>1792</v>
      </c>
      <c r="D202" s="71" t="s">
        <v>122</v>
      </c>
      <c r="E202" s="78">
        <v>45223</v>
      </c>
      <c r="F202" s="73">
        <v>960.63074300000005</v>
      </c>
      <c r="G202" s="79">
        <v>9.9413859999999996</v>
      </c>
      <c r="H202" s="73">
        <v>9.5500010999999996E-2</v>
      </c>
      <c r="I202" s="74">
        <f t="shared" ref="I202:I265" si="3">IFERROR(H202/$H$9,0)</f>
        <v>9.7869566021966843E-3</v>
      </c>
      <c r="J202" s="74">
        <f>H202/'סכום נכסי הקרן'!$C$41</f>
        <v>8.1759517667495947E-5</v>
      </c>
    </row>
    <row r="203" spans="1:10">
      <c r="A203" s="70" t="s">
        <v>2161</v>
      </c>
      <c r="B203" s="54" t="s">
        <v>2162</v>
      </c>
      <c r="C203" s="71" t="s">
        <v>1792</v>
      </c>
      <c r="D203" s="71" t="s">
        <v>122</v>
      </c>
      <c r="E203" s="78">
        <v>45222</v>
      </c>
      <c r="F203" s="73">
        <v>728.02071999999998</v>
      </c>
      <c r="G203" s="79">
        <v>10.041998</v>
      </c>
      <c r="H203" s="73">
        <v>7.3107823999999988E-2</v>
      </c>
      <c r="I203" s="74">
        <f t="shared" si="3"/>
        <v>7.4921782026709204E-3</v>
      </c>
      <c r="J203" s="74">
        <f>H203/'סכום נכסי הקרן'!$C$41</f>
        <v>6.2589107219685909E-5</v>
      </c>
    </row>
    <row r="204" spans="1:10">
      <c r="A204" s="70" t="s">
        <v>2163</v>
      </c>
      <c r="B204" s="54" t="s">
        <v>2164</v>
      </c>
      <c r="C204" s="71" t="s">
        <v>1792</v>
      </c>
      <c r="D204" s="71" t="s">
        <v>122</v>
      </c>
      <c r="E204" s="78">
        <v>45224</v>
      </c>
      <c r="F204" s="73">
        <v>720.45562800000005</v>
      </c>
      <c r="G204" s="79">
        <v>10.130515000000001</v>
      </c>
      <c r="H204" s="73">
        <v>7.2985865999999996E-2</v>
      </c>
      <c r="I204" s="74">
        <f t="shared" si="3"/>
        <v>7.4796797993640285E-3</v>
      </c>
      <c r="J204" s="74">
        <f>H204/'סכום נכסי הקרן'!$C$41</f>
        <v>6.2484696475108184E-5</v>
      </c>
    </row>
    <row r="205" spans="1:10">
      <c r="A205" s="70" t="s">
        <v>2165</v>
      </c>
      <c r="B205" s="54" t="s">
        <v>2166</v>
      </c>
      <c r="C205" s="71" t="s">
        <v>1792</v>
      </c>
      <c r="D205" s="71" t="s">
        <v>122</v>
      </c>
      <c r="E205" s="78">
        <v>45224</v>
      </c>
      <c r="F205" s="73">
        <v>148.16318899999999</v>
      </c>
      <c r="G205" s="79">
        <v>10.132744000000001</v>
      </c>
      <c r="H205" s="73">
        <v>1.5012997E-2</v>
      </c>
      <c r="I205" s="74">
        <f t="shared" si="3"/>
        <v>1.5385500856948491E-3</v>
      </c>
      <c r="J205" s="74">
        <f>H205/'סכום נכסי הקרן'!$C$41</f>
        <v>1.2852934576767366E-5</v>
      </c>
    </row>
    <row r="206" spans="1:10">
      <c r="A206" s="70" t="s">
        <v>2165</v>
      </c>
      <c r="B206" s="54" t="s">
        <v>2167</v>
      </c>
      <c r="C206" s="71" t="s">
        <v>1792</v>
      </c>
      <c r="D206" s="71" t="s">
        <v>122</v>
      </c>
      <c r="E206" s="78">
        <v>45224</v>
      </c>
      <c r="F206" s="73">
        <v>630.414309</v>
      </c>
      <c r="G206" s="79">
        <v>10.132744000000001</v>
      </c>
      <c r="H206" s="73">
        <v>6.3878268000000002E-2</v>
      </c>
      <c r="I206" s="74">
        <f t="shared" si="3"/>
        <v>6.5463221437690646E-3</v>
      </c>
      <c r="J206" s="74">
        <f>H206/'סכום נכסי הקרן'!$C$41</f>
        <v>5.4687495073849171E-5</v>
      </c>
    </row>
    <row r="207" spans="1:10">
      <c r="A207" s="70" t="s">
        <v>2168</v>
      </c>
      <c r="B207" s="54" t="s">
        <v>2169</v>
      </c>
      <c r="C207" s="71" t="s">
        <v>1792</v>
      </c>
      <c r="D207" s="71" t="s">
        <v>122</v>
      </c>
      <c r="E207" s="78">
        <v>45224</v>
      </c>
      <c r="F207" s="73">
        <v>1482.36679</v>
      </c>
      <c r="G207" s="79">
        <v>10.177296999999999</v>
      </c>
      <c r="H207" s="73">
        <v>0.15086486500000001</v>
      </c>
      <c r="I207" s="74">
        <f t="shared" si="3"/>
        <v>1.546081378515508E-2</v>
      </c>
      <c r="J207" s="74">
        <f>H207/'סכום נכסי הקרן'!$C$41</f>
        <v>1.291585044463701E-4</v>
      </c>
    </row>
    <row r="208" spans="1:10">
      <c r="A208" s="70" t="s">
        <v>2170</v>
      </c>
      <c r="B208" s="54" t="s">
        <v>2171</v>
      </c>
      <c r="C208" s="71" t="s">
        <v>1792</v>
      </c>
      <c r="D208" s="71" t="s">
        <v>122</v>
      </c>
      <c r="E208" s="78">
        <v>45224</v>
      </c>
      <c r="F208" s="73">
        <v>208.3674</v>
      </c>
      <c r="G208" s="79">
        <v>10.195105</v>
      </c>
      <c r="H208" s="73">
        <v>2.1243276000000002E-2</v>
      </c>
      <c r="I208" s="74">
        <f t="shared" si="3"/>
        <v>2.1770366110270543E-3</v>
      </c>
      <c r="J208" s="74">
        <f>H208/'סכום נכסי הקרן'!$C$41</f>
        <v>1.8186804182017248E-5</v>
      </c>
    </row>
    <row r="209" spans="1:10">
      <c r="A209" s="70" t="s">
        <v>2172</v>
      </c>
      <c r="B209" s="54" t="s">
        <v>2173</v>
      </c>
      <c r="C209" s="71" t="s">
        <v>1792</v>
      </c>
      <c r="D209" s="71" t="s">
        <v>122</v>
      </c>
      <c r="E209" s="78">
        <v>45286</v>
      </c>
      <c r="F209" s="73">
        <v>879.60915899999998</v>
      </c>
      <c r="G209" s="79">
        <v>5.4843000000000003E-2</v>
      </c>
      <c r="H209" s="73">
        <v>4.8240699999999996E-4</v>
      </c>
      <c r="I209" s="74">
        <f t="shared" si="3"/>
        <v>4.9437652667871376E-5</v>
      </c>
      <c r="J209" s="74">
        <f>H209/'סכום נכסי הקרן'!$C$41</f>
        <v>4.129985245700518E-7</v>
      </c>
    </row>
    <row r="210" spans="1:10">
      <c r="A210" s="70" t="s">
        <v>2174</v>
      </c>
      <c r="B210" s="54" t="s">
        <v>2175</v>
      </c>
      <c r="C210" s="71" t="s">
        <v>1792</v>
      </c>
      <c r="D210" s="71" t="s">
        <v>122</v>
      </c>
      <c r="E210" s="78">
        <v>45286</v>
      </c>
      <c r="F210" s="73">
        <v>1119.5025659999999</v>
      </c>
      <c r="G210" s="79">
        <v>5.8057999999999998E-2</v>
      </c>
      <c r="H210" s="73">
        <v>6.4996499999999996E-4</v>
      </c>
      <c r="I210" s="74">
        <f t="shared" si="3"/>
        <v>6.6609199112519142E-5</v>
      </c>
      <c r="J210" s="74">
        <f>H210/'סכום נכסי הקרן'!$C$41</f>
        <v>5.5644836418661785E-7</v>
      </c>
    </row>
    <row r="211" spans="1:10">
      <c r="A211" s="70" t="s">
        <v>2176</v>
      </c>
      <c r="B211" s="54" t="s">
        <v>2177</v>
      </c>
      <c r="C211" s="71" t="s">
        <v>1792</v>
      </c>
      <c r="D211" s="71" t="s">
        <v>122</v>
      </c>
      <c r="E211" s="78">
        <v>45260</v>
      </c>
      <c r="F211" s="73">
        <v>112201.25</v>
      </c>
      <c r="G211" s="79">
        <v>-1.288961</v>
      </c>
      <c r="H211" s="73">
        <v>-1.4462300000000001</v>
      </c>
      <c r="I211" s="74">
        <f t="shared" si="3"/>
        <v>-0.14821139912533532</v>
      </c>
      <c r="J211" s="74">
        <f>H211/'סכום נכסי הקרן'!$C$41</f>
        <v>-1.2381471582894655E-3</v>
      </c>
    </row>
    <row r="212" spans="1:10">
      <c r="A212" s="70" t="s">
        <v>2178</v>
      </c>
      <c r="B212" s="54" t="s">
        <v>2179</v>
      </c>
      <c r="C212" s="71" t="s">
        <v>1792</v>
      </c>
      <c r="D212" s="71" t="s">
        <v>122</v>
      </c>
      <c r="E212" s="78">
        <v>45265</v>
      </c>
      <c r="F212" s="73">
        <v>43524</v>
      </c>
      <c r="G212" s="79">
        <v>-2.2787660000000001</v>
      </c>
      <c r="H212" s="73">
        <v>-0.99180999999999997</v>
      </c>
      <c r="I212" s="74">
        <f t="shared" si="3"/>
        <v>-0.10164188805826099</v>
      </c>
      <c r="J212" s="74">
        <f>H212/'סכום נכסי הקרן'!$C$41</f>
        <v>-8.4910887829949217E-4</v>
      </c>
    </row>
    <row r="213" spans="1:10">
      <c r="A213" s="70" t="s">
        <v>2180</v>
      </c>
      <c r="B213" s="54" t="s">
        <v>2181</v>
      </c>
      <c r="C213" s="71" t="s">
        <v>1792</v>
      </c>
      <c r="D213" s="71" t="s">
        <v>122</v>
      </c>
      <c r="E213" s="78">
        <v>45189</v>
      </c>
      <c r="F213" s="73">
        <v>799.64468999999997</v>
      </c>
      <c r="G213" s="79">
        <v>-4.3606290000000003</v>
      </c>
      <c r="H213" s="73">
        <v>-3.4869535E-2</v>
      </c>
      <c r="I213" s="74">
        <f t="shared" si="3"/>
        <v>-3.5734721096919914E-3</v>
      </c>
      <c r="J213" s="74">
        <f>H213/'סכום נכסי הקרן'!$C$41</f>
        <v>-2.9852523921592726E-5</v>
      </c>
    </row>
    <row r="214" spans="1:10">
      <c r="A214" s="70" t="s">
        <v>2182</v>
      </c>
      <c r="B214" s="54" t="s">
        <v>2183</v>
      </c>
      <c r="C214" s="71" t="s">
        <v>1792</v>
      </c>
      <c r="D214" s="71" t="s">
        <v>122</v>
      </c>
      <c r="E214" s="78">
        <v>45187</v>
      </c>
      <c r="F214" s="73">
        <v>903.59849999999994</v>
      </c>
      <c r="G214" s="79">
        <v>-4.9680540000000004</v>
      </c>
      <c r="H214" s="73">
        <v>-4.4891265E-2</v>
      </c>
      <c r="I214" s="74">
        <f t="shared" si="3"/>
        <v>-4.6005111179799859E-3</v>
      </c>
      <c r="J214" s="74">
        <f>H214/'סכום נכסי הקרן'!$C$41</f>
        <v>-3.8432332472545399E-5</v>
      </c>
    </row>
    <row r="215" spans="1:10">
      <c r="A215" s="114" t="s">
        <v>2459</v>
      </c>
      <c r="B215" s="113" t="s">
        <v>2459</v>
      </c>
      <c r="C215" s="113" t="s">
        <v>2459</v>
      </c>
      <c r="D215" s="113" t="s">
        <v>2459</v>
      </c>
      <c r="E215" s="113" t="s">
        <v>2459</v>
      </c>
      <c r="F215" s="113" t="s">
        <v>2459</v>
      </c>
      <c r="G215" s="113" t="s">
        <v>2459</v>
      </c>
      <c r="H215" s="113" t="s">
        <v>2459</v>
      </c>
      <c r="I215" s="113" t="s">
        <v>2459</v>
      </c>
      <c r="J215" s="113" t="s">
        <v>2459</v>
      </c>
    </row>
    <row r="216" spans="1:10">
      <c r="A216" s="69" t="s">
        <v>171</v>
      </c>
      <c r="B216" s="112" t="s">
        <v>2459</v>
      </c>
      <c r="C216" s="112" t="s">
        <v>2459</v>
      </c>
      <c r="D216" s="112" t="s">
        <v>2459</v>
      </c>
      <c r="E216" s="112" t="s">
        <v>2459</v>
      </c>
      <c r="F216" s="112" t="s">
        <v>2459</v>
      </c>
      <c r="G216" s="112" t="s">
        <v>2459</v>
      </c>
      <c r="H216" s="67">
        <v>-0.47327168800000013</v>
      </c>
      <c r="I216" s="68">
        <f t="shared" si="3"/>
        <v>-4.850145484804573E-2</v>
      </c>
      <c r="J216" s="68">
        <f>H216/'סכום נכסי הקרן'!$C$41</f>
        <v>-4.0517759664511081E-4</v>
      </c>
    </row>
    <row r="217" spans="1:10">
      <c r="A217" s="70" t="s">
        <v>2184</v>
      </c>
      <c r="B217" s="54" t="s">
        <v>2185</v>
      </c>
      <c r="C217" s="71" t="s">
        <v>1792</v>
      </c>
      <c r="D217" s="71" t="s">
        <v>126</v>
      </c>
      <c r="E217" s="78">
        <v>45166</v>
      </c>
      <c r="F217" s="73">
        <v>127.82449200000001</v>
      </c>
      <c r="G217" s="79">
        <v>5.5743410000000004</v>
      </c>
      <c r="H217" s="73">
        <v>7.1253729999999999E-3</v>
      </c>
      <c r="I217" s="74">
        <f t="shared" si="3"/>
        <v>7.3021684076522253E-4</v>
      </c>
      <c r="J217" s="74">
        <f>H217/'סכום נכסי הקרן'!$C$41</f>
        <v>6.1001779327648314E-6</v>
      </c>
    </row>
    <row r="218" spans="1:10">
      <c r="A218" s="70" t="s">
        <v>2186</v>
      </c>
      <c r="B218" s="54" t="s">
        <v>2187</v>
      </c>
      <c r="C218" s="71" t="s">
        <v>1792</v>
      </c>
      <c r="D218" s="71" t="s">
        <v>126</v>
      </c>
      <c r="E218" s="78">
        <v>45166</v>
      </c>
      <c r="F218" s="73">
        <v>166.17184</v>
      </c>
      <c r="G218" s="79">
        <v>5.4278130000000004</v>
      </c>
      <c r="H218" s="73">
        <v>9.0194969999999996E-3</v>
      </c>
      <c r="I218" s="74">
        <f t="shared" si="3"/>
        <v>9.2432895858664548E-4</v>
      </c>
      <c r="J218" s="74">
        <f>H218/'סכום נכסי הקרן'!$C$41</f>
        <v>7.7217763286270898E-6</v>
      </c>
    </row>
    <row r="219" spans="1:10">
      <c r="A219" s="70" t="s">
        <v>2188</v>
      </c>
      <c r="B219" s="54" t="s">
        <v>2189</v>
      </c>
      <c r="C219" s="71" t="s">
        <v>1792</v>
      </c>
      <c r="D219" s="71" t="s">
        <v>126</v>
      </c>
      <c r="E219" s="78">
        <v>45168</v>
      </c>
      <c r="F219" s="73">
        <v>166.17184</v>
      </c>
      <c r="G219" s="79">
        <v>4.2365430000000002</v>
      </c>
      <c r="H219" s="73">
        <v>7.0399419999999996E-3</v>
      </c>
      <c r="I219" s="74">
        <f t="shared" si="3"/>
        <v>7.2146176858536414E-4</v>
      </c>
      <c r="J219" s="74">
        <f>H219/'סכום נכסי הקרן'!$C$41</f>
        <v>6.0270387018818957E-6</v>
      </c>
    </row>
    <row r="220" spans="1:10">
      <c r="A220" s="70" t="s">
        <v>2190</v>
      </c>
      <c r="B220" s="54" t="s">
        <v>2191</v>
      </c>
      <c r="C220" s="71" t="s">
        <v>1792</v>
      </c>
      <c r="D220" s="71" t="s">
        <v>122</v>
      </c>
      <c r="E220" s="78">
        <v>45166</v>
      </c>
      <c r="F220" s="73">
        <v>598.32133499999998</v>
      </c>
      <c r="G220" s="79">
        <v>2.4334359999999999</v>
      </c>
      <c r="H220" s="73">
        <v>1.4559767999999999E-2</v>
      </c>
      <c r="I220" s="74">
        <f t="shared" si="3"/>
        <v>1.4921026297478857E-3</v>
      </c>
      <c r="J220" s="74">
        <f>H220/'סכום נכסי הקרן'!$C$41</f>
        <v>1.246491593629913E-5</v>
      </c>
    </row>
    <row r="221" spans="1:10">
      <c r="A221" s="70" t="s">
        <v>2192</v>
      </c>
      <c r="B221" s="54" t="s">
        <v>2193</v>
      </c>
      <c r="C221" s="71" t="s">
        <v>1792</v>
      </c>
      <c r="D221" s="71" t="s">
        <v>122</v>
      </c>
      <c r="E221" s="78">
        <v>45167</v>
      </c>
      <c r="F221" s="73">
        <v>424.05847799999998</v>
      </c>
      <c r="G221" s="79">
        <v>2.709524</v>
      </c>
      <c r="H221" s="73">
        <v>1.1489967E-2</v>
      </c>
      <c r="I221" s="74">
        <f t="shared" si="3"/>
        <v>1.1775057113833426E-3</v>
      </c>
      <c r="J221" s="74">
        <f>H221/'סכום נכסי הקרן'!$C$41</f>
        <v>9.8367963532008969E-6</v>
      </c>
    </row>
    <row r="222" spans="1:10">
      <c r="A222" s="70" t="s">
        <v>2194</v>
      </c>
      <c r="B222" s="54" t="s">
        <v>2195</v>
      </c>
      <c r="C222" s="71" t="s">
        <v>1792</v>
      </c>
      <c r="D222" s="71" t="s">
        <v>124</v>
      </c>
      <c r="E222" s="78">
        <v>45236</v>
      </c>
      <c r="F222" s="73">
        <v>704.34068200000013</v>
      </c>
      <c r="G222" s="79">
        <v>2.554541</v>
      </c>
      <c r="H222" s="73">
        <v>1.7992668999999999E-2</v>
      </c>
      <c r="I222" s="74">
        <f t="shared" si="3"/>
        <v>1.8439104751588943E-3</v>
      </c>
      <c r="J222" s="74">
        <f>H222/'סכום נכסי הקרן'!$C$41</f>
        <v>1.540389287484906E-5</v>
      </c>
    </row>
    <row r="223" spans="1:10">
      <c r="A223" s="70" t="s">
        <v>2196</v>
      </c>
      <c r="B223" s="54" t="s">
        <v>2197</v>
      </c>
      <c r="C223" s="71" t="s">
        <v>1792</v>
      </c>
      <c r="D223" s="71" t="s">
        <v>124</v>
      </c>
      <c r="E223" s="78">
        <v>45259</v>
      </c>
      <c r="F223" s="73">
        <v>1591.9874139999999</v>
      </c>
      <c r="G223" s="79">
        <v>0.51429800000000003</v>
      </c>
      <c r="H223" s="73">
        <v>8.1875630000000001E-3</v>
      </c>
      <c r="I223" s="74">
        <f t="shared" si="3"/>
        <v>8.390713563242553E-4</v>
      </c>
      <c r="J223" s="74">
        <f>H223/'סכום נכסי הקרן'!$C$41</f>
        <v>7.0095405722229312E-6</v>
      </c>
    </row>
    <row r="224" spans="1:10">
      <c r="A224" s="70" t="s">
        <v>2198</v>
      </c>
      <c r="B224" s="54" t="s">
        <v>2199</v>
      </c>
      <c r="C224" s="71" t="s">
        <v>1792</v>
      </c>
      <c r="D224" s="71" t="s">
        <v>124</v>
      </c>
      <c r="E224" s="78">
        <v>45259</v>
      </c>
      <c r="F224" s="73">
        <v>840.21557900000005</v>
      </c>
      <c r="G224" s="79">
        <v>0.51928099999999999</v>
      </c>
      <c r="H224" s="73">
        <v>4.3630820000000008E-3</v>
      </c>
      <c r="I224" s="74">
        <f t="shared" si="3"/>
        <v>4.4713391902986822E-4</v>
      </c>
      <c r="J224" s="74">
        <f>H224/'סכום נכסי הקרן'!$C$41</f>
        <v>3.7353239662321467E-6</v>
      </c>
    </row>
    <row r="225" spans="1:10">
      <c r="A225" s="70" t="s">
        <v>2200</v>
      </c>
      <c r="B225" s="54" t="s">
        <v>2201</v>
      </c>
      <c r="C225" s="71" t="s">
        <v>1792</v>
      </c>
      <c r="D225" s="71" t="s">
        <v>124</v>
      </c>
      <c r="E225" s="78">
        <v>45145</v>
      </c>
      <c r="F225" s="73">
        <v>20058</v>
      </c>
      <c r="G225" s="79">
        <v>-0.160634</v>
      </c>
      <c r="H225" s="73">
        <v>-3.2219999999999999E-2</v>
      </c>
      <c r="I225" s="74">
        <f t="shared" si="3"/>
        <v>-3.3019445591768275E-3</v>
      </c>
      <c r="J225" s="74">
        <f>H225/'סכום נכסי הקרן'!$C$41</f>
        <v>-2.7584202678748586E-5</v>
      </c>
    </row>
    <row r="226" spans="1:10">
      <c r="A226" s="70" t="s">
        <v>2202</v>
      </c>
      <c r="B226" s="54" t="s">
        <v>2203</v>
      </c>
      <c r="C226" s="71" t="s">
        <v>1792</v>
      </c>
      <c r="D226" s="71" t="s">
        <v>125</v>
      </c>
      <c r="E226" s="78">
        <v>45215</v>
      </c>
      <c r="F226" s="73">
        <v>123.373026</v>
      </c>
      <c r="G226" s="79">
        <v>4.3419639999999999</v>
      </c>
      <c r="H226" s="73">
        <v>5.3568119999999999E-3</v>
      </c>
      <c r="I226" s="74">
        <f t="shared" si="3"/>
        <v>5.4897257100971879E-4</v>
      </c>
      <c r="J226" s="74">
        <f>H226/'סכום נכסי הקרן'!$C$41</f>
        <v>4.5860765959016945E-6</v>
      </c>
    </row>
    <row r="227" spans="1:10">
      <c r="A227" s="70" t="s">
        <v>2204</v>
      </c>
      <c r="B227" s="54" t="s">
        <v>2205</v>
      </c>
      <c r="C227" s="71" t="s">
        <v>1792</v>
      </c>
      <c r="D227" s="71" t="s">
        <v>125</v>
      </c>
      <c r="E227" s="78">
        <v>45215</v>
      </c>
      <c r="F227" s="73">
        <v>69.004676000000003</v>
      </c>
      <c r="G227" s="79">
        <v>4.3319080000000003</v>
      </c>
      <c r="H227" s="73">
        <v>2.989219E-3</v>
      </c>
      <c r="I227" s="74">
        <f t="shared" si="3"/>
        <v>3.0633877756790803E-4</v>
      </c>
      <c r="J227" s="74">
        <f>H227/'סכום נכסי הקרן'!$C$41</f>
        <v>2.5591316805451948E-6</v>
      </c>
    </row>
    <row r="228" spans="1:10">
      <c r="A228" s="70" t="s">
        <v>2206</v>
      </c>
      <c r="B228" s="54" t="s">
        <v>2207</v>
      </c>
      <c r="C228" s="71" t="s">
        <v>1792</v>
      </c>
      <c r="D228" s="71" t="s">
        <v>125</v>
      </c>
      <c r="E228" s="78">
        <v>45167</v>
      </c>
      <c r="F228" s="73">
        <v>453.28465299999993</v>
      </c>
      <c r="G228" s="79">
        <v>1.3060719999999999</v>
      </c>
      <c r="H228" s="73">
        <v>5.9202229999999996E-3</v>
      </c>
      <c r="I228" s="74">
        <f t="shared" si="3"/>
        <v>6.0671161154449149E-4</v>
      </c>
      <c r="J228" s="74">
        <f>H228/'סכום נכסי הקרן'!$C$41</f>
        <v>5.0684243058779954E-6</v>
      </c>
    </row>
    <row r="229" spans="1:10">
      <c r="A229" s="70" t="s">
        <v>2208</v>
      </c>
      <c r="B229" s="54" t="s">
        <v>2209</v>
      </c>
      <c r="C229" s="71" t="s">
        <v>1792</v>
      </c>
      <c r="D229" s="71" t="s">
        <v>122</v>
      </c>
      <c r="E229" s="78">
        <v>45127</v>
      </c>
      <c r="F229" s="73">
        <v>356.16934199999997</v>
      </c>
      <c r="G229" s="79">
        <v>-4.0532329999999996</v>
      </c>
      <c r="H229" s="73">
        <v>-1.4436372999999997E-2</v>
      </c>
      <c r="I229" s="74">
        <f t="shared" si="3"/>
        <v>-1.479456960943428E-3</v>
      </c>
      <c r="J229" s="74">
        <f>H229/'סכום נכסי הקרן'!$C$41</f>
        <v>-1.235927494655536E-5</v>
      </c>
    </row>
    <row r="230" spans="1:10">
      <c r="A230" s="70" t="s">
        <v>2210</v>
      </c>
      <c r="B230" s="54" t="s">
        <v>2211</v>
      </c>
      <c r="C230" s="71" t="s">
        <v>1792</v>
      </c>
      <c r="D230" s="71" t="s">
        <v>122</v>
      </c>
      <c r="E230" s="78">
        <v>45127</v>
      </c>
      <c r="F230" s="73">
        <v>926.82148000000007</v>
      </c>
      <c r="G230" s="79">
        <v>-4.0279160000000003</v>
      </c>
      <c r="H230" s="73">
        <v>-3.7331589999999998E-2</v>
      </c>
      <c r="I230" s="74">
        <f t="shared" si="3"/>
        <v>-3.8257864831135959E-3</v>
      </c>
      <c r="J230" s="74">
        <f>H230/'סכום נכסי הקרן'!$C$41</f>
        <v>-3.1960339692114958E-5</v>
      </c>
    </row>
    <row r="231" spans="1:10">
      <c r="A231" s="70" t="s">
        <v>2212</v>
      </c>
      <c r="B231" s="54" t="s">
        <v>2213</v>
      </c>
      <c r="C231" s="71" t="s">
        <v>1792</v>
      </c>
      <c r="D231" s="71" t="s">
        <v>122</v>
      </c>
      <c r="E231" s="78">
        <v>45127</v>
      </c>
      <c r="F231" s="73">
        <v>808.46468600000003</v>
      </c>
      <c r="G231" s="79">
        <v>-4.0217799999999997</v>
      </c>
      <c r="H231" s="73">
        <v>-3.2514673000000001E-2</v>
      </c>
      <c r="I231" s="74">
        <f t="shared" si="3"/>
        <v>-3.3321430045240132E-3</v>
      </c>
      <c r="J231" s="74">
        <f>H231/'סכום נכסי הקרן'!$C$41</f>
        <v>-2.7836478276388406E-5</v>
      </c>
    </row>
    <row r="232" spans="1:10">
      <c r="A232" s="70" t="s">
        <v>2214</v>
      </c>
      <c r="B232" s="54" t="s">
        <v>2215</v>
      </c>
      <c r="C232" s="71" t="s">
        <v>1792</v>
      </c>
      <c r="D232" s="71" t="s">
        <v>122</v>
      </c>
      <c r="E232" s="78">
        <v>45168</v>
      </c>
      <c r="F232" s="73">
        <v>264.80991999999998</v>
      </c>
      <c r="G232" s="79">
        <v>1.343831</v>
      </c>
      <c r="H232" s="73">
        <v>3.5585969999999997E-3</v>
      </c>
      <c r="I232" s="74">
        <f t="shared" si="3"/>
        <v>3.6468932347774613E-4</v>
      </c>
      <c r="J232" s="74">
        <f>H232/'סכום נכסי הקרן'!$C$41</f>
        <v>3.0465878615762472E-6</v>
      </c>
    </row>
    <row r="233" spans="1:10">
      <c r="A233" s="70" t="s">
        <v>2216</v>
      </c>
      <c r="B233" s="54" t="s">
        <v>2217</v>
      </c>
      <c r="C233" s="71" t="s">
        <v>1792</v>
      </c>
      <c r="D233" s="71" t="s">
        <v>122</v>
      </c>
      <c r="E233" s="78">
        <v>45166</v>
      </c>
      <c r="F233" s="73">
        <v>529.61983999999995</v>
      </c>
      <c r="G233" s="79">
        <v>1.404498</v>
      </c>
      <c r="H233" s="73">
        <v>7.4384979999999991E-3</v>
      </c>
      <c r="I233" s="74">
        <f t="shared" si="3"/>
        <v>7.6230626938385195E-4</v>
      </c>
      <c r="J233" s="74">
        <f>H233/'סכום נכסי הקרן'!$C$41</f>
        <v>6.3682506659672876E-6</v>
      </c>
    </row>
    <row r="234" spans="1:10">
      <c r="A234" s="70" t="s">
        <v>2218</v>
      </c>
      <c r="B234" s="54" t="s">
        <v>2219</v>
      </c>
      <c r="C234" s="71" t="s">
        <v>1792</v>
      </c>
      <c r="D234" s="71" t="s">
        <v>122</v>
      </c>
      <c r="E234" s="78">
        <v>45166</v>
      </c>
      <c r="F234" s="73">
        <v>158.885952</v>
      </c>
      <c r="G234" s="79">
        <v>1.4403109999999999</v>
      </c>
      <c r="H234" s="73">
        <v>2.2884519999999998E-3</v>
      </c>
      <c r="I234" s="74">
        <f t="shared" si="3"/>
        <v>2.3452332806757695E-4</v>
      </c>
      <c r="J234" s="74">
        <f>H234/'סכום נכסי הקרן'!$C$41</f>
        <v>1.9591906824515072E-6</v>
      </c>
    </row>
    <row r="235" spans="1:10">
      <c r="A235" s="70" t="s">
        <v>2220</v>
      </c>
      <c r="B235" s="54" t="s">
        <v>2221</v>
      </c>
      <c r="C235" s="71" t="s">
        <v>1792</v>
      </c>
      <c r="D235" s="71" t="s">
        <v>122</v>
      </c>
      <c r="E235" s="78">
        <v>45168</v>
      </c>
      <c r="F235" s="73">
        <v>211.847936</v>
      </c>
      <c r="G235" s="79">
        <v>1.4437530000000001</v>
      </c>
      <c r="H235" s="73">
        <v>3.0585620000000003E-3</v>
      </c>
      <c r="I235" s="74">
        <f t="shared" si="3"/>
        <v>3.1344513205477958E-4</v>
      </c>
      <c r="J235" s="74">
        <f>H235/'סכום נכסי הקרן'!$C$41</f>
        <v>2.6184976447398713E-6</v>
      </c>
    </row>
    <row r="236" spans="1:10">
      <c r="A236" s="70" t="s">
        <v>2222</v>
      </c>
      <c r="B236" s="54" t="s">
        <v>2223</v>
      </c>
      <c r="C236" s="71" t="s">
        <v>1792</v>
      </c>
      <c r="D236" s="71" t="s">
        <v>122</v>
      </c>
      <c r="E236" s="78">
        <v>45189</v>
      </c>
      <c r="F236" s="73">
        <v>198.60744</v>
      </c>
      <c r="G236" s="79">
        <v>2.8150200000000001</v>
      </c>
      <c r="H236" s="73">
        <v>5.5908400000000006E-3</v>
      </c>
      <c r="I236" s="74">
        <f t="shared" si="3"/>
        <v>5.7295604342731774E-4</v>
      </c>
      <c r="J236" s="74">
        <f>H236/'סכום נכסי הקרן'!$C$41</f>
        <v>4.7864327655013899E-6</v>
      </c>
    </row>
    <row r="237" spans="1:10">
      <c r="A237" s="70" t="s">
        <v>2224</v>
      </c>
      <c r="B237" s="54" t="s">
        <v>2225</v>
      </c>
      <c r="C237" s="71" t="s">
        <v>1792</v>
      </c>
      <c r="D237" s="71" t="s">
        <v>122</v>
      </c>
      <c r="E237" s="78">
        <v>45189</v>
      </c>
      <c r="F237" s="73">
        <v>198.60744</v>
      </c>
      <c r="G237" s="79">
        <v>2.851823</v>
      </c>
      <c r="H237" s="73">
        <v>5.6639340000000007E-3</v>
      </c>
      <c r="I237" s="74">
        <f t="shared" si="3"/>
        <v>5.8044680492975325E-4</v>
      </c>
      <c r="J237" s="74">
        <f>H237/'סכום נכסי הקרן'!$C$41</f>
        <v>4.8490100377112116E-6</v>
      </c>
    </row>
    <row r="238" spans="1:10">
      <c r="A238" s="70" t="s">
        <v>2226</v>
      </c>
      <c r="B238" s="54" t="s">
        <v>2227</v>
      </c>
      <c r="C238" s="71" t="s">
        <v>1792</v>
      </c>
      <c r="D238" s="71" t="s">
        <v>122</v>
      </c>
      <c r="E238" s="78">
        <v>45195</v>
      </c>
      <c r="F238" s="73">
        <v>198.60744</v>
      </c>
      <c r="G238" s="79">
        <v>3.4983240000000002</v>
      </c>
      <c r="H238" s="73">
        <v>6.9479309999999992E-3</v>
      </c>
      <c r="I238" s="74">
        <f t="shared" si="3"/>
        <v>7.1203237004922447E-4</v>
      </c>
      <c r="J238" s="74">
        <f>H238/'סכום נכסי הקרן'!$C$41</f>
        <v>5.9482661980744981E-6</v>
      </c>
    </row>
    <row r="239" spans="1:10">
      <c r="A239" s="70" t="s">
        <v>2228</v>
      </c>
      <c r="B239" s="54" t="s">
        <v>2229</v>
      </c>
      <c r="C239" s="71" t="s">
        <v>1792</v>
      </c>
      <c r="D239" s="71" t="s">
        <v>122</v>
      </c>
      <c r="E239" s="78">
        <v>45196</v>
      </c>
      <c r="F239" s="73">
        <v>198.60744</v>
      </c>
      <c r="G239" s="79">
        <v>3.7793299999999999</v>
      </c>
      <c r="H239" s="73">
        <v>7.5060309999999998E-3</v>
      </c>
      <c r="I239" s="74">
        <f t="shared" si="3"/>
        <v>7.6922713288214164E-4</v>
      </c>
      <c r="J239" s="74">
        <f>H239/'סכום נכסי הקרן'!$C$41</f>
        <v>6.4260670520474843E-6</v>
      </c>
    </row>
    <row r="240" spans="1:10">
      <c r="A240" s="70" t="s">
        <v>2230</v>
      </c>
      <c r="B240" s="54" t="s">
        <v>2231</v>
      </c>
      <c r="C240" s="71" t="s">
        <v>1792</v>
      </c>
      <c r="D240" s="71" t="s">
        <v>122</v>
      </c>
      <c r="E240" s="78">
        <v>45211</v>
      </c>
      <c r="F240" s="73">
        <v>297.91116</v>
      </c>
      <c r="G240" s="79">
        <v>3.9561730000000002</v>
      </c>
      <c r="H240" s="73">
        <v>1.1785881E-2</v>
      </c>
      <c r="I240" s="74">
        <f t="shared" si="3"/>
        <v>1.207831335911097E-3</v>
      </c>
      <c r="J240" s="74">
        <f>H240/'סכום נכסי הקרן'!$C$41</f>
        <v>1.0090134396387712E-5</v>
      </c>
    </row>
    <row r="241" spans="1:10">
      <c r="A241" s="70" t="s">
        <v>2232</v>
      </c>
      <c r="B241" s="54" t="s">
        <v>2233</v>
      </c>
      <c r="C241" s="71" t="s">
        <v>1792</v>
      </c>
      <c r="D241" s="71" t="s">
        <v>122</v>
      </c>
      <c r="E241" s="78">
        <v>45201</v>
      </c>
      <c r="F241" s="73">
        <v>198.60744</v>
      </c>
      <c r="G241" s="79">
        <v>4.054138</v>
      </c>
      <c r="H241" s="73">
        <v>8.0518199999999995E-3</v>
      </c>
      <c r="I241" s="74">
        <f t="shared" si="3"/>
        <v>8.2516024954907392E-4</v>
      </c>
      <c r="J241" s="74">
        <f>H241/'סכום נכסי הקרן'!$C$41</f>
        <v>6.8933282064804919E-6</v>
      </c>
    </row>
    <row r="242" spans="1:10">
      <c r="A242" s="70" t="s">
        <v>2234</v>
      </c>
      <c r="B242" s="54" t="s">
        <v>2235</v>
      </c>
      <c r="C242" s="71" t="s">
        <v>1792</v>
      </c>
      <c r="D242" s="71" t="s">
        <v>122</v>
      </c>
      <c r="E242" s="78">
        <v>45201</v>
      </c>
      <c r="F242" s="73">
        <v>198.60744</v>
      </c>
      <c r="G242" s="79">
        <v>4.1063049999999999</v>
      </c>
      <c r="H242" s="73">
        <v>8.1554269999999998E-3</v>
      </c>
      <c r="I242" s="74">
        <f t="shared" si="3"/>
        <v>8.3577802018664795E-4</v>
      </c>
      <c r="J242" s="74">
        <f>H242/'סכום נכסי הקרן'!$C$41</f>
        <v>6.9820282836666222E-6</v>
      </c>
    </row>
    <row r="243" spans="1:10">
      <c r="A243" s="70" t="s">
        <v>2236</v>
      </c>
      <c r="B243" s="54" t="s">
        <v>2237</v>
      </c>
      <c r="C243" s="71" t="s">
        <v>1792</v>
      </c>
      <c r="D243" s="71" t="s">
        <v>122</v>
      </c>
      <c r="E243" s="78">
        <v>45229</v>
      </c>
      <c r="F243" s="73">
        <v>317.77190400000001</v>
      </c>
      <c r="G243" s="79">
        <v>4.6035870000000001</v>
      </c>
      <c r="H243" s="73">
        <v>1.4628904999999999E-2</v>
      </c>
      <c r="I243" s="74">
        <f t="shared" si="3"/>
        <v>1.4991878731056699E-3</v>
      </c>
      <c r="J243" s="74">
        <f>H243/'סכום נכסי הקרן'!$C$41</f>
        <v>1.2524105539669727E-5</v>
      </c>
    </row>
    <row r="244" spans="1:10">
      <c r="A244" s="70" t="s">
        <v>2238</v>
      </c>
      <c r="B244" s="54" t="s">
        <v>2239</v>
      </c>
      <c r="C244" s="71" t="s">
        <v>1792</v>
      </c>
      <c r="D244" s="71" t="s">
        <v>126</v>
      </c>
      <c r="E244" s="78">
        <v>45176</v>
      </c>
      <c r="F244" s="73">
        <v>299.65383600000001</v>
      </c>
      <c r="G244" s="79">
        <v>-6.705667</v>
      </c>
      <c r="H244" s="73">
        <v>-2.0093789000000001E-2</v>
      </c>
      <c r="I244" s="74">
        <f t="shared" si="3"/>
        <v>-2.0592357933518681E-3</v>
      </c>
      <c r="J244" s="74">
        <f>H244/'סכום נכסי הקרן'!$C$41</f>
        <v>-1.7202704790813437E-5</v>
      </c>
    </row>
    <row r="245" spans="1:10">
      <c r="A245" s="70" t="s">
        <v>2240</v>
      </c>
      <c r="B245" s="54" t="s">
        <v>2241</v>
      </c>
      <c r="C245" s="71" t="s">
        <v>1792</v>
      </c>
      <c r="D245" s="71" t="s">
        <v>126</v>
      </c>
      <c r="E245" s="78">
        <v>45161</v>
      </c>
      <c r="F245" s="73">
        <v>1710.4470009999998</v>
      </c>
      <c r="G245" s="79">
        <v>-5.8817110000000001</v>
      </c>
      <c r="H245" s="73">
        <v>-0.10060354699999999</v>
      </c>
      <c r="I245" s="74">
        <f t="shared" si="3"/>
        <v>-1.0309973142474867E-2</v>
      </c>
      <c r="J245" s="74">
        <f>H245/'סכום נכסי הקרן'!$C$41</f>
        <v>-8.6128759486313141E-5</v>
      </c>
    </row>
    <row r="246" spans="1:10">
      <c r="A246" s="70" t="s">
        <v>2242</v>
      </c>
      <c r="B246" s="54" t="s">
        <v>2243</v>
      </c>
      <c r="C246" s="71" t="s">
        <v>1792</v>
      </c>
      <c r="D246" s="71" t="s">
        <v>126</v>
      </c>
      <c r="E246" s="78">
        <v>45180</v>
      </c>
      <c r="F246" s="73">
        <v>157.38318599999999</v>
      </c>
      <c r="G246" s="79">
        <v>-5.6458250000000003</v>
      </c>
      <c r="H246" s="73">
        <v>-8.8855789999999994E-3</v>
      </c>
      <c r="I246" s="74">
        <f t="shared" si="3"/>
        <v>-9.1060488001818362E-4</v>
      </c>
      <c r="J246" s="74">
        <f>H246/'סכום נכסי הקרן'!$C$41</f>
        <v>-7.6071263828067097E-6</v>
      </c>
    </row>
    <row r="247" spans="1:10">
      <c r="A247" s="70" t="s">
        <v>2244</v>
      </c>
      <c r="B247" s="54" t="s">
        <v>2245</v>
      </c>
      <c r="C247" s="71" t="s">
        <v>1792</v>
      </c>
      <c r="D247" s="71" t="s">
        <v>126</v>
      </c>
      <c r="E247" s="78">
        <v>45267</v>
      </c>
      <c r="F247" s="73">
        <v>184.854974</v>
      </c>
      <c r="G247" s="79">
        <v>-3.7832910000000002</v>
      </c>
      <c r="H247" s="73">
        <v>-6.9936010000000003E-3</v>
      </c>
      <c r="I247" s="74">
        <f t="shared" si="3"/>
        <v>-7.1671268687162077E-4</v>
      </c>
      <c r="J247" s="74">
        <f>H247/'סכום נכסי הקרן'!$C$41</f>
        <v>-5.9873652215486906E-6</v>
      </c>
    </row>
    <row r="248" spans="1:10">
      <c r="A248" s="70" t="s">
        <v>2246</v>
      </c>
      <c r="B248" s="54" t="s">
        <v>2247</v>
      </c>
      <c r="C248" s="71" t="s">
        <v>1792</v>
      </c>
      <c r="D248" s="71" t="s">
        <v>122</v>
      </c>
      <c r="E248" s="78">
        <v>45127</v>
      </c>
      <c r="F248" s="73">
        <v>1377.732272</v>
      </c>
      <c r="G248" s="79">
        <v>1.081108</v>
      </c>
      <c r="H248" s="73">
        <v>1.489477E-2</v>
      </c>
      <c r="I248" s="74">
        <f t="shared" si="3"/>
        <v>1.5264340397793368E-3</v>
      </c>
      <c r="J248" s="74">
        <f>H248/'סכום נכסי הקרן'!$C$41</f>
        <v>1.2751718017794666E-5</v>
      </c>
    </row>
    <row r="249" spans="1:10">
      <c r="A249" s="70" t="s">
        <v>2248</v>
      </c>
      <c r="B249" s="54" t="s">
        <v>2249</v>
      </c>
      <c r="C249" s="71" t="s">
        <v>1792</v>
      </c>
      <c r="D249" s="71" t="s">
        <v>122</v>
      </c>
      <c r="E249" s="78">
        <v>45127</v>
      </c>
      <c r="F249" s="73">
        <v>572.04724899999997</v>
      </c>
      <c r="G249" s="79">
        <v>1.0584519999999999</v>
      </c>
      <c r="H249" s="73">
        <v>6.0548450000000005E-3</v>
      </c>
      <c r="I249" s="74">
        <f t="shared" si="3"/>
        <v>6.2050783688420296E-4</v>
      </c>
      <c r="J249" s="74">
        <f>H249/'סכום נכסי הקרן'!$C$41</f>
        <v>5.183676960534063E-6</v>
      </c>
    </row>
    <row r="250" spans="1:10">
      <c r="A250" s="70" t="s">
        <v>2250</v>
      </c>
      <c r="B250" s="54" t="s">
        <v>2251</v>
      </c>
      <c r="C250" s="71" t="s">
        <v>1792</v>
      </c>
      <c r="D250" s="71" t="s">
        <v>122</v>
      </c>
      <c r="E250" s="78">
        <v>45127</v>
      </c>
      <c r="F250" s="73">
        <v>428.88479799999999</v>
      </c>
      <c r="G250" s="79">
        <v>1.0237130000000001</v>
      </c>
      <c r="H250" s="73">
        <v>4.3905480000000002E-3</v>
      </c>
      <c r="I250" s="74">
        <f t="shared" si="3"/>
        <v>4.4994866792069221E-4</v>
      </c>
      <c r="J250" s="74">
        <f>H250/'סכום נכסי הקרן'!$C$41</f>
        <v>3.7588381720289964E-6</v>
      </c>
    </row>
    <row r="251" spans="1:10">
      <c r="A251" s="70" t="s">
        <v>2252</v>
      </c>
      <c r="B251" s="54" t="s">
        <v>2253</v>
      </c>
      <c r="C251" s="71" t="s">
        <v>1792</v>
      </c>
      <c r="D251" s="71" t="s">
        <v>122</v>
      </c>
      <c r="E251" s="78">
        <v>45267</v>
      </c>
      <c r="F251" s="73">
        <v>206.54101800000001</v>
      </c>
      <c r="G251" s="79">
        <v>-2.7613349999999999</v>
      </c>
      <c r="H251" s="73">
        <v>-5.7032899999999989E-3</v>
      </c>
      <c r="I251" s="74">
        <f t="shared" si="3"/>
        <v>-5.8448005539750479E-4</v>
      </c>
      <c r="J251" s="74">
        <f>H251/'סכום נכסי הקרן'!$C$41</f>
        <v>-4.8827035163153321E-6</v>
      </c>
    </row>
    <row r="252" spans="1:10">
      <c r="A252" s="70" t="s">
        <v>2254</v>
      </c>
      <c r="B252" s="54" t="s">
        <v>2255</v>
      </c>
      <c r="C252" s="71" t="s">
        <v>1792</v>
      </c>
      <c r="D252" s="71" t="s">
        <v>124</v>
      </c>
      <c r="E252" s="78">
        <v>45195</v>
      </c>
      <c r="F252" s="73">
        <v>399.60088000000002</v>
      </c>
      <c r="G252" s="79">
        <v>-3.9586079999999999</v>
      </c>
      <c r="H252" s="73">
        <v>-1.5818631E-2</v>
      </c>
      <c r="I252" s="74">
        <f t="shared" si="3"/>
        <v>-1.6211124321562974E-3</v>
      </c>
      <c r="J252" s="74">
        <f>H252/'סכום נכסי הקרן'!$C$41</f>
        <v>-1.3542654363883783E-5</v>
      </c>
    </row>
    <row r="253" spans="1:10">
      <c r="A253" s="70" t="s">
        <v>2256</v>
      </c>
      <c r="B253" s="54" t="s">
        <v>2257</v>
      </c>
      <c r="C253" s="71" t="s">
        <v>1792</v>
      </c>
      <c r="D253" s="71" t="s">
        <v>124</v>
      </c>
      <c r="E253" s="78">
        <v>45195</v>
      </c>
      <c r="F253" s="73">
        <v>399.69452999999999</v>
      </c>
      <c r="G253" s="79">
        <v>-3.93425</v>
      </c>
      <c r="H253" s="73">
        <v>-1.5724982000000002E-2</v>
      </c>
      <c r="I253" s="74">
        <f t="shared" si="3"/>
        <v>-1.6115151693995517E-3</v>
      </c>
      <c r="J253" s="74">
        <f>H253/'סכום נכסי הקרן'!$C$41</f>
        <v>-1.3462479534688809E-5</v>
      </c>
    </row>
    <row r="254" spans="1:10">
      <c r="A254" s="70" t="s">
        <v>2258</v>
      </c>
      <c r="B254" s="54" t="s">
        <v>2259</v>
      </c>
      <c r="C254" s="71" t="s">
        <v>1792</v>
      </c>
      <c r="D254" s="71" t="s">
        <v>124</v>
      </c>
      <c r="E254" s="78">
        <v>45210</v>
      </c>
      <c r="F254" s="73">
        <v>498.27193399999999</v>
      </c>
      <c r="G254" s="79">
        <v>-3.9090379999999998</v>
      </c>
      <c r="H254" s="73">
        <v>-1.9477640999999997E-2</v>
      </c>
      <c r="I254" s="74">
        <f t="shared" si="3"/>
        <v>-1.9960922012895559E-3</v>
      </c>
      <c r="J254" s="74">
        <f>H254/'סכום נכסי הקרן'!$C$41</f>
        <v>-1.6675207853752427E-5</v>
      </c>
    </row>
    <row r="255" spans="1:10">
      <c r="A255" s="70" t="s">
        <v>2260</v>
      </c>
      <c r="B255" s="54" t="s">
        <v>2261</v>
      </c>
      <c r="C255" s="71" t="s">
        <v>1792</v>
      </c>
      <c r="D255" s="71" t="s">
        <v>124</v>
      </c>
      <c r="E255" s="78">
        <v>45232</v>
      </c>
      <c r="F255" s="73">
        <v>500.22688099999999</v>
      </c>
      <c r="G255" s="79">
        <v>-3.938898</v>
      </c>
      <c r="H255" s="73">
        <v>-1.9703427000000003E-2</v>
      </c>
      <c r="I255" s="74">
        <f t="shared" si="3"/>
        <v>-2.0192310235812479E-3</v>
      </c>
      <c r="J255" s="74">
        <f>H255/'סכום נכסי הקרן'!$C$41</f>
        <v>-1.6868507878147963E-5</v>
      </c>
    </row>
    <row r="256" spans="1:10">
      <c r="A256" s="70" t="s">
        <v>2262</v>
      </c>
      <c r="B256" s="54" t="s">
        <v>2263</v>
      </c>
      <c r="C256" s="71" t="s">
        <v>1792</v>
      </c>
      <c r="D256" s="71" t="s">
        <v>124</v>
      </c>
      <c r="E256" s="78">
        <v>45232</v>
      </c>
      <c r="F256" s="73">
        <v>268.48732000000001</v>
      </c>
      <c r="G256" s="79">
        <v>-3.8902739999999998</v>
      </c>
      <c r="H256" s="73">
        <v>-1.0444891999999999E-2</v>
      </c>
      <c r="I256" s="74">
        <f t="shared" si="3"/>
        <v>-1.0704051617191053E-3</v>
      </c>
      <c r="J256" s="74">
        <f>H256/'סכום נכסי הקרן'!$C$41</f>
        <v>-8.9420862161899339E-6</v>
      </c>
    </row>
    <row r="257" spans="1:10">
      <c r="A257" s="70" t="s">
        <v>2262</v>
      </c>
      <c r="B257" s="54" t="s">
        <v>2264</v>
      </c>
      <c r="C257" s="71" t="s">
        <v>1792</v>
      </c>
      <c r="D257" s="71" t="s">
        <v>124</v>
      </c>
      <c r="E257" s="78">
        <v>45232</v>
      </c>
      <c r="F257" s="73">
        <v>826.17156999999997</v>
      </c>
      <c r="G257" s="79">
        <v>-3.8902739999999998</v>
      </c>
      <c r="H257" s="73">
        <v>-3.2140337000000005E-2</v>
      </c>
      <c r="I257" s="74">
        <f t="shared" si="3"/>
        <v>-3.2937805986114122E-3</v>
      </c>
      <c r="J257" s="74">
        <f>H257/'סכום נכסי הקרן'!$C$41</f>
        <v>-2.7516001550939866E-5</v>
      </c>
    </row>
    <row r="258" spans="1:10">
      <c r="A258" s="70" t="s">
        <v>2265</v>
      </c>
      <c r="B258" s="54" t="s">
        <v>2266</v>
      </c>
      <c r="C258" s="71" t="s">
        <v>1792</v>
      </c>
      <c r="D258" s="71" t="s">
        <v>124</v>
      </c>
      <c r="E258" s="78">
        <v>45181</v>
      </c>
      <c r="F258" s="73">
        <v>1113.9424730000001</v>
      </c>
      <c r="G258" s="79">
        <v>-2.554996</v>
      </c>
      <c r="H258" s="73">
        <v>-2.8461184E-2</v>
      </c>
      <c r="I258" s="74">
        <f t="shared" si="3"/>
        <v>-2.9167365504820168E-3</v>
      </c>
      <c r="J258" s="74">
        <f>H258/'סכום נכסי הקרן'!$C$41</f>
        <v>-2.4366203225734218E-5</v>
      </c>
    </row>
    <row r="259" spans="1:10">
      <c r="A259" s="70" t="s">
        <v>2267</v>
      </c>
      <c r="B259" s="54" t="s">
        <v>2268</v>
      </c>
      <c r="C259" s="71" t="s">
        <v>1792</v>
      </c>
      <c r="D259" s="71" t="s">
        <v>124</v>
      </c>
      <c r="E259" s="78">
        <v>45181</v>
      </c>
      <c r="F259" s="73">
        <v>405.14490899999998</v>
      </c>
      <c r="G259" s="79">
        <v>-2.5360309999999999</v>
      </c>
      <c r="H259" s="73">
        <v>-1.0274601999999999E-2</v>
      </c>
      <c r="I259" s="74">
        <f t="shared" si="3"/>
        <v>-1.0529536366110288E-3</v>
      </c>
      <c r="J259" s="74">
        <f>H259/'סכום נכסי הקרן'!$C$41</f>
        <v>-8.79629745535306E-6</v>
      </c>
    </row>
    <row r="260" spans="1:10">
      <c r="A260" s="70" t="s">
        <v>2269</v>
      </c>
      <c r="B260" s="54" t="s">
        <v>2270</v>
      </c>
      <c r="C260" s="71" t="s">
        <v>1792</v>
      </c>
      <c r="D260" s="71" t="s">
        <v>124</v>
      </c>
      <c r="E260" s="78">
        <v>45176</v>
      </c>
      <c r="F260" s="73">
        <v>1823.2363769999999</v>
      </c>
      <c r="G260" s="79">
        <v>-2.5915659999999998</v>
      </c>
      <c r="H260" s="73">
        <v>-4.7250379000000002E-2</v>
      </c>
      <c r="I260" s="74">
        <f t="shared" si="3"/>
        <v>-4.842275973249318E-3</v>
      </c>
      <c r="J260" s="74">
        <f>H260/'סכום נכסי הקרן'!$C$41</f>
        <v>-4.0452018342137994E-5</v>
      </c>
    </row>
    <row r="261" spans="1:10">
      <c r="A261" s="70" t="s">
        <v>2271</v>
      </c>
      <c r="B261" s="54" t="s">
        <v>2272</v>
      </c>
      <c r="C261" s="71" t="s">
        <v>1792</v>
      </c>
      <c r="D261" s="71" t="s">
        <v>124</v>
      </c>
      <c r="E261" s="78">
        <v>45181</v>
      </c>
      <c r="F261" s="73">
        <v>1672.208979</v>
      </c>
      <c r="G261" s="79">
        <v>-2.5265520000000001</v>
      </c>
      <c r="H261" s="73">
        <v>-4.2249227E-2</v>
      </c>
      <c r="I261" s="74">
        <f t="shared" si="3"/>
        <v>-4.3297518690899048E-3</v>
      </c>
      <c r="J261" s="74">
        <f>H261/'סכום נכסי הקרן'!$C$41</f>
        <v>-3.6170429565129027E-5</v>
      </c>
    </row>
    <row r="262" spans="1:10">
      <c r="A262" s="70" t="s">
        <v>2273</v>
      </c>
      <c r="B262" s="54" t="s">
        <v>2274</v>
      </c>
      <c r="C262" s="71" t="s">
        <v>1792</v>
      </c>
      <c r="D262" s="71" t="s">
        <v>124</v>
      </c>
      <c r="E262" s="78">
        <v>45176</v>
      </c>
      <c r="F262" s="73">
        <v>576.35054000000002</v>
      </c>
      <c r="G262" s="79">
        <v>-2.5725989999999999</v>
      </c>
      <c r="H262" s="73">
        <v>-1.4827190999999997E-2</v>
      </c>
      <c r="I262" s="74">
        <f t="shared" si="3"/>
        <v>-1.5195084621454256E-3</v>
      </c>
      <c r="J262" s="74">
        <f>H262/'סכום נכסי הקרן'!$C$41</f>
        <v>-1.2693862250171225E-5</v>
      </c>
    </row>
    <row r="263" spans="1:10">
      <c r="A263" s="70" t="s">
        <v>2275</v>
      </c>
      <c r="B263" s="54" t="s">
        <v>2276</v>
      </c>
      <c r="C263" s="71" t="s">
        <v>1792</v>
      </c>
      <c r="D263" s="71" t="s">
        <v>124</v>
      </c>
      <c r="E263" s="78">
        <v>45176</v>
      </c>
      <c r="F263" s="73">
        <v>720.87968799999999</v>
      </c>
      <c r="G263" s="79">
        <v>-2.5725989999999999</v>
      </c>
      <c r="H263" s="73">
        <v>-1.8545347E-2</v>
      </c>
      <c r="I263" s="74">
        <f t="shared" si="3"/>
        <v>-1.9005495848757388E-3</v>
      </c>
      <c r="J263" s="74">
        <f>H263/'סכום נכסי הקרן'!$C$41</f>
        <v>-1.5877051843442649E-5</v>
      </c>
    </row>
    <row r="264" spans="1:10">
      <c r="A264" s="70" t="s">
        <v>2277</v>
      </c>
      <c r="B264" s="54" t="s">
        <v>2278</v>
      </c>
      <c r="C264" s="71" t="s">
        <v>1792</v>
      </c>
      <c r="D264" s="71" t="s">
        <v>124</v>
      </c>
      <c r="E264" s="78">
        <v>45175</v>
      </c>
      <c r="F264" s="73">
        <v>635.05435699999998</v>
      </c>
      <c r="G264" s="79">
        <v>-2.3767309999999999</v>
      </c>
      <c r="H264" s="73">
        <v>-1.5093535E-2</v>
      </c>
      <c r="I264" s="74">
        <f t="shared" si="3"/>
        <v>-1.5468037173182812E-3</v>
      </c>
      <c r="J264" s="74">
        <f>H264/'סכום נכסי הקרן'!$C$41</f>
        <v>-1.2921884810018175E-5</v>
      </c>
    </row>
    <row r="265" spans="1:10">
      <c r="A265" s="70" t="s">
        <v>2279</v>
      </c>
      <c r="B265" s="54" t="s">
        <v>2280</v>
      </c>
      <c r="C265" s="71" t="s">
        <v>1792</v>
      </c>
      <c r="D265" s="71" t="s">
        <v>124</v>
      </c>
      <c r="E265" s="78">
        <v>45183</v>
      </c>
      <c r="F265" s="73">
        <v>695.98794800000007</v>
      </c>
      <c r="G265" s="79">
        <v>-2.4464760000000001</v>
      </c>
      <c r="H265" s="73">
        <v>-1.7027180999999999E-2</v>
      </c>
      <c r="I265" s="74">
        <f t="shared" si="3"/>
        <v>-1.7449660974881765E-3</v>
      </c>
      <c r="J265" s="74">
        <f>H265/'סכום נכסי הקרן'!$C$41</f>
        <v>-1.4577318800488425E-5</v>
      </c>
    </row>
    <row r="266" spans="1:10">
      <c r="A266" s="70" t="s">
        <v>2279</v>
      </c>
      <c r="B266" s="54" t="s">
        <v>2281</v>
      </c>
      <c r="C266" s="71" t="s">
        <v>1792</v>
      </c>
      <c r="D266" s="71" t="s">
        <v>124</v>
      </c>
      <c r="E266" s="78">
        <v>45183</v>
      </c>
      <c r="F266" s="73">
        <v>2893.7578640000006</v>
      </c>
      <c r="G266" s="79">
        <v>-2.4464760000000001</v>
      </c>
      <c r="H266" s="73">
        <v>-7.0795101999999999E-2</v>
      </c>
      <c r="I266" s="74">
        <f t="shared" ref="I266:I327" si="4">IFERROR(H266/$H$9,0)</f>
        <v>-7.2551676556569999E-3</v>
      </c>
      <c r="J266" s="74">
        <f>H266/'סכום נכסי הקרן'!$C$41</f>
        <v>-6.0609138492572305E-5</v>
      </c>
    </row>
    <row r="267" spans="1:10">
      <c r="A267" s="70" t="s">
        <v>2282</v>
      </c>
      <c r="B267" s="54" t="s">
        <v>2283</v>
      </c>
      <c r="C267" s="71" t="s">
        <v>1792</v>
      </c>
      <c r="D267" s="71" t="s">
        <v>124</v>
      </c>
      <c r="E267" s="78">
        <v>45183</v>
      </c>
      <c r="F267" s="73">
        <v>452.536562</v>
      </c>
      <c r="G267" s="79">
        <v>-2.4464760000000001</v>
      </c>
      <c r="H267" s="73">
        <v>-1.10712E-2</v>
      </c>
      <c r="I267" s="74">
        <f t="shared" si="4"/>
        <v>-1.1345899628664958E-3</v>
      </c>
      <c r="J267" s="74">
        <f>H267/'סכום נכסי הקרן'!$C$41</f>
        <v>-9.4782813375841511E-6</v>
      </c>
    </row>
    <row r="268" spans="1:10">
      <c r="A268" s="70" t="s">
        <v>2284</v>
      </c>
      <c r="B268" s="54" t="s">
        <v>2285</v>
      </c>
      <c r="C268" s="71" t="s">
        <v>1792</v>
      </c>
      <c r="D268" s="71" t="s">
        <v>124</v>
      </c>
      <c r="E268" s="78">
        <v>45183</v>
      </c>
      <c r="F268" s="73">
        <v>2500.3037089999998</v>
      </c>
      <c r="G268" s="79">
        <v>-2.4417490000000002</v>
      </c>
      <c r="H268" s="73">
        <v>-6.1051134999999999E-2</v>
      </c>
      <c r="I268" s="74">
        <f t="shared" si="4"/>
        <v>-6.2565941354692737E-3</v>
      </c>
      <c r="J268" s="74">
        <f>H268/'סכום נכסי הקרן'!$C$41</f>
        <v>-5.2267128541515884E-5</v>
      </c>
    </row>
    <row r="269" spans="1:10">
      <c r="A269" s="70" t="s">
        <v>2286</v>
      </c>
      <c r="B269" s="54" t="s">
        <v>2287</v>
      </c>
      <c r="C269" s="71" t="s">
        <v>1792</v>
      </c>
      <c r="D269" s="71" t="s">
        <v>124</v>
      </c>
      <c r="E269" s="78">
        <v>45266</v>
      </c>
      <c r="F269" s="73">
        <v>163.77349000000001</v>
      </c>
      <c r="G269" s="79">
        <v>-2.3862839999999998</v>
      </c>
      <c r="H269" s="73">
        <v>-3.9081000000000003E-3</v>
      </c>
      <c r="I269" s="74">
        <f t="shared" si="4"/>
        <v>-4.0050681352324521E-4</v>
      </c>
      <c r="J269" s="74">
        <f>H269/'סכום נכסי הקרן'!$C$41</f>
        <v>-3.34580454651823E-6</v>
      </c>
    </row>
    <row r="270" spans="1:10">
      <c r="A270" s="70" t="s">
        <v>2288</v>
      </c>
      <c r="B270" s="54" t="s">
        <v>2289</v>
      </c>
      <c r="C270" s="71" t="s">
        <v>1792</v>
      </c>
      <c r="D270" s="71" t="s">
        <v>124</v>
      </c>
      <c r="E270" s="78">
        <v>45274</v>
      </c>
      <c r="F270" s="73">
        <v>816.88271800000007</v>
      </c>
      <c r="G270" s="79">
        <v>-1.485609</v>
      </c>
      <c r="H270" s="73">
        <v>-1.2135680000000001E-2</v>
      </c>
      <c r="I270" s="74">
        <f t="shared" si="4"/>
        <v>-1.2436791603945079E-3</v>
      </c>
      <c r="J270" s="74">
        <f>H270/'סכום נכסי הקרן'!$C$41</f>
        <v>-1.0389604492999246E-5</v>
      </c>
    </row>
    <row r="271" spans="1:10">
      <c r="A271" s="70" t="s">
        <v>2290</v>
      </c>
      <c r="B271" s="54" t="s">
        <v>2291</v>
      </c>
      <c r="C271" s="71" t="s">
        <v>1792</v>
      </c>
      <c r="D271" s="71" t="s">
        <v>124</v>
      </c>
      <c r="E271" s="78">
        <v>45161</v>
      </c>
      <c r="F271" s="73">
        <v>511.27747999999997</v>
      </c>
      <c r="G271" s="79">
        <v>-1.5385150000000001</v>
      </c>
      <c r="H271" s="73">
        <v>-7.8660819999999999E-3</v>
      </c>
      <c r="I271" s="74">
        <f t="shared" si="4"/>
        <v>-8.0612559472187395E-4</v>
      </c>
      <c r="J271" s="74">
        <f>H271/'סכום נכסי הקרן'!$C$41</f>
        <v>-6.7343140960787109E-6</v>
      </c>
    </row>
    <row r="272" spans="1:10">
      <c r="A272" s="70" t="s">
        <v>2292</v>
      </c>
      <c r="B272" s="54" t="s">
        <v>2293</v>
      </c>
      <c r="C272" s="71" t="s">
        <v>1792</v>
      </c>
      <c r="D272" s="71" t="s">
        <v>124</v>
      </c>
      <c r="E272" s="78">
        <v>45279</v>
      </c>
      <c r="F272" s="73">
        <v>308.016704</v>
      </c>
      <c r="G272" s="79">
        <v>-0.93020800000000003</v>
      </c>
      <c r="H272" s="73">
        <v>-2.865196E-3</v>
      </c>
      <c r="I272" s="74">
        <f t="shared" si="4"/>
        <v>-2.9362875056409714E-4</v>
      </c>
      <c r="J272" s="74">
        <f>H272/'סכום נכסי הקרן'!$C$41</f>
        <v>-2.4529530471241383E-6</v>
      </c>
    </row>
    <row r="273" spans="1:10">
      <c r="A273" s="70" t="s">
        <v>2294</v>
      </c>
      <c r="B273" s="54" t="s">
        <v>2295</v>
      </c>
      <c r="C273" s="71" t="s">
        <v>1792</v>
      </c>
      <c r="D273" s="71" t="s">
        <v>124</v>
      </c>
      <c r="E273" s="78">
        <v>45279</v>
      </c>
      <c r="F273" s="73">
        <v>308.26955700000002</v>
      </c>
      <c r="G273" s="79">
        <v>-0.84742200000000001</v>
      </c>
      <c r="H273" s="73">
        <v>-2.612343E-3</v>
      </c>
      <c r="I273" s="74">
        <f t="shared" si="4"/>
        <v>-2.6771606938403696E-4</v>
      </c>
      <c r="J273" s="74">
        <f>H273/'סכום נכסי הקרן'!$C$41</f>
        <v>-2.2364804090133497E-6</v>
      </c>
    </row>
    <row r="274" spans="1:10">
      <c r="A274" s="70" t="s">
        <v>2296</v>
      </c>
      <c r="B274" s="54" t="s">
        <v>2297</v>
      </c>
      <c r="C274" s="71" t="s">
        <v>1792</v>
      </c>
      <c r="D274" s="71" t="s">
        <v>124</v>
      </c>
      <c r="E274" s="78">
        <v>45288</v>
      </c>
      <c r="F274" s="73">
        <v>207.99474000000001</v>
      </c>
      <c r="G274" s="79">
        <v>0.37514199999999998</v>
      </c>
      <c r="H274" s="73">
        <v>7.8027599999999999E-4</v>
      </c>
      <c r="I274" s="74">
        <f t="shared" si="4"/>
        <v>7.9963627959536265E-5</v>
      </c>
      <c r="J274" s="74">
        <f>H274/'סכום נכסי הקרן'!$C$41</f>
        <v>6.6801028334460692E-7</v>
      </c>
    </row>
    <row r="275" spans="1:10">
      <c r="A275" s="70" t="s">
        <v>2298</v>
      </c>
      <c r="B275" s="54" t="s">
        <v>2299</v>
      </c>
      <c r="C275" s="71" t="s">
        <v>1792</v>
      </c>
      <c r="D275" s="71" t="s">
        <v>124</v>
      </c>
      <c r="E275" s="78">
        <v>45099</v>
      </c>
      <c r="F275" s="73">
        <v>1598.8271850000001</v>
      </c>
      <c r="G275" s="79">
        <v>0.38185999999999998</v>
      </c>
      <c r="H275" s="73">
        <v>6.1052860000000014E-3</v>
      </c>
      <c r="I275" s="74">
        <f t="shared" si="4"/>
        <v>6.256770915555078E-4</v>
      </c>
      <c r="J275" s="74">
        <f>H275/'סכום נכסי הקרן'!$C$41</f>
        <v>5.226860534938743E-6</v>
      </c>
    </row>
    <row r="276" spans="1:10">
      <c r="A276" s="70" t="s">
        <v>2298</v>
      </c>
      <c r="B276" s="54" t="s">
        <v>2300</v>
      </c>
      <c r="C276" s="71" t="s">
        <v>1792</v>
      </c>
      <c r="D276" s="71" t="s">
        <v>124</v>
      </c>
      <c r="E276" s="78">
        <v>45099</v>
      </c>
      <c r="F276" s="73">
        <v>397.29047800000001</v>
      </c>
      <c r="G276" s="79">
        <v>0.38185999999999998</v>
      </c>
      <c r="H276" s="73">
        <v>1.5170950000000002E-3</v>
      </c>
      <c r="I276" s="74">
        <f t="shared" si="4"/>
        <v>1.5547373001255027E-4</v>
      </c>
      <c r="J276" s="74">
        <f>H276/'סכום נכסי הקרן'!$C$41</f>
        <v>1.298816137893113E-6</v>
      </c>
    </row>
    <row r="277" spans="1:10">
      <c r="A277" s="70" t="s">
        <v>2301</v>
      </c>
      <c r="B277" s="54" t="s">
        <v>2302</v>
      </c>
      <c r="C277" s="71" t="s">
        <v>1792</v>
      </c>
      <c r="D277" s="71" t="s">
        <v>124</v>
      </c>
      <c r="E277" s="78">
        <v>45288</v>
      </c>
      <c r="F277" s="73">
        <v>208.18203800000001</v>
      </c>
      <c r="G277" s="79">
        <v>0.46477299999999999</v>
      </c>
      <c r="H277" s="73">
        <v>9.6757400000000002E-4</v>
      </c>
      <c r="I277" s="74">
        <f t="shared" si="4"/>
        <v>9.9158153473027935E-5</v>
      </c>
      <c r="J277" s="74">
        <f>H277/'סכום נכסי הקרן'!$C$41</f>
        <v>8.2835994173455887E-7</v>
      </c>
    </row>
    <row r="278" spans="1:10">
      <c r="A278" s="70" t="s">
        <v>2303</v>
      </c>
      <c r="B278" s="54" t="s">
        <v>2304</v>
      </c>
      <c r="C278" s="71" t="s">
        <v>1792</v>
      </c>
      <c r="D278" s="71" t="s">
        <v>124</v>
      </c>
      <c r="E278" s="78">
        <v>45148</v>
      </c>
      <c r="F278" s="73">
        <v>371.15688499999999</v>
      </c>
      <c r="G278" s="79">
        <v>0.43294700000000003</v>
      </c>
      <c r="H278" s="73">
        <v>1.606913E-3</v>
      </c>
      <c r="I278" s="74">
        <f t="shared" si="4"/>
        <v>1.6467838725699917E-4</v>
      </c>
      <c r="J278" s="74">
        <f>H278/'סכום נכסי הקרן'!$C$41</f>
        <v>1.3757111694325242E-6</v>
      </c>
    </row>
    <row r="279" spans="1:10">
      <c r="A279" s="70" t="s">
        <v>2305</v>
      </c>
      <c r="B279" s="54" t="s">
        <v>2306</v>
      </c>
      <c r="C279" s="71" t="s">
        <v>1792</v>
      </c>
      <c r="D279" s="71" t="s">
        <v>124</v>
      </c>
      <c r="E279" s="78">
        <v>45148</v>
      </c>
      <c r="F279" s="73">
        <v>297.20394199999998</v>
      </c>
      <c r="G279" s="79">
        <v>0.56599999999999995</v>
      </c>
      <c r="H279" s="73">
        <v>1.6821729999999999E-3</v>
      </c>
      <c r="I279" s="74">
        <f t="shared" si="4"/>
        <v>1.72391123058478E-4</v>
      </c>
      <c r="J279" s="74">
        <f>H279/'סכום נכסי הקרן'!$C$41</f>
        <v>1.4401427986566898E-6</v>
      </c>
    </row>
    <row r="280" spans="1:10">
      <c r="A280" s="70" t="s">
        <v>2305</v>
      </c>
      <c r="B280" s="54" t="s">
        <v>2307</v>
      </c>
      <c r="C280" s="71" t="s">
        <v>1792</v>
      </c>
      <c r="D280" s="71" t="s">
        <v>124</v>
      </c>
      <c r="E280" s="78">
        <v>45148</v>
      </c>
      <c r="F280" s="73">
        <v>417.67890999999997</v>
      </c>
      <c r="G280" s="79">
        <v>0.56599999999999995</v>
      </c>
      <c r="H280" s="73">
        <v>2.3640609999999998E-3</v>
      </c>
      <c r="I280" s="74">
        <f t="shared" si="4"/>
        <v>2.4227182981105305E-4</v>
      </c>
      <c r="J280" s="74">
        <f>H280/'סכום נכסי הקרן'!$C$41</f>
        <v>2.0239210977320008E-6</v>
      </c>
    </row>
    <row r="281" spans="1:10">
      <c r="A281" s="70" t="s">
        <v>2308</v>
      </c>
      <c r="B281" s="54" t="s">
        <v>2309</v>
      </c>
      <c r="C281" s="71" t="s">
        <v>1792</v>
      </c>
      <c r="D281" s="71" t="s">
        <v>124</v>
      </c>
      <c r="E281" s="78">
        <v>45133</v>
      </c>
      <c r="F281" s="73">
        <v>627.69272599999999</v>
      </c>
      <c r="G281" s="79">
        <v>0.80726500000000001</v>
      </c>
      <c r="H281" s="73">
        <v>5.0671410000000007E-3</v>
      </c>
      <c r="I281" s="74">
        <f t="shared" si="4"/>
        <v>5.1928673667075824E-4</v>
      </c>
      <c r="J281" s="74">
        <f>H281/'סכום נכסי הקרן'!$C$41</f>
        <v>4.338083313029076E-6</v>
      </c>
    </row>
    <row r="282" spans="1:10">
      <c r="A282" s="70" t="s">
        <v>2310</v>
      </c>
      <c r="B282" s="54" t="s">
        <v>2311</v>
      </c>
      <c r="C282" s="71" t="s">
        <v>1792</v>
      </c>
      <c r="D282" s="71" t="s">
        <v>124</v>
      </c>
      <c r="E282" s="78">
        <v>45133</v>
      </c>
      <c r="F282" s="73">
        <v>2670.876694</v>
      </c>
      <c r="G282" s="79">
        <v>0.85164200000000001</v>
      </c>
      <c r="H282" s="73">
        <v>2.2746310000000006E-2</v>
      </c>
      <c r="I282" s="74">
        <f t="shared" si="4"/>
        <v>2.3310693527575882E-3</v>
      </c>
      <c r="J282" s="74">
        <f>H282/'סכום נכסי הקרן'!$C$41</f>
        <v>1.947358240948622E-5</v>
      </c>
    </row>
    <row r="283" spans="1:10">
      <c r="A283" s="70" t="s">
        <v>2312</v>
      </c>
      <c r="B283" s="54" t="s">
        <v>2313</v>
      </c>
      <c r="C283" s="71" t="s">
        <v>1792</v>
      </c>
      <c r="D283" s="71" t="s">
        <v>124</v>
      </c>
      <c r="E283" s="78">
        <v>45133</v>
      </c>
      <c r="F283" s="73">
        <v>893.68290600000012</v>
      </c>
      <c r="G283" s="79">
        <v>0.85164200000000001</v>
      </c>
      <c r="H283" s="73">
        <v>7.6109799999999998E-3</v>
      </c>
      <c r="I283" s="74">
        <f t="shared" si="4"/>
        <v>7.7998243330241004E-4</v>
      </c>
      <c r="J283" s="74">
        <f>H283/'סכום נכסי הקרן'!$C$41</f>
        <v>6.5159160429516425E-6</v>
      </c>
    </row>
    <row r="284" spans="1:10">
      <c r="A284" s="70" t="s">
        <v>2314</v>
      </c>
      <c r="B284" s="54" t="s">
        <v>2315</v>
      </c>
      <c r="C284" s="71" t="s">
        <v>1792</v>
      </c>
      <c r="D284" s="71" t="s">
        <v>124</v>
      </c>
      <c r="E284" s="78">
        <v>45133</v>
      </c>
      <c r="F284" s="73">
        <v>1191.5985310000001</v>
      </c>
      <c r="G284" s="79">
        <v>0.85341599999999995</v>
      </c>
      <c r="H284" s="73">
        <v>1.0169297000000001E-2</v>
      </c>
      <c r="I284" s="74">
        <f t="shared" si="4"/>
        <v>1.0421618528802992E-3</v>
      </c>
      <c r="J284" s="74">
        <f>H284/'סכום נכסי הקרן'!$C$41</f>
        <v>8.7061436855490386E-6</v>
      </c>
    </row>
    <row r="285" spans="1:10">
      <c r="A285" s="70" t="s">
        <v>2316</v>
      </c>
      <c r="B285" s="54" t="s">
        <v>2317</v>
      </c>
      <c r="C285" s="71" t="s">
        <v>1792</v>
      </c>
      <c r="D285" s="71" t="s">
        <v>124</v>
      </c>
      <c r="E285" s="78">
        <v>45127</v>
      </c>
      <c r="F285" s="73">
        <v>1724.080864</v>
      </c>
      <c r="G285" s="79">
        <v>2.1140620000000001</v>
      </c>
      <c r="H285" s="73">
        <v>3.6448132000000001E-2</v>
      </c>
      <c r="I285" s="74">
        <f t="shared" si="4"/>
        <v>3.7352486390303794E-3</v>
      </c>
      <c r="J285" s="74">
        <f>H285/'סכום נכסי הקרן'!$C$41</f>
        <v>3.1203993182798948E-5</v>
      </c>
    </row>
    <row r="286" spans="1:10">
      <c r="A286" s="70" t="s">
        <v>2316</v>
      </c>
      <c r="B286" s="54" t="s">
        <v>2318</v>
      </c>
      <c r="C286" s="71" t="s">
        <v>1792</v>
      </c>
      <c r="D286" s="71" t="s">
        <v>124</v>
      </c>
      <c r="E286" s="78">
        <v>45127</v>
      </c>
      <c r="F286" s="73">
        <v>852.27070600000002</v>
      </c>
      <c r="G286" s="79">
        <v>2.1140620000000001</v>
      </c>
      <c r="H286" s="73">
        <v>1.8017527999999998E-2</v>
      </c>
      <c r="I286" s="74">
        <f t="shared" si="4"/>
        <v>1.8464580555374345E-3</v>
      </c>
      <c r="J286" s="74">
        <f>H286/'סכום נכסי הקרן'!$C$41</f>
        <v>1.5425175174488754E-5</v>
      </c>
    </row>
    <row r="287" spans="1:10">
      <c r="A287" s="70" t="s">
        <v>2319</v>
      </c>
      <c r="B287" s="54" t="s">
        <v>2320</v>
      </c>
      <c r="C287" s="71" t="s">
        <v>1792</v>
      </c>
      <c r="D287" s="71" t="s">
        <v>124</v>
      </c>
      <c r="E287" s="78">
        <v>45127</v>
      </c>
      <c r="F287" s="73">
        <v>193.370565</v>
      </c>
      <c r="G287" s="79">
        <v>2.1140620000000001</v>
      </c>
      <c r="H287" s="73">
        <v>4.087973E-3</v>
      </c>
      <c r="I287" s="74">
        <f t="shared" si="4"/>
        <v>4.1894041605871425E-4</v>
      </c>
      <c r="J287" s="74">
        <f>H287/'סכום נכסי הקרן'!$C$41</f>
        <v>3.4997975101567943E-6</v>
      </c>
    </row>
    <row r="288" spans="1:10">
      <c r="A288" s="70" t="s">
        <v>2321</v>
      </c>
      <c r="B288" s="54" t="s">
        <v>2322</v>
      </c>
      <c r="C288" s="71" t="s">
        <v>1792</v>
      </c>
      <c r="D288" s="71" t="s">
        <v>124</v>
      </c>
      <c r="E288" s="78">
        <v>45127</v>
      </c>
      <c r="F288" s="73">
        <v>1483.1026999999999</v>
      </c>
      <c r="G288" s="79">
        <v>2.1486749999999999</v>
      </c>
      <c r="H288" s="73">
        <v>3.1867053999999999E-2</v>
      </c>
      <c r="I288" s="74">
        <f t="shared" si="4"/>
        <v>3.2657742263281862E-3</v>
      </c>
      <c r="J288" s="74">
        <f>H288/'סכום נכסי הקרן'!$C$41</f>
        <v>2.7282038370907072E-5</v>
      </c>
    </row>
    <row r="289" spans="1:10">
      <c r="A289" s="70" t="s">
        <v>2323</v>
      </c>
      <c r="B289" s="54" t="s">
        <v>2324</v>
      </c>
      <c r="C289" s="71" t="s">
        <v>1792</v>
      </c>
      <c r="D289" s="71" t="s">
        <v>125</v>
      </c>
      <c r="E289" s="78">
        <v>45195</v>
      </c>
      <c r="F289" s="73">
        <v>342.77551899999997</v>
      </c>
      <c r="G289" s="79">
        <v>-4.4603770000000003</v>
      </c>
      <c r="H289" s="73">
        <v>-1.5289081E-2</v>
      </c>
      <c r="I289" s="74">
        <f t="shared" si="4"/>
        <v>-1.566843507844935E-3</v>
      </c>
      <c r="J289" s="74">
        <f>H289/'סכום נכסי הקרן'!$C$41</f>
        <v>-1.3089295750335324E-5</v>
      </c>
    </row>
    <row r="290" spans="1:10">
      <c r="A290" s="70" t="s">
        <v>2325</v>
      </c>
      <c r="B290" s="54" t="s">
        <v>2326</v>
      </c>
      <c r="C290" s="71" t="s">
        <v>1792</v>
      </c>
      <c r="D290" s="71" t="s">
        <v>125</v>
      </c>
      <c r="E290" s="78">
        <v>45280</v>
      </c>
      <c r="F290" s="73">
        <v>344.39323300000001</v>
      </c>
      <c r="G290" s="79">
        <v>-0.50404000000000004</v>
      </c>
      <c r="H290" s="73">
        <v>-1.7358800000000004E-3</v>
      </c>
      <c r="I290" s="74">
        <f t="shared" si="4"/>
        <v>-1.7789508135890357E-4</v>
      </c>
      <c r="J290" s="74">
        <f>H290/'סכום נכסי הקרן'!$C$41</f>
        <v>-1.4861224626314747E-6</v>
      </c>
    </row>
    <row r="291" spans="1:10">
      <c r="A291" s="70" t="s">
        <v>2327</v>
      </c>
      <c r="B291" s="54" t="s">
        <v>2328</v>
      </c>
      <c r="C291" s="71" t="s">
        <v>1792</v>
      </c>
      <c r="D291" s="71" t="s">
        <v>125</v>
      </c>
      <c r="E291" s="78">
        <v>45153</v>
      </c>
      <c r="F291" s="73">
        <v>1425.971106</v>
      </c>
      <c r="G291" s="79">
        <v>-0.432533</v>
      </c>
      <c r="H291" s="73">
        <v>-6.1677950000000002E-3</v>
      </c>
      <c r="I291" s="74">
        <f t="shared" si="4"/>
        <v>-6.3208308945897091E-4</v>
      </c>
      <c r="J291" s="74">
        <f>H291/'סכום נכסי הקרן'!$C$41</f>
        <v>-5.2803757716006257E-6</v>
      </c>
    </row>
    <row r="292" spans="1:10">
      <c r="A292" s="70" t="s">
        <v>2329</v>
      </c>
      <c r="B292" s="54" t="s">
        <v>2330</v>
      </c>
      <c r="C292" s="71" t="s">
        <v>1792</v>
      </c>
      <c r="D292" s="71" t="s">
        <v>125</v>
      </c>
      <c r="E292" s="78">
        <v>45153</v>
      </c>
      <c r="F292" s="73">
        <v>475.36303500000002</v>
      </c>
      <c r="G292" s="79">
        <v>-0.42422300000000002</v>
      </c>
      <c r="H292" s="73">
        <v>-2.016599E-3</v>
      </c>
      <c r="I292" s="74">
        <f t="shared" si="4"/>
        <v>-2.0666350391345225E-4</v>
      </c>
      <c r="J292" s="74">
        <f>H292/'סכום נכסי הקרן'!$C$41</f>
        <v>-1.7264517547412081E-6</v>
      </c>
    </row>
    <row r="293" spans="1:10">
      <c r="A293" s="70" t="s">
        <v>2331</v>
      </c>
      <c r="B293" s="54" t="s">
        <v>2332</v>
      </c>
      <c r="C293" s="71" t="s">
        <v>1792</v>
      </c>
      <c r="D293" s="71" t="s">
        <v>125</v>
      </c>
      <c r="E293" s="78">
        <v>45152</v>
      </c>
      <c r="F293" s="73">
        <v>520.31003499999997</v>
      </c>
      <c r="G293" s="79">
        <v>-0.41677599999999998</v>
      </c>
      <c r="H293" s="73">
        <v>-2.1685279999999999E-3</v>
      </c>
      <c r="I293" s="74">
        <f t="shared" si="4"/>
        <v>-2.2223337154011815E-4</v>
      </c>
      <c r="J293" s="74">
        <f>H293/'סכום נכסי הקרן'!$C$41</f>
        <v>-1.8565212869814188E-6</v>
      </c>
    </row>
    <row r="294" spans="1:10">
      <c r="A294" s="70" t="s">
        <v>2333</v>
      </c>
      <c r="B294" s="54" t="s">
        <v>2334</v>
      </c>
      <c r="C294" s="71" t="s">
        <v>1792</v>
      </c>
      <c r="D294" s="71" t="s">
        <v>125</v>
      </c>
      <c r="E294" s="78">
        <v>45153</v>
      </c>
      <c r="F294" s="73">
        <v>1022.191601</v>
      </c>
      <c r="G294" s="79">
        <v>-0.40839799999999998</v>
      </c>
      <c r="H294" s="73">
        <v>-4.1746109999999999E-3</v>
      </c>
      <c r="I294" s="74">
        <f t="shared" si="4"/>
        <v>-4.2781918305803029E-4</v>
      </c>
      <c r="J294" s="74">
        <f>H294/'סכום נכסי הקרן'!$C$41</f>
        <v>-3.5739700784895508E-6</v>
      </c>
    </row>
    <row r="295" spans="1:10">
      <c r="A295" s="70" t="s">
        <v>2335</v>
      </c>
      <c r="B295" s="54" t="s">
        <v>2336</v>
      </c>
      <c r="C295" s="71" t="s">
        <v>1792</v>
      </c>
      <c r="D295" s="71" t="s">
        <v>125</v>
      </c>
      <c r="E295" s="78">
        <v>45281</v>
      </c>
      <c r="F295" s="73">
        <v>356.59251299999994</v>
      </c>
      <c r="G295" s="79">
        <v>-0.41282000000000002</v>
      </c>
      <c r="H295" s="73">
        <v>-1.4720860000000001E-3</v>
      </c>
      <c r="I295" s="74">
        <f t="shared" si="4"/>
        <v>-1.5086115326940966E-4</v>
      </c>
      <c r="J295" s="74">
        <f>H295/'סכום נכסי הקרן'!$C$41</f>
        <v>-1.2602830100728832E-6</v>
      </c>
    </row>
    <row r="296" spans="1:10">
      <c r="A296" s="70" t="s">
        <v>2337</v>
      </c>
      <c r="B296" s="54" t="s">
        <v>2338</v>
      </c>
      <c r="C296" s="71" t="s">
        <v>1792</v>
      </c>
      <c r="D296" s="71" t="s">
        <v>125</v>
      </c>
      <c r="E296" s="78">
        <v>45113</v>
      </c>
      <c r="F296" s="73">
        <v>123.037183</v>
      </c>
      <c r="G296" s="79">
        <v>-0.28002100000000002</v>
      </c>
      <c r="H296" s="73">
        <v>-3.4453000000000001E-4</v>
      </c>
      <c r="I296" s="74">
        <f t="shared" si="4"/>
        <v>-3.5307850992339929E-5</v>
      </c>
      <c r="J296" s="74">
        <f>H296/'סכום נכסי הקרן'!$C$41</f>
        <v>-2.9495919766943675E-7</v>
      </c>
    </row>
    <row r="297" spans="1:10">
      <c r="A297" s="70" t="s">
        <v>2337</v>
      </c>
      <c r="B297" s="54" t="s">
        <v>2339</v>
      </c>
      <c r="C297" s="71" t="s">
        <v>1792</v>
      </c>
      <c r="D297" s="71" t="s">
        <v>125</v>
      </c>
      <c r="E297" s="78">
        <v>45113</v>
      </c>
      <c r="F297" s="73">
        <v>1136.7884790000001</v>
      </c>
      <c r="G297" s="79">
        <v>-0.28002100000000002</v>
      </c>
      <c r="H297" s="73">
        <v>-3.1832480000000001E-3</v>
      </c>
      <c r="I297" s="74">
        <f t="shared" si="4"/>
        <v>-3.2622310410026438E-4</v>
      </c>
      <c r="J297" s="74">
        <f>H297/'סכום נכסי הקרן'!$C$41</f>
        <v>-2.7252438860558999E-6</v>
      </c>
    </row>
    <row r="298" spans="1:10">
      <c r="A298" s="70" t="s">
        <v>2340</v>
      </c>
      <c r="B298" s="54" t="s">
        <v>2341</v>
      </c>
      <c r="C298" s="71" t="s">
        <v>1792</v>
      </c>
      <c r="D298" s="71" t="s">
        <v>125</v>
      </c>
      <c r="E298" s="78">
        <v>45113</v>
      </c>
      <c r="F298" s="73">
        <v>1190.0651760000001</v>
      </c>
      <c r="G298" s="79">
        <v>-0.26344899999999999</v>
      </c>
      <c r="H298" s="73">
        <v>-3.1352210000000001E-3</v>
      </c>
      <c r="I298" s="74">
        <f t="shared" si="4"/>
        <v>-3.21301239067875E-4</v>
      </c>
      <c r="J298" s="74">
        <f>H298/'סכום נכסי הקרן'!$C$41</f>
        <v>-2.6841269865508638E-6</v>
      </c>
    </row>
    <row r="299" spans="1:10">
      <c r="A299" s="70" t="s">
        <v>2342</v>
      </c>
      <c r="B299" s="54" t="s">
        <v>2343</v>
      </c>
      <c r="C299" s="71" t="s">
        <v>1792</v>
      </c>
      <c r="D299" s="71" t="s">
        <v>125</v>
      </c>
      <c r="E299" s="78">
        <v>45113</v>
      </c>
      <c r="F299" s="73">
        <v>1666.5239059999999</v>
      </c>
      <c r="G299" s="79">
        <v>-0.23741899999999999</v>
      </c>
      <c r="H299" s="73">
        <v>-3.9566499999999999E-3</v>
      </c>
      <c r="I299" s="74">
        <f t="shared" si="4"/>
        <v>-4.0548227622802589E-4</v>
      </c>
      <c r="J299" s="74">
        <f>H299/'סכום נכסי הקרן'!$C$41</f>
        <v>-3.3873691970475049E-6</v>
      </c>
    </row>
    <row r="300" spans="1:10">
      <c r="A300" s="70" t="s">
        <v>2344</v>
      </c>
      <c r="B300" s="54" t="s">
        <v>2345</v>
      </c>
      <c r="C300" s="71" t="s">
        <v>1792</v>
      </c>
      <c r="D300" s="71" t="s">
        <v>122</v>
      </c>
      <c r="E300" s="78">
        <v>45127</v>
      </c>
      <c r="F300" s="73">
        <v>1470.89</v>
      </c>
      <c r="G300" s="79">
        <v>3.856169</v>
      </c>
      <c r="H300" s="73">
        <v>5.672E-2</v>
      </c>
      <c r="I300" s="74">
        <f t="shared" si="4"/>
        <v>5.8127341836284813E-3</v>
      </c>
      <c r="J300" s="74">
        <f>H300/'סכום נכסי הקרן'!$C$41</f>
        <v>4.8559155057064553E-5</v>
      </c>
    </row>
    <row r="301" spans="1:10">
      <c r="A301" s="70" t="s">
        <v>2346</v>
      </c>
      <c r="B301" s="54" t="s">
        <v>2347</v>
      </c>
      <c r="C301" s="71" t="s">
        <v>1792</v>
      </c>
      <c r="D301" s="71" t="s">
        <v>122</v>
      </c>
      <c r="E301" s="78">
        <v>45141</v>
      </c>
      <c r="F301" s="73">
        <v>761.18692799999985</v>
      </c>
      <c r="G301" s="79">
        <v>1.3473010000000001</v>
      </c>
      <c r="H301" s="73">
        <v>1.0255481E-2</v>
      </c>
      <c r="I301" s="74">
        <f t="shared" si="4"/>
        <v>1.0509940934106559E-3</v>
      </c>
      <c r="J301" s="74">
        <f>H301/'סכום נכסי הקרן'!$C$41</f>
        <v>8.7799275751724163E-6</v>
      </c>
    </row>
    <row r="302" spans="1:10">
      <c r="A302" s="70" t="s">
        <v>2348</v>
      </c>
      <c r="B302" s="54" t="s">
        <v>2349</v>
      </c>
      <c r="C302" s="71" t="s">
        <v>1792</v>
      </c>
      <c r="D302" s="71" t="s">
        <v>122</v>
      </c>
      <c r="E302" s="78">
        <v>45251</v>
      </c>
      <c r="F302" s="73">
        <v>281.72857699999997</v>
      </c>
      <c r="G302" s="79">
        <v>-3.6627640000000001</v>
      </c>
      <c r="H302" s="73">
        <v>-1.0319051999999999E-2</v>
      </c>
      <c r="I302" s="74">
        <f t="shared" si="4"/>
        <v>-1.0575089263582481E-3</v>
      </c>
      <c r="J302" s="74">
        <f>H302/'סכום נכסי הקרן'!$C$41</f>
        <v>-8.8343520118108614E-6</v>
      </c>
    </row>
    <row r="303" spans="1:10">
      <c r="A303" s="70" t="s">
        <v>2350</v>
      </c>
      <c r="B303" s="54" t="s">
        <v>2351</v>
      </c>
      <c r="C303" s="71" t="s">
        <v>1792</v>
      </c>
      <c r="D303" s="71" t="s">
        <v>122</v>
      </c>
      <c r="E303" s="78">
        <v>45251</v>
      </c>
      <c r="F303" s="73">
        <v>281.38228400000003</v>
      </c>
      <c r="G303" s="79">
        <v>-3.7899940000000001</v>
      </c>
      <c r="H303" s="73">
        <v>-1.0664373000000001E-2</v>
      </c>
      <c r="I303" s="74">
        <f t="shared" si="4"/>
        <v>-1.092897839987035E-3</v>
      </c>
      <c r="J303" s="74">
        <f>H303/'סכום נכסי הקרן'!$C$41</f>
        <v>-9.1299884007999423E-6</v>
      </c>
    </row>
    <row r="304" spans="1:10">
      <c r="A304" s="70" t="s">
        <v>2352</v>
      </c>
      <c r="B304" s="54" t="s">
        <v>2353</v>
      </c>
      <c r="C304" s="71" t="s">
        <v>1792</v>
      </c>
      <c r="D304" s="71" t="s">
        <v>122</v>
      </c>
      <c r="E304" s="78">
        <v>45251</v>
      </c>
      <c r="F304" s="73">
        <v>575.24041799999998</v>
      </c>
      <c r="G304" s="79">
        <v>-3.8465410000000002</v>
      </c>
      <c r="H304" s="73">
        <v>-2.2126861000000005E-2</v>
      </c>
      <c r="I304" s="74">
        <f t="shared" si="4"/>
        <v>-2.2675874702238349E-3</v>
      </c>
      <c r="J304" s="74">
        <f>H304/'סכום נכסי הקרן'!$C$41</f>
        <v>-1.8943259418637425E-5</v>
      </c>
    </row>
    <row r="305" spans="1:10">
      <c r="A305" s="70" t="s">
        <v>2354</v>
      </c>
      <c r="B305" s="54" t="s">
        <v>2355</v>
      </c>
      <c r="C305" s="71" t="s">
        <v>1792</v>
      </c>
      <c r="D305" s="71" t="s">
        <v>122</v>
      </c>
      <c r="E305" s="78">
        <v>45250</v>
      </c>
      <c r="F305" s="73">
        <v>190.96480400000002</v>
      </c>
      <c r="G305" s="79">
        <v>-4.2706439999999999</v>
      </c>
      <c r="H305" s="73">
        <v>-8.1554269999999998E-3</v>
      </c>
      <c r="I305" s="74">
        <f t="shared" si="4"/>
        <v>-8.3577802018664795E-4</v>
      </c>
      <c r="J305" s="74">
        <f>H305/'סכום נכסי הקרן'!$C$41</f>
        <v>-6.9820282836666222E-6</v>
      </c>
    </row>
    <row r="306" spans="1:10">
      <c r="A306" s="70" t="s">
        <v>2356</v>
      </c>
      <c r="B306" s="54" t="s">
        <v>2357</v>
      </c>
      <c r="C306" s="71" t="s">
        <v>1792</v>
      </c>
      <c r="D306" s="71" t="s">
        <v>122</v>
      </c>
      <c r="E306" s="78">
        <v>45250</v>
      </c>
      <c r="F306" s="73">
        <v>572.77761499999997</v>
      </c>
      <c r="G306" s="79">
        <v>-4.291849</v>
      </c>
      <c r="H306" s="73">
        <v>-2.4582751E-2</v>
      </c>
      <c r="I306" s="74">
        <f t="shared" si="4"/>
        <v>-2.5192700469909594E-3</v>
      </c>
      <c r="J306" s="74">
        <f>H306/'סכום נכסי הקרן'!$C$41</f>
        <v>-2.1045797206244865E-5</v>
      </c>
    </row>
    <row r="307" spans="1:10">
      <c r="A307" s="70" t="s">
        <v>2358</v>
      </c>
      <c r="B307" s="54" t="s">
        <v>2359</v>
      </c>
      <c r="C307" s="71" t="s">
        <v>1792</v>
      </c>
      <c r="D307" s="71" t="s">
        <v>122</v>
      </c>
      <c r="E307" s="78">
        <v>45253</v>
      </c>
      <c r="F307" s="73">
        <v>379.63302499999998</v>
      </c>
      <c r="G307" s="79">
        <v>-4.8997299999999999</v>
      </c>
      <c r="H307" s="73">
        <v>-1.8600991000000001E-2</v>
      </c>
      <c r="I307" s="74">
        <f t="shared" si="4"/>
        <v>-1.9062520492783097E-3</v>
      </c>
      <c r="J307" s="74">
        <f>H307/'סכום נכסי הקרן'!$C$41</f>
        <v>-1.5924689812836079E-5</v>
      </c>
    </row>
    <row r="308" spans="1:10">
      <c r="A308" s="70" t="s">
        <v>2360</v>
      </c>
      <c r="B308" s="54" t="s">
        <v>2361</v>
      </c>
      <c r="C308" s="71" t="s">
        <v>1792</v>
      </c>
      <c r="D308" s="71" t="s">
        <v>122</v>
      </c>
      <c r="E308" s="78">
        <v>45252</v>
      </c>
      <c r="F308" s="73">
        <v>379.10794499999997</v>
      </c>
      <c r="G308" s="79">
        <v>-5.0446309999999999</v>
      </c>
      <c r="H308" s="73">
        <v>-1.9124598E-2</v>
      </c>
      <c r="I308" s="74">
        <f t="shared" si="4"/>
        <v>-1.9599119277636263E-3</v>
      </c>
      <c r="J308" s="74">
        <f>H308/'סכום נכסי הקרן'!$C$41</f>
        <v>-1.6372960502221909E-5</v>
      </c>
    </row>
    <row r="309" spans="1:10">
      <c r="A309" s="114" t="s">
        <v>2459</v>
      </c>
      <c r="B309" s="113" t="s">
        <v>2459</v>
      </c>
      <c r="C309" s="113" t="s">
        <v>2459</v>
      </c>
      <c r="D309" s="113" t="s">
        <v>2459</v>
      </c>
      <c r="E309" s="113" t="s">
        <v>2459</v>
      </c>
      <c r="F309" s="113" t="s">
        <v>2459</v>
      </c>
      <c r="G309" s="113" t="s">
        <v>2459</v>
      </c>
      <c r="H309" s="113" t="s">
        <v>2459</v>
      </c>
      <c r="I309" s="113" t="s">
        <v>2459</v>
      </c>
      <c r="J309" s="113" t="s">
        <v>2459</v>
      </c>
    </row>
    <row r="310" spans="1:10">
      <c r="A310" s="69" t="s">
        <v>170</v>
      </c>
      <c r="B310" s="112" t="s">
        <v>2459</v>
      </c>
      <c r="C310" s="112" t="s">
        <v>2459</v>
      </c>
      <c r="D310" s="112" t="s">
        <v>2459</v>
      </c>
      <c r="E310" s="112" t="s">
        <v>2459</v>
      </c>
      <c r="F310" s="112" t="s">
        <v>2459</v>
      </c>
      <c r="G310" s="112" t="s">
        <v>2459</v>
      </c>
      <c r="H310" s="67">
        <v>1.9155571000000003E-2</v>
      </c>
      <c r="I310" s="68">
        <f t="shared" si="4"/>
        <v>1.9630860782549795E-3</v>
      </c>
      <c r="J310" s="68">
        <f>H310/'סכום נכסי הקרן'!$C$41</f>
        <v>1.639947712263063E-5</v>
      </c>
    </row>
    <row r="311" spans="1:10">
      <c r="A311" s="70" t="s">
        <v>2362</v>
      </c>
      <c r="B311" s="54" t="s">
        <v>2363</v>
      </c>
      <c r="C311" s="71" t="s">
        <v>1792</v>
      </c>
      <c r="D311" s="71" t="s">
        <v>123</v>
      </c>
      <c r="E311" s="78">
        <v>45280</v>
      </c>
      <c r="F311" s="73">
        <v>586.85</v>
      </c>
      <c r="G311" s="79">
        <v>0.80555399999999999</v>
      </c>
      <c r="H311" s="73">
        <v>4.7273940000000002E-3</v>
      </c>
      <c r="I311" s="74">
        <f t="shared" si="4"/>
        <v>4.8446905330183675E-4</v>
      </c>
      <c r="J311" s="74">
        <f>H311/'סכום נכסי הקרן'!$C$41</f>
        <v>4.0472189397361895E-6</v>
      </c>
    </row>
    <row r="312" spans="1:10">
      <c r="A312" s="70" t="s">
        <v>2364</v>
      </c>
      <c r="B312" s="54" t="s">
        <v>2365</v>
      </c>
      <c r="C312" s="71" t="s">
        <v>1792</v>
      </c>
      <c r="D312" s="71" t="s">
        <v>123</v>
      </c>
      <c r="E312" s="78">
        <v>45280</v>
      </c>
      <c r="F312" s="73">
        <v>1173.7</v>
      </c>
      <c r="G312" s="79">
        <v>0.78289699999999995</v>
      </c>
      <c r="H312" s="73">
        <v>9.1888620000000008E-3</v>
      </c>
      <c r="I312" s="74">
        <f t="shared" si="4"/>
        <v>9.4168568857624783E-4</v>
      </c>
      <c r="J312" s="74">
        <f>H312/'סכום נכסי הקרן'!$C$41</f>
        <v>7.8667731779966217E-6</v>
      </c>
    </row>
    <row r="313" spans="1:10">
      <c r="A313" s="70" t="s">
        <v>2366</v>
      </c>
      <c r="B313" s="54" t="s">
        <v>2367</v>
      </c>
      <c r="C313" s="71" t="s">
        <v>1792</v>
      </c>
      <c r="D313" s="71" t="s">
        <v>123</v>
      </c>
      <c r="E313" s="78">
        <v>45279</v>
      </c>
      <c r="F313" s="73">
        <v>1173.7</v>
      </c>
      <c r="G313" s="79">
        <v>0.44639299999999998</v>
      </c>
      <c r="H313" s="73">
        <v>5.2393150000000005E-3</v>
      </c>
      <c r="I313" s="74">
        <f t="shared" si="4"/>
        <v>5.3693133637689459E-4</v>
      </c>
      <c r="J313" s="74">
        <f>H313/'סכום נכסי הקרן'!$C$41</f>
        <v>4.4854850048978176E-6</v>
      </c>
    </row>
    <row r="314" spans="1:10">
      <c r="A314" s="114" t="s">
        <v>2459</v>
      </c>
      <c r="B314" s="113" t="s">
        <v>2459</v>
      </c>
      <c r="C314" s="113" t="s">
        <v>2459</v>
      </c>
      <c r="D314" s="113" t="s">
        <v>2459</v>
      </c>
      <c r="E314" s="113" t="s">
        <v>2459</v>
      </c>
      <c r="F314" s="113" t="s">
        <v>2459</v>
      </c>
      <c r="G314" s="113" t="s">
        <v>2459</v>
      </c>
      <c r="H314" s="113" t="s">
        <v>2459</v>
      </c>
      <c r="I314" s="113" t="s">
        <v>2459</v>
      </c>
      <c r="J314" s="113" t="s">
        <v>2459</v>
      </c>
    </row>
    <row r="315" spans="1:10">
      <c r="A315" s="64" t="s">
        <v>177</v>
      </c>
      <c r="B315" s="112" t="s">
        <v>2459</v>
      </c>
      <c r="C315" s="112" t="s">
        <v>2459</v>
      </c>
      <c r="D315" s="112" t="s">
        <v>2459</v>
      </c>
      <c r="E315" s="112" t="s">
        <v>2459</v>
      </c>
      <c r="F315" s="112" t="s">
        <v>2459</v>
      </c>
      <c r="G315" s="112" t="s">
        <v>2459</v>
      </c>
      <c r="H315" s="67">
        <v>3.7489989509999995</v>
      </c>
      <c r="I315" s="68">
        <f t="shared" si="4"/>
        <v>0.38420194564289517</v>
      </c>
      <c r="J315" s="68">
        <f>H315/'סכום נכסי הקרן'!$C$41</f>
        <v>3.2095948760645513E-3</v>
      </c>
    </row>
    <row r="316" spans="1:10">
      <c r="A316" s="69" t="s">
        <v>169</v>
      </c>
      <c r="B316" s="112" t="s">
        <v>2459</v>
      </c>
      <c r="C316" s="112" t="s">
        <v>2459</v>
      </c>
      <c r="D316" s="112" t="s">
        <v>2459</v>
      </c>
      <c r="E316" s="112" t="s">
        <v>2459</v>
      </c>
      <c r="F316" s="112" t="s">
        <v>2459</v>
      </c>
      <c r="G316" s="112" t="s">
        <v>2459</v>
      </c>
      <c r="H316" s="67">
        <v>3.3686947119999995</v>
      </c>
      <c r="I316" s="68">
        <f t="shared" si="4"/>
        <v>0.34522790738101022</v>
      </c>
      <c r="J316" s="68">
        <f>H316/'סכום נכסי הקרן'!$C$41</f>
        <v>2.8840086188279515E-3</v>
      </c>
    </row>
    <row r="317" spans="1:10">
      <c r="A317" s="70" t="s">
        <v>2368</v>
      </c>
      <c r="B317" s="54" t="s">
        <v>2369</v>
      </c>
      <c r="C317" s="71" t="s">
        <v>1792</v>
      </c>
      <c r="D317" s="71" t="s">
        <v>122</v>
      </c>
      <c r="E317" s="78">
        <v>45068</v>
      </c>
      <c r="F317" s="73">
        <v>939.55526799999996</v>
      </c>
      <c r="G317" s="79">
        <v>14.887363000000001</v>
      </c>
      <c r="H317" s="73">
        <v>0.139875002</v>
      </c>
      <c r="I317" s="74">
        <f t="shared" si="4"/>
        <v>1.4334559336398133E-2</v>
      </c>
      <c r="J317" s="74">
        <f>H317/'סכום נכסי הקרן'!$C$41</f>
        <v>1.1974985738232042E-4</v>
      </c>
    </row>
    <row r="318" spans="1:10">
      <c r="A318" s="70" t="s">
        <v>2370</v>
      </c>
      <c r="B318" s="54" t="s">
        <v>2371</v>
      </c>
      <c r="C318" s="71" t="s">
        <v>1792</v>
      </c>
      <c r="D318" s="71" t="s">
        <v>122</v>
      </c>
      <c r="E318" s="78">
        <v>44972</v>
      </c>
      <c r="F318" s="73">
        <v>9335.4160570000004</v>
      </c>
      <c r="G318" s="79">
        <v>6.601216</v>
      </c>
      <c r="H318" s="73">
        <v>0.61625095699999999</v>
      </c>
      <c r="I318" s="74">
        <f t="shared" si="4"/>
        <v>6.3154143220163356E-2</v>
      </c>
      <c r="J318" s="74">
        <f>H318/'סכום נכסי הקרן'!$C$41</f>
        <v>5.2758508065986281E-4</v>
      </c>
    </row>
    <row r="319" spans="1:10">
      <c r="A319" s="70" t="s">
        <v>2370</v>
      </c>
      <c r="B319" s="54" t="s">
        <v>2372</v>
      </c>
      <c r="C319" s="71" t="s">
        <v>1792</v>
      </c>
      <c r="D319" s="71" t="s">
        <v>122</v>
      </c>
      <c r="E319" s="78">
        <v>45069</v>
      </c>
      <c r="F319" s="73">
        <v>7409.7469620000002</v>
      </c>
      <c r="G319" s="79">
        <v>12.757655</v>
      </c>
      <c r="H319" s="73">
        <v>0.94530993200000002</v>
      </c>
      <c r="I319" s="74">
        <f t="shared" si="4"/>
        <v>9.6876504863538701E-2</v>
      </c>
      <c r="J319" s="74">
        <f>H319/'סכום נכסי הקרן'!$C$41</f>
        <v>8.0929921658975934E-4</v>
      </c>
    </row>
    <row r="320" spans="1:10">
      <c r="A320" s="70" t="s">
        <v>2370</v>
      </c>
      <c r="B320" s="54" t="s">
        <v>2373</v>
      </c>
      <c r="C320" s="71" t="s">
        <v>1792</v>
      </c>
      <c r="D320" s="71" t="s">
        <v>122</v>
      </c>
      <c r="E320" s="78">
        <v>45153</v>
      </c>
      <c r="F320" s="73">
        <v>9936.2481619999999</v>
      </c>
      <c r="G320" s="79">
        <v>5.9078999999999997</v>
      </c>
      <c r="H320" s="73">
        <v>0.58702356299999991</v>
      </c>
      <c r="I320" s="74">
        <f t="shared" si="4"/>
        <v>6.0158884542409849E-2</v>
      </c>
      <c r="J320" s="74">
        <f>H320/'סכום נכסי הקרן'!$C$41</f>
        <v>5.0256290934181064E-4</v>
      </c>
    </row>
    <row r="321" spans="1:10">
      <c r="A321" s="70" t="s">
        <v>2374</v>
      </c>
      <c r="B321" s="54" t="s">
        <v>2375</v>
      </c>
      <c r="C321" s="71" t="s">
        <v>1792</v>
      </c>
      <c r="D321" s="71" t="s">
        <v>122</v>
      </c>
      <c r="E321" s="78">
        <v>45126</v>
      </c>
      <c r="F321" s="73">
        <v>1266.139269</v>
      </c>
      <c r="G321" s="79">
        <v>-7.2860750000000003</v>
      </c>
      <c r="H321" s="73">
        <v>-9.2251857999999992E-2</v>
      </c>
      <c r="I321" s="74">
        <f t="shared" si="4"/>
        <v>-9.4540819552158054E-3</v>
      </c>
      <c r="J321" s="74">
        <f>H321/'סכום נכסי הקרן'!$C$41</f>
        <v>-7.8978707280047614E-5</v>
      </c>
    </row>
    <row r="322" spans="1:10">
      <c r="A322" s="70" t="s">
        <v>2376</v>
      </c>
      <c r="B322" s="54" t="s">
        <v>2377</v>
      </c>
      <c r="C322" s="71" t="s">
        <v>1792</v>
      </c>
      <c r="D322" s="71" t="s">
        <v>131</v>
      </c>
      <c r="E322" s="78">
        <v>45082</v>
      </c>
      <c r="F322" s="73">
        <v>2426.781696</v>
      </c>
      <c r="G322" s="79">
        <v>7.888477</v>
      </c>
      <c r="H322" s="73">
        <v>0.19143612300000001</v>
      </c>
      <c r="I322" s="74">
        <f t="shared" si="4"/>
        <v>1.9618605362189821E-2</v>
      </c>
      <c r="J322" s="74">
        <f>H322/'סכום נכסי הקרן'!$C$41</f>
        <v>1.6389239034344646E-4</v>
      </c>
    </row>
    <row r="323" spans="1:10">
      <c r="A323" s="70" t="s">
        <v>2376</v>
      </c>
      <c r="B323" s="54" t="s">
        <v>2378</v>
      </c>
      <c r="C323" s="71" t="s">
        <v>1792</v>
      </c>
      <c r="D323" s="71" t="s">
        <v>131</v>
      </c>
      <c r="E323" s="78">
        <v>44972</v>
      </c>
      <c r="F323" s="73">
        <v>4650.3343260000001</v>
      </c>
      <c r="G323" s="79">
        <v>21.096354000000002</v>
      </c>
      <c r="H323" s="73">
        <v>0.98105099300000009</v>
      </c>
      <c r="I323" s="74">
        <f t="shared" si="4"/>
        <v>0.1005392920115262</v>
      </c>
      <c r="J323" s="74">
        <f>H323/'סכום נכסי הקרן'!$C$41</f>
        <v>8.3989787179079964E-4</v>
      </c>
    </row>
    <row r="324" spans="1:10">
      <c r="A324" s="114" t="s">
        <v>2459</v>
      </c>
      <c r="B324" s="113" t="s">
        <v>2459</v>
      </c>
      <c r="C324" s="113" t="s">
        <v>2459</v>
      </c>
      <c r="D324" s="113" t="s">
        <v>2459</v>
      </c>
      <c r="E324" s="113" t="s">
        <v>2459</v>
      </c>
      <c r="F324" s="113" t="s">
        <v>2459</v>
      </c>
      <c r="G324" s="113" t="s">
        <v>2459</v>
      </c>
      <c r="H324" s="113" t="s">
        <v>2459</v>
      </c>
      <c r="I324" s="113" t="s">
        <v>2459</v>
      </c>
      <c r="J324" s="113" t="s">
        <v>2459</v>
      </c>
    </row>
    <row r="325" spans="1:10">
      <c r="A325" s="75" t="s">
        <v>170</v>
      </c>
      <c r="B325" s="113" t="s">
        <v>2459</v>
      </c>
      <c r="C325" s="113" t="s">
        <v>2459</v>
      </c>
      <c r="D325" s="113" t="s">
        <v>2459</v>
      </c>
      <c r="E325" s="113" t="s">
        <v>2459</v>
      </c>
      <c r="F325" s="113" t="s">
        <v>2459</v>
      </c>
      <c r="G325" s="113" t="s">
        <v>2459</v>
      </c>
      <c r="H325" s="73">
        <v>0.38030423899999999</v>
      </c>
      <c r="I325" s="74">
        <f t="shared" si="4"/>
        <v>3.8974038261884975E-2</v>
      </c>
      <c r="J325" s="74">
        <f>H325/'סכום נכסי הקרן'!$C$41</f>
        <v>3.2558625723659975E-4</v>
      </c>
    </row>
    <row r="326" spans="1:10">
      <c r="A326" s="70" t="s">
        <v>2379</v>
      </c>
      <c r="B326" s="86">
        <v>10001064</v>
      </c>
      <c r="C326" s="71" t="s">
        <v>1792</v>
      </c>
      <c r="D326" s="71" t="s">
        <v>122</v>
      </c>
      <c r="E326" s="78">
        <v>45195</v>
      </c>
      <c r="F326" s="73">
        <v>3986.7880109999996</v>
      </c>
      <c r="G326" s="79">
        <v>6.3506020000000003</v>
      </c>
      <c r="H326" s="73">
        <v>0.25318505400000002</v>
      </c>
      <c r="I326" s="74">
        <f t="shared" si="4"/>
        <v>2.5946710475487005E-2</v>
      </c>
      <c r="J326" s="74">
        <f>H326/'סכום נכסי הקרן'!$C$41</f>
        <v>2.1675691634903498E-4</v>
      </c>
    </row>
    <row r="327" spans="1:10">
      <c r="A327" s="70" t="s">
        <v>2379</v>
      </c>
      <c r="B327" s="54" t="s">
        <v>2380</v>
      </c>
      <c r="C327" s="71" t="s">
        <v>1792</v>
      </c>
      <c r="D327" s="71" t="s">
        <v>122</v>
      </c>
      <c r="E327" s="78">
        <v>45252</v>
      </c>
      <c r="F327" s="73">
        <v>2667.532205</v>
      </c>
      <c r="G327" s="79">
        <v>4.7654230000000002</v>
      </c>
      <c r="H327" s="73">
        <v>0.127119185</v>
      </c>
      <c r="I327" s="74">
        <f t="shared" si="4"/>
        <v>1.3027327786397969E-2</v>
      </c>
      <c r="J327" s="74">
        <f>H327/'סכום נכסי הקרן'!$C$41</f>
        <v>1.0882934088756478E-4</v>
      </c>
    </row>
    <row r="328" spans="1:10">
      <c r="A328" s="115" t="s">
        <v>2459</v>
      </c>
      <c r="B328" s="116" t="s">
        <v>2459</v>
      </c>
      <c r="C328" s="116" t="s">
        <v>2459</v>
      </c>
      <c r="D328" s="116" t="s">
        <v>2459</v>
      </c>
      <c r="E328" s="116" t="s">
        <v>2459</v>
      </c>
      <c r="F328" s="116" t="s">
        <v>2459</v>
      </c>
      <c r="G328" s="116" t="s">
        <v>2459</v>
      </c>
      <c r="H328" s="116" t="s">
        <v>2459</v>
      </c>
      <c r="I328" s="116" t="s">
        <v>2459</v>
      </c>
      <c r="J328" s="116" t="s">
        <v>2459</v>
      </c>
    </row>
    <row r="329" spans="1:10">
      <c r="A329" s="115" t="s">
        <v>2459</v>
      </c>
      <c r="B329" s="116" t="s">
        <v>2459</v>
      </c>
      <c r="C329" s="116" t="s">
        <v>2459</v>
      </c>
      <c r="D329" s="116" t="s">
        <v>2459</v>
      </c>
      <c r="E329" s="116" t="s">
        <v>2459</v>
      </c>
      <c r="F329" s="116" t="s">
        <v>2459</v>
      </c>
      <c r="G329" s="116" t="s">
        <v>2459</v>
      </c>
      <c r="H329" s="116" t="s">
        <v>2459</v>
      </c>
      <c r="I329" s="116" t="s">
        <v>2459</v>
      </c>
      <c r="J329" s="116" t="s">
        <v>2459</v>
      </c>
    </row>
    <row r="330" spans="1:10">
      <c r="A330" s="115" t="s">
        <v>2459</v>
      </c>
      <c r="B330" s="116" t="s">
        <v>2459</v>
      </c>
      <c r="C330" s="116" t="s">
        <v>2459</v>
      </c>
      <c r="D330" s="116" t="s">
        <v>2459</v>
      </c>
      <c r="E330" s="116" t="s">
        <v>2459</v>
      </c>
      <c r="F330" s="116" t="s">
        <v>2459</v>
      </c>
      <c r="G330" s="116" t="s">
        <v>2459</v>
      </c>
      <c r="H330" s="116" t="s">
        <v>2459</v>
      </c>
      <c r="I330" s="116" t="s">
        <v>2459</v>
      </c>
      <c r="J330" s="116" t="s">
        <v>2459</v>
      </c>
    </row>
    <row r="331" spans="1:10">
      <c r="A331" s="85" t="s">
        <v>195</v>
      </c>
      <c r="B331" s="116" t="s">
        <v>2459</v>
      </c>
      <c r="C331" s="116" t="s">
        <v>2459</v>
      </c>
      <c r="D331" s="116" t="s">
        <v>2459</v>
      </c>
      <c r="E331" s="116" t="s">
        <v>2459</v>
      </c>
      <c r="F331" s="116" t="s">
        <v>2459</v>
      </c>
      <c r="G331" s="116" t="s">
        <v>2459</v>
      </c>
      <c r="H331" s="116" t="s">
        <v>2459</v>
      </c>
      <c r="I331" s="116" t="s">
        <v>2459</v>
      </c>
      <c r="J331" s="116" t="s">
        <v>2459</v>
      </c>
    </row>
    <row r="332" spans="1:10">
      <c r="A332" s="85" t="s">
        <v>103</v>
      </c>
      <c r="B332" s="116" t="s">
        <v>2459</v>
      </c>
      <c r="C332" s="116" t="s">
        <v>2459</v>
      </c>
      <c r="D332" s="116" t="s">
        <v>2459</v>
      </c>
      <c r="E332" s="116" t="s">
        <v>2459</v>
      </c>
      <c r="F332" s="116" t="s">
        <v>2459</v>
      </c>
      <c r="G332" s="116" t="s">
        <v>2459</v>
      </c>
      <c r="H332" s="116" t="s">
        <v>2459</v>
      </c>
      <c r="I332" s="116" t="s">
        <v>2459</v>
      </c>
      <c r="J332" s="116" t="s">
        <v>2459</v>
      </c>
    </row>
    <row r="333" spans="1:10">
      <c r="A333" s="85" t="s">
        <v>178</v>
      </c>
      <c r="B333" s="116" t="s">
        <v>2459</v>
      </c>
      <c r="C333" s="116" t="s">
        <v>2459</v>
      </c>
      <c r="D333" s="116" t="s">
        <v>2459</v>
      </c>
      <c r="E333" s="116" t="s">
        <v>2459</v>
      </c>
      <c r="F333" s="116" t="s">
        <v>2459</v>
      </c>
      <c r="G333" s="116" t="s">
        <v>2459</v>
      </c>
      <c r="H333" s="116" t="s">
        <v>2459</v>
      </c>
      <c r="I333" s="116" t="s">
        <v>2459</v>
      </c>
      <c r="J333" s="116" t="s">
        <v>2459</v>
      </c>
    </row>
    <row r="334" spans="1:10">
      <c r="A334" s="85" t="s">
        <v>186</v>
      </c>
      <c r="B334" s="116" t="s">
        <v>2459</v>
      </c>
      <c r="C334" s="116" t="s">
        <v>2459</v>
      </c>
      <c r="D334" s="116" t="s">
        <v>2459</v>
      </c>
      <c r="E334" s="116" t="s">
        <v>2459</v>
      </c>
      <c r="F334" s="116" t="s">
        <v>2459</v>
      </c>
      <c r="G334" s="116" t="s">
        <v>2459</v>
      </c>
      <c r="H334" s="116" t="s">
        <v>2459</v>
      </c>
      <c r="I334" s="116" t="s">
        <v>2459</v>
      </c>
      <c r="J334" s="116" t="s">
        <v>2459</v>
      </c>
    </row>
    <row r="335" spans="1:10" hidden="1">
      <c r="B335" s="1"/>
      <c r="C335" s="1"/>
    </row>
    <row r="336" spans="1:10" hidden="1">
      <c r="B336" s="1"/>
      <c r="C336" s="1"/>
    </row>
    <row r="337" spans="2:3" hidden="1">
      <c r="B337" s="1"/>
      <c r="C337" s="1"/>
    </row>
    <row r="338" spans="2:3" hidden="1">
      <c r="B338" s="1"/>
      <c r="C338" s="1"/>
    </row>
    <row r="339" spans="2:3" hidden="1">
      <c r="B339" s="1"/>
      <c r="C339" s="1"/>
    </row>
    <row r="340" spans="2:3" hidden="1">
      <c r="B340" s="1"/>
      <c r="C340" s="1"/>
    </row>
    <row r="341" spans="2:3" hidden="1">
      <c r="B341" s="1"/>
      <c r="C341" s="1"/>
    </row>
    <row r="342" spans="2:3" hidden="1">
      <c r="B342" s="1"/>
      <c r="C342" s="1"/>
    </row>
    <row r="343" spans="2:3" hidden="1">
      <c r="B343" s="1"/>
      <c r="C343" s="1"/>
    </row>
    <row r="344" spans="2:3" hidden="1">
      <c r="B344" s="1"/>
      <c r="C344" s="1"/>
    </row>
    <row r="345" spans="2:3" hidden="1">
      <c r="B345" s="1"/>
      <c r="C345" s="1"/>
    </row>
    <row r="346" spans="2:3" hidden="1">
      <c r="B346" s="1"/>
      <c r="C346" s="1"/>
    </row>
    <row r="347" spans="2:3" hidden="1">
      <c r="B347" s="1"/>
      <c r="C347" s="1"/>
    </row>
    <row r="348" spans="2:3" hidden="1">
      <c r="B348" s="1"/>
      <c r="C348" s="1"/>
    </row>
    <row r="349" spans="2:3" hidden="1">
      <c r="B349" s="1"/>
      <c r="C349" s="1"/>
    </row>
    <row r="350" spans="2:3" hidden="1">
      <c r="B350" s="1"/>
      <c r="C350" s="1"/>
    </row>
    <row r="351" spans="2:3" hidden="1">
      <c r="B351" s="1"/>
      <c r="C351" s="1"/>
    </row>
    <row r="352" spans="2:3" hidden="1">
      <c r="B352" s="1"/>
      <c r="C352" s="1"/>
    </row>
    <row r="353" spans="2:3" hidden="1">
      <c r="B353" s="1"/>
      <c r="C353" s="1"/>
    </row>
    <row r="354" spans="2:3" hidden="1">
      <c r="B354" s="1"/>
      <c r="C354" s="1"/>
    </row>
    <row r="355" spans="2:3" hidden="1">
      <c r="B355" s="1"/>
      <c r="C355" s="1"/>
    </row>
    <row r="356" spans="2:3" hidden="1">
      <c r="B356" s="1"/>
      <c r="C356" s="1"/>
    </row>
    <row r="357" spans="2:3" hidden="1">
      <c r="B357" s="1"/>
      <c r="C357" s="1"/>
    </row>
    <row r="358" spans="2:3" hidden="1">
      <c r="B358" s="1"/>
      <c r="C358" s="1"/>
    </row>
    <row r="359" spans="2:3" hidden="1">
      <c r="B359" s="1"/>
      <c r="C359" s="1"/>
    </row>
    <row r="360" spans="2:3" hidden="1">
      <c r="B360" s="1"/>
      <c r="C360" s="1"/>
    </row>
    <row r="361" spans="2:3" hidden="1">
      <c r="B361" s="1"/>
      <c r="C361" s="1"/>
    </row>
    <row r="362" spans="2:3" hidden="1">
      <c r="B362" s="1"/>
      <c r="C362" s="1"/>
    </row>
    <row r="363" spans="2:3" hidden="1">
      <c r="B363" s="1"/>
      <c r="C363" s="1"/>
    </row>
    <row r="364" spans="2:3" hidden="1">
      <c r="B364" s="1"/>
      <c r="C364" s="1"/>
    </row>
    <row r="365" spans="2:3" hidden="1">
      <c r="B365" s="1"/>
      <c r="C365" s="1"/>
    </row>
    <row r="366" spans="2:3" hidden="1">
      <c r="B366" s="1"/>
      <c r="C366" s="1"/>
    </row>
    <row r="367" spans="2:3" hidden="1">
      <c r="B367" s="1"/>
      <c r="C367" s="1"/>
    </row>
    <row r="368" spans="2:3" hidden="1">
      <c r="B368" s="1"/>
      <c r="C368" s="1"/>
    </row>
    <row r="369" spans="2:3" hidden="1">
      <c r="B369" s="1"/>
      <c r="C369" s="1"/>
    </row>
    <row r="370" spans="2:3" hidden="1">
      <c r="B370" s="1"/>
      <c r="C370" s="1"/>
    </row>
    <row r="371" spans="2:3" hidden="1">
      <c r="B371" s="1"/>
      <c r="C371" s="1"/>
    </row>
    <row r="372" spans="2:3" hidden="1">
      <c r="B372" s="1"/>
      <c r="C372" s="1"/>
    </row>
    <row r="373" spans="2:3" hidden="1">
      <c r="B373" s="1"/>
      <c r="C373" s="1"/>
    </row>
    <row r="374" spans="2:3" hidden="1">
      <c r="B374" s="1"/>
      <c r="C374" s="1"/>
    </row>
    <row r="375" spans="2:3" hidden="1">
      <c r="B375" s="1"/>
      <c r="C375" s="1"/>
    </row>
    <row r="376" spans="2:3" hidden="1">
      <c r="B376" s="1"/>
      <c r="C376" s="1"/>
    </row>
    <row r="377" spans="2:3" hidden="1">
      <c r="B377" s="1"/>
      <c r="C377" s="1"/>
    </row>
    <row r="378" spans="2:3" hidden="1">
      <c r="B378" s="1"/>
      <c r="C378" s="1"/>
    </row>
    <row r="379" spans="2:3" hidden="1">
      <c r="B379" s="1"/>
      <c r="C379" s="1"/>
    </row>
    <row r="380" spans="2:3" hidden="1">
      <c r="B380" s="1"/>
      <c r="C380" s="1"/>
    </row>
    <row r="381" spans="2:3" hidden="1">
      <c r="B381" s="1"/>
      <c r="C381" s="1"/>
    </row>
    <row r="382" spans="2:3" hidden="1">
      <c r="B382" s="1"/>
      <c r="C382" s="1"/>
    </row>
    <row r="383" spans="2:3" hidden="1">
      <c r="B383" s="1"/>
      <c r="C383" s="1"/>
    </row>
    <row r="384" spans="2:3" hidden="1">
      <c r="B384" s="1"/>
      <c r="C384" s="1"/>
    </row>
    <row r="385" spans="2:3" hidden="1">
      <c r="B385" s="1"/>
      <c r="C385" s="1"/>
    </row>
    <row r="386" spans="2:3" hidden="1">
      <c r="B386" s="1"/>
      <c r="C386" s="1"/>
    </row>
    <row r="387" spans="2:3" hidden="1">
      <c r="B387" s="1"/>
      <c r="C387" s="1"/>
    </row>
    <row r="388" spans="2:3" hidden="1">
      <c r="B388" s="1"/>
      <c r="C388" s="1"/>
    </row>
    <row r="389" spans="2:3" hidden="1">
      <c r="B389" s="1"/>
      <c r="C389" s="1"/>
    </row>
    <row r="390" spans="2:3" hidden="1">
      <c r="B390" s="1"/>
      <c r="C390" s="1"/>
    </row>
    <row r="391" spans="2:3" hidden="1">
      <c r="B391" s="1"/>
      <c r="C391" s="1"/>
    </row>
    <row r="392" spans="2:3" hidden="1">
      <c r="B392" s="1"/>
      <c r="C392" s="1"/>
    </row>
    <row r="393" spans="2:3" hidden="1">
      <c r="B393" s="1"/>
      <c r="C393" s="1"/>
    </row>
    <row r="394" spans="2:3" hidden="1">
      <c r="B394" s="1"/>
      <c r="C394" s="1"/>
    </row>
    <row r="395" spans="2:3" hidden="1">
      <c r="B395" s="1"/>
      <c r="C395" s="1"/>
    </row>
    <row r="396" spans="2:3" hidden="1">
      <c r="B396" s="1"/>
      <c r="C396" s="1"/>
    </row>
    <row r="397" spans="2:3" hidden="1">
      <c r="B397" s="1"/>
      <c r="C397" s="1"/>
    </row>
    <row r="398" spans="2:3" hidden="1">
      <c r="B398" s="1"/>
      <c r="C398" s="1"/>
    </row>
    <row r="399" spans="2:3" hidden="1">
      <c r="B399" s="1"/>
      <c r="C399" s="1"/>
    </row>
    <row r="400" spans="2:3" hidden="1">
      <c r="B400" s="1"/>
      <c r="C400" s="1"/>
    </row>
    <row r="401" spans="2:3" hidden="1">
      <c r="B401" s="1"/>
      <c r="C401" s="1"/>
    </row>
    <row r="402" spans="2:3" hidden="1">
      <c r="B402" s="1"/>
      <c r="C402" s="1"/>
    </row>
    <row r="403" spans="2:3" hidden="1">
      <c r="B403" s="1"/>
      <c r="C403" s="1"/>
    </row>
    <row r="404" spans="2:3" hidden="1">
      <c r="B404" s="1"/>
      <c r="C404" s="1"/>
    </row>
    <row r="405" spans="2:3" hidden="1">
      <c r="B405" s="1"/>
      <c r="C405" s="1"/>
    </row>
    <row r="406" spans="2:3" hidden="1">
      <c r="B406" s="1"/>
      <c r="C406" s="1"/>
    </row>
    <row r="407" spans="2:3" hidden="1">
      <c r="B407" s="1"/>
      <c r="C407" s="1"/>
    </row>
    <row r="408" spans="2:3" hidden="1">
      <c r="B408" s="1"/>
      <c r="C408" s="1"/>
    </row>
    <row r="409" spans="2:3" hidden="1">
      <c r="B409" s="1"/>
      <c r="C409" s="1"/>
    </row>
    <row r="410" spans="2:3" hidden="1">
      <c r="B410" s="1"/>
      <c r="C410" s="1"/>
    </row>
    <row r="411" spans="2:3" hidden="1">
      <c r="B411" s="1"/>
      <c r="C411" s="1"/>
    </row>
    <row r="412" spans="2:3" hidden="1">
      <c r="B412" s="1"/>
      <c r="C412" s="1"/>
    </row>
    <row r="413" spans="2:3" hidden="1">
      <c r="B413" s="1"/>
      <c r="C413" s="1"/>
    </row>
    <row r="414" spans="2:3" hidden="1">
      <c r="B414" s="1"/>
      <c r="C414" s="1"/>
    </row>
    <row r="415" spans="2:3" hidden="1">
      <c r="B415" s="1"/>
      <c r="C415" s="1"/>
    </row>
    <row r="416" spans="2:3" hidden="1">
      <c r="B416" s="1"/>
      <c r="C416" s="1"/>
    </row>
    <row r="417" spans="2:3" hidden="1">
      <c r="B417" s="1"/>
      <c r="C417" s="1"/>
    </row>
    <row r="418" spans="2:3" hidden="1">
      <c r="B418" s="1"/>
      <c r="C418" s="1"/>
    </row>
    <row r="419" spans="2:3" hidden="1">
      <c r="B419" s="1"/>
      <c r="C419" s="1"/>
    </row>
    <row r="420" spans="2:3" hidden="1">
      <c r="B420" s="1"/>
      <c r="C420" s="1"/>
    </row>
    <row r="421" spans="2:3" hidden="1">
      <c r="B421" s="1"/>
      <c r="C421" s="1"/>
    </row>
    <row r="422" spans="2:3" hidden="1">
      <c r="B422" s="1"/>
      <c r="C422" s="1"/>
    </row>
    <row r="423" spans="2:3" hidden="1">
      <c r="B423" s="1"/>
      <c r="C423" s="1"/>
    </row>
    <row r="424" spans="2:3" hidden="1">
      <c r="B424" s="1"/>
      <c r="C424" s="1"/>
    </row>
    <row r="425" spans="2:3" hidden="1">
      <c r="B425" s="1"/>
      <c r="C425" s="1"/>
    </row>
    <row r="426" spans="2:3" hidden="1">
      <c r="B426" s="1"/>
      <c r="C426" s="1"/>
    </row>
    <row r="427" spans="2:3" hidden="1">
      <c r="B427" s="1"/>
      <c r="C427" s="1"/>
    </row>
    <row r="428" spans="2:3" hidden="1">
      <c r="B428" s="1"/>
      <c r="C428" s="1"/>
    </row>
    <row r="429" spans="2:3" hidden="1">
      <c r="B429" s="1"/>
      <c r="C429" s="1"/>
    </row>
    <row r="430" spans="2:3" hidden="1">
      <c r="B430" s="1"/>
      <c r="C430" s="1"/>
    </row>
    <row r="431" spans="2:3" hidden="1">
      <c r="B431" s="1"/>
      <c r="C431" s="1"/>
    </row>
    <row r="432" spans="2:3" hidden="1">
      <c r="B432" s="1"/>
      <c r="C432" s="1"/>
    </row>
    <row r="433" spans="2:3" hidden="1">
      <c r="B433" s="1"/>
      <c r="C433" s="1"/>
    </row>
    <row r="434" spans="2:3" hidden="1">
      <c r="B434" s="1"/>
      <c r="C434" s="1"/>
    </row>
    <row r="435" spans="2:3" hidden="1">
      <c r="B435" s="1"/>
      <c r="C435" s="1"/>
    </row>
    <row r="436" spans="2:3" hidden="1">
      <c r="B436" s="1"/>
      <c r="C436" s="1"/>
    </row>
    <row r="437" spans="2:3" hidden="1">
      <c r="B437" s="1"/>
      <c r="C437" s="1"/>
    </row>
    <row r="438" spans="2:3" hidden="1">
      <c r="B438" s="1"/>
      <c r="C438" s="1"/>
    </row>
    <row r="439" spans="2:3" hidden="1">
      <c r="B439" s="1"/>
      <c r="C439" s="1"/>
    </row>
    <row r="440" spans="2:3" hidden="1">
      <c r="B440" s="1"/>
      <c r="C440" s="1"/>
    </row>
    <row r="441" spans="2:3" hidden="1">
      <c r="B441" s="1"/>
      <c r="C441" s="1"/>
    </row>
    <row r="442" spans="2:3" hidden="1">
      <c r="B442" s="1"/>
      <c r="C442" s="1"/>
    </row>
    <row r="443" spans="2:3" hidden="1">
      <c r="B443" s="1"/>
      <c r="C443" s="1"/>
    </row>
    <row r="444" spans="2:3" hidden="1">
      <c r="B444" s="1"/>
      <c r="C444" s="1"/>
    </row>
    <row r="445" spans="2:3" hidden="1">
      <c r="B445" s="1"/>
      <c r="C445" s="1"/>
    </row>
    <row r="446" spans="2:3" hidden="1">
      <c r="B446" s="1"/>
      <c r="C446" s="1"/>
    </row>
    <row r="447" spans="2:3" hidden="1">
      <c r="B447" s="1"/>
      <c r="C447" s="1"/>
    </row>
    <row r="448" spans="2:3" hidden="1">
      <c r="B448" s="1"/>
      <c r="C448" s="1"/>
    </row>
    <row r="449" spans="2:3" hidden="1">
      <c r="B449" s="1"/>
      <c r="C449" s="1"/>
    </row>
    <row r="450" spans="2:3" hidden="1">
      <c r="B450" s="1"/>
      <c r="C450" s="1"/>
    </row>
    <row r="451" spans="2:3" hidden="1">
      <c r="B451" s="1"/>
      <c r="C451" s="1"/>
    </row>
    <row r="452" spans="2:3" hidden="1">
      <c r="B452" s="1"/>
      <c r="C452" s="1"/>
    </row>
    <row r="453" spans="2:3" hidden="1">
      <c r="B453" s="1"/>
      <c r="C453" s="1"/>
    </row>
    <row r="454" spans="2:3" hidden="1">
      <c r="B454" s="1"/>
      <c r="C454" s="1"/>
    </row>
    <row r="455" spans="2:3" hidden="1">
      <c r="B455" s="1"/>
      <c r="C455" s="1"/>
    </row>
    <row r="456" spans="2:3" hidden="1">
      <c r="B456" s="1"/>
      <c r="C456" s="1"/>
    </row>
    <row r="457" spans="2:3" hidden="1">
      <c r="B457" s="1"/>
      <c r="C457" s="1"/>
    </row>
    <row r="458" spans="2:3" hidden="1">
      <c r="B458" s="1"/>
      <c r="C458" s="1"/>
    </row>
    <row r="459" spans="2:3" hidden="1">
      <c r="B459" s="1"/>
      <c r="C459" s="1"/>
    </row>
    <row r="460" spans="2:3" hidden="1">
      <c r="B460" s="1"/>
      <c r="C460" s="1"/>
    </row>
    <row r="461" spans="2:3" hidden="1">
      <c r="B461" s="1"/>
      <c r="C461" s="1"/>
    </row>
    <row r="462" spans="2:3" hidden="1">
      <c r="B462" s="1"/>
      <c r="C462" s="1"/>
    </row>
    <row r="463" spans="2:3" hidden="1">
      <c r="B463" s="1"/>
      <c r="C463" s="1"/>
    </row>
    <row r="464" spans="2:3" hidden="1">
      <c r="B464" s="1"/>
      <c r="C464" s="1"/>
    </row>
    <row r="465" spans="2:3" hidden="1">
      <c r="B465" s="1"/>
      <c r="C465" s="1"/>
    </row>
    <row r="466" spans="2:3" hidden="1">
      <c r="B466" s="1"/>
      <c r="C466" s="1"/>
    </row>
    <row r="467" spans="2:3" hidden="1">
      <c r="B467" s="1"/>
      <c r="C467" s="1"/>
    </row>
    <row r="468" spans="2:3" hidden="1">
      <c r="B468" s="1"/>
      <c r="C468" s="1"/>
    </row>
    <row r="469" spans="2:3" hidden="1">
      <c r="B469" s="1"/>
      <c r="C469" s="1"/>
    </row>
    <row r="470" spans="2:3" hidden="1">
      <c r="B470" s="1"/>
      <c r="C470" s="1"/>
    </row>
    <row r="471" spans="2:3" hidden="1">
      <c r="B471" s="1"/>
      <c r="C471" s="1"/>
    </row>
    <row r="472" spans="2:3" hidden="1">
      <c r="B472" s="1"/>
      <c r="C472" s="1"/>
    </row>
    <row r="473" spans="2:3" hidden="1">
      <c r="B473" s="1"/>
      <c r="C473" s="1"/>
    </row>
    <row r="474" spans="2:3" hidden="1">
      <c r="B474" s="1"/>
      <c r="C474" s="1"/>
    </row>
    <row r="475" spans="2:3" hidden="1">
      <c r="B475" s="1"/>
      <c r="C475" s="1"/>
    </row>
    <row r="476" spans="2:3" hidden="1">
      <c r="B476" s="1"/>
      <c r="C476" s="1"/>
    </row>
    <row r="477" spans="2:3" hidden="1">
      <c r="B477" s="1"/>
      <c r="C477" s="1"/>
    </row>
    <row r="478" spans="2:3" hidden="1">
      <c r="B478" s="1"/>
      <c r="C478" s="1"/>
    </row>
    <row r="479" spans="2:3" hidden="1">
      <c r="B479" s="1"/>
      <c r="C479" s="1"/>
    </row>
    <row r="480" spans="2:3" hidden="1">
      <c r="B480" s="1"/>
      <c r="C480" s="1"/>
    </row>
    <row r="481" spans="2:3" hidden="1">
      <c r="B481" s="1"/>
      <c r="C481" s="1"/>
    </row>
    <row r="482" spans="2:3" hidden="1">
      <c r="B482" s="1"/>
      <c r="C482" s="1"/>
    </row>
    <row r="483" spans="2:3" hidden="1">
      <c r="B483" s="1"/>
      <c r="C483" s="1"/>
    </row>
    <row r="484" spans="2:3" hidden="1">
      <c r="B484" s="1"/>
      <c r="C484" s="1"/>
    </row>
    <row r="485" spans="2:3" hidden="1">
      <c r="B485" s="1"/>
      <c r="C485" s="1"/>
    </row>
    <row r="486" spans="2:3" hidden="1">
      <c r="B486" s="1"/>
      <c r="C486" s="1"/>
    </row>
    <row r="487" spans="2:3" hidden="1">
      <c r="B487" s="1"/>
      <c r="C487" s="1"/>
    </row>
    <row r="488" spans="2:3" hidden="1">
      <c r="B488" s="1"/>
      <c r="C488" s="1"/>
    </row>
    <row r="489" spans="2:3" hidden="1">
      <c r="B489" s="1"/>
      <c r="C489" s="1"/>
    </row>
    <row r="490" spans="2:3" hidden="1">
      <c r="B490" s="1"/>
      <c r="C490" s="1"/>
    </row>
    <row r="491" spans="2:3" hidden="1">
      <c r="B491" s="1"/>
      <c r="C491" s="1"/>
    </row>
    <row r="492" spans="2:3" hidden="1">
      <c r="B492" s="1"/>
      <c r="C492" s="1"/>
    </row>
    <row r="493" spans="2:3" hidden="1">
      <c r="B493" s="1"/>
      <c r="C493" s="1"/>
    </row>
    <row r="494" spans="2:3" hidden="1">
      <c r="B494" s="1"/>
      <c r="C494" s="1"/>
    </row>
    <row r="495" spans="2:3" hidden="1">
      <c r="B495" s="1"/>
      <c r="C495" s="1"/>
    </row>
    <row r="496" spans="2:3" hidden="1">
      <c r="B496" s="1"/>
      <c r="C496" s="1"/>
    </row>
    <row r="497" spans="2:3" hidden="1">
      <c r="B497" s="1"/>
      <c r="C497" s="1"/>
    </row>
    <row r="498" spans="2:3" hidden="1">
      <c r="B498" s="1"/>
      <c r="C498" s="1"/>
    </row>
    <row r="499" spans="2:3" hidden="1">
      <c r="B499" s="1"/>
      <c r="C499" s="1"/>
    </row>
    <row r="500" spans="2:3" hidden="1">
      <c r="B500" s="1"/>
      <c r="C500" s="1"/>
    </row>
    <row r="501" spans="2:3" hidden="1">
      <c r="B501" s="1"/>
      <c r="C501" s="1"/>
    </row>
    <row r="502" spans="2:3" hidden="1">
      <c r="B502" s="1"/>
      <c r="C502" s="1"/>
    </row>
    <row r="503" spans="2:3" hidden="1">
      <c r="B503" s="1"/>
      <c r="C503" s="1"/>
    </row>
    <row r="504" spans="2:3" hidden="1">
      <c r="B504" s="1"/>
      <c r="C504" s="1"/>
    </row>
    <row r="505" spans="2:3" hidden="1">
      <c r="B505" s="1"/>
      <c r="C505" s="1"/>
    </row>
    <row r="506" spans="2:3" hidden="1">
      <c r="B506" s="1"/>
      <c r="C506" s="1"/>
    </row>
    <row r="507" spans="2:3" hidden="1">
      <c r="B507" s="1"/>
      <c r="C507" s="1"/>
    </row>
    <row r="508" spans="2:3" hidden="1">
      <c r="B508" s="1"/>
      <c r="C508" s="1"/>
    </row>
    <row r="509" spans="2:3" hidden="1">
      <c r="B509" s="1"/>
      <c r="C509" s="1"/>
    </row>
    <row r="510" spans="2:3" hidden="1">
      <c r="B510" s="1"/>
      <c r="C510" s="1"/>
    </row>
    <row r="511" spans="2:3" hidden="1">
      <c r="B511" s="1"/>
      <c r="C511" s="1"/>
    </row>
    <row r="512" spans="2:3" hidden="1">
      <c r="B512" s="1"/>
      <c r="C512" s="1"/>
    </row>
    <row r="513" spans="2:3" hidden="1">
      <c r="B513" s="1"/>
      <c r="C513" s="1"/>
    </row>
    <row r="514" spans="2:3" hidden="1">
      <c r="B514" s="1"/>
      <c r="C514" s="1"/>
    </row>
    <row r="515" spans="2:3" hidden="1">
      <c r="B515" s="1"/>
      <c r="C515" s="1"/>
    </row>
    <row r="516" spans="2:3" hidden="1">
      <c r="B516" s="1"/>
      <c r="C516" s="1"/>
    </row>
    <row r="517" spans="2:3" hidden="1">
      <c r="B517" s="1"/>
      <c r="C517" s="1"/>
    </row>
    <row r="518" spans="2:3" hidden="1">
      <c r="B518" s="1"/>
      <c r="C518" s="1"/>
    </row>
    <row r="519" spans="2:3" hidden="1">
      <c r="B519" s="1"/>
      <c r="C519" s="1"/>
    </row>
    <row r="520" spans="2:3" hidden="1">
      <c r="B520" s="1"/>
      <c r="C520" s="1"/>
    </row>
    <row r="521" spans="2:3" hidden="1">
      <c r="B521" s="1"/>
      <c r="C521" s="1"/>
    </row>
    <row r="522" spans="2:3" hidden="1">
      <c r="B522" s="1"/>
      <c r="C522" s="1"/>
    </row>
    <row r="523" spans="2:3" hidden="1">
      <c r="B523" s="1"/>
      <c r="C523" s="1"/>
    </row>
    <row r="524" spans="2:3" hidden="1">
      <c r="B524" s="1"/>
      <c r="C524" s="1"/>
    </row>
    <row r="525" spans="2:3" hidden="1">
      <c r="B525" s="1"/>
      <c r="C525" s="1"/>
    </row>
    <row r="526" spans="2:3" hidden="1">
      <c r="B526" s="1"/>
      <c r="C526" s="1"/>
    </row>
    <row r="527" spans="2:3" hidden="1">
      <c r="B527" s="1"/>
      <c r="C527" s="1"/>
    </row>
    <row r="528" spans="2:3" hidden="1">
      <c r="B528" s="1"/>
      <c r="C528" s="1"/>
    </row>
    <row r="529" spans="2:3" hidden="1">
      <c r="B529" s="1"/>
      <c r="C529" s="1"/>
    </row>
    <row r="530" spans="2:3" hidden="1">
      <c r="B530" s="1"/>
      <c r="C530" s="1"/>
    </row>
    <row r="531" spans="2:3" hidden="1">
      <c r="B531" s="1"/>
      <c r="C531" s="1"/>
    </row>
    <row r="532" spans="2:3" hidden="1">
      <c r="B532" s="1"/>
      <c r="C532" s="1"/>
    </row>
    <row r="533" spans="2:3" hidden="1">
      <c r="B533" s="1"/>
      <c r="C533" s="1"/>
    </row>
    <row r="534" spans="2:3" hidden="1">
      <c r="B534" s="1"/>
      <c r="C534" s="1"/>
    </row>
    <row r="535" spans="2:3" hidden="1">
      <c r="B535" s="1"/>
      <c r="C535" s="1"/>
    </row>
    <row r="536" spans="2:3" hidden="1">
      <c r="B536" s="1"/>
      <c r="C536" s="1"/>
    </row>
    <row r="537" spans="2:3" hidden="1">
      <c r="B537" s="1"/>
      <c r="C537" s="1"/>
    </row>
    <row r="538" spans="2:3" hidden="1">
      <c r="B538" s="1"/>
      <c r="C538" s="1"/>
    </row>
    <row r="539" spans="2:3" hidden="1">
      <c r="B539" s="1"/>
      <c r="C539" s="1"/>
    </row>
    <row r="540" spans="2:3" hidden="1">
      <c r="B540" s="1"/>
      <c r="C540" s="1"/>
    </row>
    <row r="541" spans="2:3" hidden="1">
      <c r="B541" s="1"/>
      <c r="C541" s="1"/>
    </row>
    <row r="542" spans="2:3" hidden="1">
      <c r="B542" s="1"/>
      <c r="C542" s="1"/>
    </row>
    <row r="543" spans="2:3" hidden="1">
      <c r="B543" s="1"/>
      <c r="C543" s="1"/>
    </row>
    <row r="544" spans="2:3" hidden="1">
      <c r="B544" s="1"/>
      <c r="C544" s="1"/>
    </row>
    <row r="545" spans="2:3" hidden="1">
      <c r="B545" s="1"/>
      <c r="C545" s="1"/>
    </row>
    <row r="546" spans="2:3" hidden="1">
      <c r="B546" s="1"/>
      <c r="C546" s="1"/>
    </row>
    <row r="547" spans="2:3" hidden="1">
      <c r="B547" s="1"/>
      <c r="C547" s="1"/>
    </row>
    <row r="548" spans="2:3" hidden="1">
      <c r="B548" s="1"/>
      <c r="C548" s="1"/>
    </row>
    <row r="549" spans="2:3" hidden="1">
      <c r="B549" s="1"/>
      <c r="C549" s="1"/>
    </row>
    <row r="550" spans="2:3" hidden="1">
      <c r="B550" s="1"/>
      <c r="C550" s="1"/>
    </row>
    <row r="551" spans="2:3" hidden="1">
      <c r="B551" s="1"/>
      <c r="C551" s="1"/>
    </row>
    <row r="552" spans="2:3" hidden="1">
      <c r="B552" s="1"/>
      <c r="C552" s="1"/>
    </row>
    <row r="553" spans="2:3" hidden="1">
      <c r="B553" s="1"/>
      <c r="C553" s="1"/>
    </row>
    <row r="554" spans="2:3" hidden="1">
      <c r="B554" s="1"/>
      <c r="C554" s="1"/>
    </row>
    <row r="555" spans="2:3" hidden="1">
      <c r="B555" s="1"/>
      <c r="C555" s="1"/>
    </row>
    <row r="556" spans="2:3" hidden="1">
      <c r="B556" s="1"/>
      <c r="C556" s="1"/>
    </row>
    <row r="557" spans="2:3" hidden="1">
      <c r="B557" s="1"/>
      <c r="C557" s="1"/>
    </row>
    <row r="558" spans="2:3" hidden="1">
      <c r="B558" s="1"/>
      <c r="C558" s="1"/>
    </row>
    <row r="559" spans="2:3" hidden="1">
      <c r="B559" s="1"/>
      <c r="C559" s="1"/>
    </row>
    <row r="560" spans="2:3" hidden="1">
      <c r="B560" s="1"/>
      <c r="C560" s="1"/>
    </row>
    <row r="561" spans="2:3" hidden="1">
      <c r="B561" s="1"/>
      <c r="C561" s="1"/>
    </row>
    <row r="562" spans="2:3" hidden="1">
      <c r="B562" s="1"/>
      <c r="C562" s="1"/>
    </row>
    <row r="10000" spans="52:52" hidden="1">
      <c r="AZ10000"/>
    </row>
  </sheetData>
  <sheetProtection sheet="1" objects="1" scenarios="1"/>
  <mergeCells count="1">
    <mergeCell ref="A5:J5"/>
  </mergeCells>
  <phoneticPr fontId="4" type="noConversion"/>
  <dataValidations count="1">
    <dataValidation allowBlank="1" showInputMessage="1" showErrorMessage="1" sqref="B5:B325 B327:B1048576 A1:A1048576 C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AZ10000"/>
  <sheetViews>
    <sheetView rightToLeft="1" workbookViewId="0">
      <selection sqref="A1:A1048576"/>
    </sheetView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3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5.5703125" style="1" customWidth="1"/>
    <col min="11" max="11" width="14.28515625" style="1" customWidth="1"/>
    <col min="12" max="12" width="9.5703125" style="1" customWidth="1"/>
    <col min="13" max="13" width="10.42578125" style="1" customWidth="1"/>
    <col min="14" max="14" width="22.7109375" style="1" customWidth="1"/>
    <col min="15" max="15" width="26.85546875" style="1" customWidth="1"/>
    <col min="16" max="16" width="25.42578125" style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6">
      <c r="A1" s="36" t="s">
        <v>136</v>
      </c>
      <c r="B1" s="36" t="s" vm="1">
        <v>203</v>
      </c>
    </row>
    <row r="2" spans="1:16">
      <c r="A2" s="36" t="s">
        <v>135</v>
      </c>
      <c r="B2" s="36" t="s">
        <v>2441</v>
      </c>
    </row>
    <row r="3" spans="1:16">
      <c r="A3" s="36" t="s">
        <v>137</v>
      </c>
      <c r="B3" s="55" t="s">
        <v>2442</v>
      </c>
    </row>
    <row r="4" spans="1:16">
      <c r="A4" s="36" t="s">
        <v>138</v>
      </c>
      <c r="B4" s="55">
        <v>14244</v>
      </c>
    </row>
    <row r="5" spans="1:16" ht="18.75">
      <c r="A5" s="140" t="s">
        <v>93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2"/>
    </row>
    <row r="6" spans="1:16" s="3" customFormat="1">
      <c r="A6" s="37" t="s">
        <v>107</v>
      </c>
      <c r="B6" s="38" t="s">
        <v>41</v>
      </c>
      <c r="C6" s="38" t="s">
        <v>47</v>
      </c>
      <c r="D6" s="38" t="s">
        <v>14</v>
      </c>
      <c r="E6" s="38" t="s">
        <v>62</v>
      </c>
      <c r="F6" s="38" t="s">
        <v>95</v>
      </c>
      <c r="G6" s="38" t="s">
        <v>17</v>
      </c>
      <c r="H6" s="38" t="s">
        <v>94</v>
      </c>
      <c r="I6" s="38" t="s">
        <v>16</v>
      </c>
      <c r="J6" s="38" t="s">
        <v>18</v>
      </c>
      <c r="K6" s="38" t="s">
        <v>180</v>
      </c>
      <c r="L6" s="38" t="s">
        <v>179</v>
      </c>
      <c r="M6" s="38" t="s">
        <v>102</v>
      </c>
      <c r="N6" s="38" t="s">
        <v>55</v>
      </c>
      <c r="O6" s="38" t="s">
        <v>139</v>
      </c>
      <c r="P6" s="40" t="s">
        <v>141</v>
      </c>
    </row>
    <row r="7" spans="1:16" s="3" customFormat="1">
      <c r="A7" s="108" t="s">
        <v>2459</v>
      </c>
      <c r="B7" s="109" t="s">
        <v>2459</v>
      </c>
      <c r="C7" s="109" t="s">
        <v>2459</v>
      </c>
      <c r="D7" s="109" t="s">
        <v>2459</v>
      </c>
      <c r="E7" s="109" t="s">
        <v>2459</v>
      </c>
      <c r="F7" s="12" t="s">
        <v>21</v>
      </c>
      <c r="G7" s="12" t="s">
        <v>20</v>
      </c>
      <c r="H7" s="109" t="s">
        <v>2459</v>
      </c>
      <c r="I7" s="12" t="s">
        <v>19</v>
      </c>
      <c r="J7" s="12" t="s">
        <v>19</v>
      </c>
      <c r="K7" s="12" t="s">
        <v>187</v>
      </c>
      <c r="L7" s="109" t="s">
        <v>2459</v>
      </c>
      <c r="M7" s="12" t="s">
        <v>183</v>
      </c>
      <c r="N7" s="12" t="s">
        <v>19</v>
      </c>
      <c r="O7" s="26" t="s">
        <v>19</v>
      </c>
      <c r="P7" s="13" t="s">
        <v>19</v>
      </c>
    </row>
    <row r="8" spans="1:16" s="4" customFormat="1" ht="20.25">
      <c r="A8" s="110" t="s">
        <v>2459</v>
      </c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4" t="s">
        <v>8</v>
      </c>
      <c r="K8" s="14" t="s">
        <v>9</v>
      </c>
      <c r="L8" s="14" t="s">
        <v>10</v>
      </c>
      <c r="M8" s="14" t="s">
        <v>11</v>
      </c>
      <c r="N8" s="14" t="s">
        <v>12</v>
      </c>
      <c r="O8" s="14" t="s">
        <v>13</v>
      </c>
      <c r="P8" s="15" t="s">
        <v>104</v>
      </c>
    </row>
    <row r="9" spans="1:16" s="4" customFormat="1" ht="20.25">
      <c r="A9" s="82" t="s">
        <v>2432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113" t="s">
        <v>2459</v>
      </c>
      <c r="I9" s="113" t="s">
        <v>2459</v>
      </c>
      <c r="J9" s="113" t="s">
        <v>2459</v>
      </c>
      <c r="K9" s="113" t="s">
        <v>2459</v>
      </c>
      <c r="L9" s="113" t="s">
        <v>2459</v>
      </c>
      <c r="M9" s="83">
        <v>0</v>
      </c>
      <c r="N9" s="113" t="s">
        <v>2459</v>
      </c>
      <c r="O9" s="84">
        <v>0</v>
      </c>
      <c r="P9" s="84">
        <v>0</v>
      </c>
    </row>
    <row r="10" spans="1:16">
      <c r="A10" s="85" t="s">
        <v>195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113" t="s">
        <v>2459</v>
      </c>
      <c r="I10" s="113" t="s">
        <v>2459</v>
      </c>
      <c r="J10" s="113" t="s">
        <v>2459</v>
      </c>
      <c r="K10" s="113" t="s">
        <v>2459</v>
      </c>
      <c r="L10" s="113" t="s">
        <v>2459</v>
      </c>
      <c r="M10" s="113" t="s">
        <v>2459</v>
      </c>
      <c r="N10" s="113" t="s">
        <v>2459</v>
      </c>
      <c r="O10" s="113" t="s">
        <v>2459</v>
      </c>
      <c r="P10" s="113" t="s">
        <v>2459</v>
      </c>
    </row>
    <row r="11" spans="1:16">
      <c r="A11" s="85" t="s">
        <v>103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113" t="s">
        <v>2459</v>
      </c>
      <c r="H11" s="113" t="s">
        <v>2459</v>
      </c>
      <c r="I11" s="113" t="s">
        <v>2459</v>
      </c>
      <c r="J11" s="113" t="s">
        <v>2459</v>
      </c>
      <c r="K11" s="113" t="s">
        <v>2459</v>
      </c>
      <c r="L11" s="113" t="s">
        <v>2459</v>
      </c>
      <c r="M11" s="113" t="s">
        <v>2459</v>
      </c>
      <c r="N11" s="113" t="s">
        <v>2459</v>
      </c>
      <c r="O11" s="113" t="s">
        <v>2459</v>
      </c>
      <c r="P11" s="113" t="s">
        <v>2459</v>
      </c>
    </row>
    <row r="12" spans="1:16">
      <c r="A12" s="85" t="s">
        <v>178</v>
      </c>
      <c r="B12" s="113" t="s">
        <v>2459</v>
      </c>
      <c r="C12" s="113" t="s">
        <v>2459</v>
      </c>
      <c r="D12" s="113" t="s">
        <v>2459</v>
      </c>
      <c r="E12" s="113" t="s">
        <v>2459</v>
      </c>
      <c r="F12" s="113" t="s">
        <v>2459</v>
      </c>
      <c r="G12" s="113" t="s">
        <v>2459</v>
      </c>
      <c r="H12" s="113" t="s">
        <v>2459</v>
      </c>
      <c r="I12" s="113" t="s">
        <v>2459</v>
      </c>
      <c r="J12" s="113" t="s">
        <v>2459</v>
      </c>
      <c r="K12" s="113" t="s">
        <v>2459</v>
      </c>
      <c r="L12" s="113" t="s">
        <v>2459</v>
      </c>
      <c r="M12" s="113" t="s">
        <v>2459</v>
      </c>
      <c r="N12" s="113" t="s">
        <v>2459</v>
      </c>
      <c r="O12" s="113" t="s">
        <v>2459</v>
      </c>
      <c r="P12" s="113" t="s">
        <v>2459</v>
      </c>
    </row>
    <row r="13" spans="1:16">
      <c r="A13" s="85" t="s">
        <v>186</v>
      </c>
      <c r="B13" s="113" t="s">
        <v>2459</v>
      </c>
      <c r="C13" s="113" t="s">
        <v>2459</v>
      </c>
      <c r="D13" s="113" t="s">
        <v>2459</v>
      </c>
      <c r="E13" s="113" t="s">
        <v>2459</v>
      </c>
      <c r="F13" s="113" t="s">
        <v>2459</v>
      </c>
      <c r="G13" s="113" t="s">
        <v>2459</v>
      </c>
      <c r="H13" s="113" t="s">
        <v>2459</v>
      </c>
      <c r="I13" s="113" t="s">
        <v>2459</v>
      </c>
      <c r="J13" s="113" t="s">
        <v>2459</v>
      </c>
      <c r="K13" s="113" t="s">
        <v>2459</v>
      </c>
      <c r="L13" s="113" t="s">
        <v>2459</v>
      </c>
      <c r="M13" s="113" t="s">
        <v>2459</v>
      </c>
      <c r="N13" s="113" t="s">
        <v>2459</v>
      </c>
      <c r="O13" s="113" t="s">
        <v>2459</v>
      </c>
      <c r="P13" s="113" t="s">
        <v>2459</v>
      </c>
    </row>
    <row r="14" spans="1:16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6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</row>
    <row r="16" spans="1:16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</row>
    <row r="17" spans="1:16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</row>
    <row r="18" spans="1:16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</row>
    <row r="19" spans="1:16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1:16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</row>
    <row r="22" spans="1:16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</row>
    <row r="25" spans="1:16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</row>
    <row r="28" spans="1:16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</row>
    <row r="29" spans="1:16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</row>
    <row r="30" spans="1:16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</row>
    <row r="31" spans="1:16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</row>
    <row r="32" spans="1:16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</row>
    <row r="33" spans="1:16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</row>
    <row r="34" spans="1:16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</row>
    <row r="35" spans="1:16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</row>
    <row r="36" spans="1:16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</row>
    <row r="37" spans="1:16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6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</row>
    <row r="39" spans="1:16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</row>
    <row r="40" spans="1:16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</row>
    <row r="41" spans="1:16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1:16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1:16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1:16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1:16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1:16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1:16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1:16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1:16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1:16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1:16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1:16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1:16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1:16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1:16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1:16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1:16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  <row r="58" spans="1:16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</row>
    <row r="59" spans="1:16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</row>
    <row r="60" spans="1:16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8" spans="1:16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</row>
    <row r="89" spans="1:16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</row>
    <row r="90" spans="1:16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</row>
    <row r="91" spans="1:16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</row>
    <row r="92" spans="1:16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</row>
    <row r="93" spans="1:16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</row>
    <row r="94" spans="1:16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</row>
    <row r="95" spans="1:16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</row>
    <row r="96" spans="1:16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</row>
    <row r="97" spans="1:16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</row>
    <row r="98" spans="1:16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</row>
    <row r="99" spans="1:16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</row>
    <row r="100" spans="1:16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</row>
    <row r="101" spans="1:16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</row>
    <row r="102" spans="1:16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</row>
    <row r="103" spans="1:16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</row>
    <row r="104" spans="1:16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</row>
    <row r="105" spans="1:16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</row>
    <row r="106" spans="1:16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</row>
    <row r="107" spans="1:16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</row>
    <row r="108" spans="1:16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</row>
    <row r="109" spans="1:16" hidden="1">
      <c r="C109" s="1"/>
    </row>
    <row r="110" spans="1:16" hidden="1">
      <c r="C110" s="1"/>
    </row>
    <row r="111" spans="1:16" hidden="1">
      <c r="C111" s="1"/>
    </row>
    <row r="112" spans="1:16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3:3" hidden="1">
      <c r="C385" s="1"/>
    </row>
    <row r="386" spans="3:3" hidden="1">
      <c r="C386" s="1"/>
    </row>
    <row r="387" spans="3:3" hidden="1">
      <c r="C387" s="1"/>
    </row>
    <row r="388" spans="3:3" hidden="1">
      <c r="C388" s="1"/>
    </row>
    <row r="389" spans="3:3" hidden="1">
      <c r="C389" s="1"/>
    </row>
    <row r="390" spans="3:3" hidden="1">
      <c r="C390" s="1"/>
    </row>
    <row r="391" spans="3:3" hidden="1">
      <c r="C391" s="1"/>
    </row>
    <row r="392" spans="3:3" hidden="1">
      <c r="C392" s="1"/>
    </row>
    <row r="393" spans="3:3" hidden="1">
      <c r="C393" s="1"/>
    </row>
    <row r="394" spans="3:3" hidden="1">
      <c r="C394" s="1"/>
    </row>
    <row r="395" spans="3:3" hidden="1">
      <c r="C395" s="1"/>
    </row>
    <row r="396" spans="3:3" hidden="1">
      <c r="C396" s="1"/>
    </row>
    <row r="397" spans="3:3" hidden="1">
      <c r="C397" s="1"/>
    </row>
    <row r="398" spans="3:3" hidden="1">
      <c r="C398" s="1"/>
    </row>
    <row r="399" spans="3:3" hidden="1">
      <c r="C399" s="1"/>
    </row>
    <row r="400" spans="3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408" spans="3:3" hidden="1">
      <c r="C408" s="1"/>
    </row>
    <row r="409" spans="3:3" hidden="1">
      <c r="C409" s="1"/>
    </row>
    <row r="410" spans="3:3" hidden="1">
      <c r="C410" s="1"/>
    </row>
    <row r="411" spans="3:3" hidden="1">
      <c r="C411" s="1"/>
    </row>
    <row r="412" spans="3:3" hidden="1">
      <c r="C412" s="1"/>
    </row>
    <row r="413" spans="3:3" hidden="1">
      <c r="C413" s="1"/>
    </row>
    <row r="414" spans="3:3" hidden="1">
      <c r="C414" s="1"/>
    </row>
    <row r="415" spans="3:3" hidden="1">
      <c r="C415" s="1"/>
    </row>
    <row r="416" spans="3:3" hidden="1">
      <c r="C416" s="1"/>
    </row>
    <row r="417" spans="3:3" hidden="1">
      <c r="C417" s="1"/>
    </row>
    <row r="418" spans="3:3" hidden="1">
      <c r="C418" s="1"/>
    </row>
    <row r="419" spans="3:3" hidden="1">
      <c r="C419" s="1"/>
    </row>
    <row r="420" spans="3:3" hidden="1">
      <c r="C420" s="1"/>
    </row>
    <row r="421" spans="3:3" hidden="1">
      <c r="C421" s="1"/>
    </row>
    <row r="422" spans="3:3" hidden="1">
      <c r="C422" s="1"/>
    </row>
    <row r="423" spans="3:3" hidden="1">
      <c r="C423" s="1"/>
    </row>
    <row r="424" spans="3:3" hidden="1">
      <c r="C424" s="1"/>
    </row>
    <row r="425" spans="3:3" hidden="1">
      <c r="C425" s="1"/>
    </row>
    <row r="426" spans="3:3" hidden="1">
      <c r="C426" s="1"/>
    </row>
    <row r="427" spans="3:3" hidden="1">
      <c r="C427" s="1"/>
    </row>
    <row r="428" spans="3:3" hidden="1">
      <c r="C428" s="1"/>
    </row>
    <row r="429" spans="3:3" hidden="1">
      <c r="C429" s="1"/>
    </row>
    <row r="430" spans="3:3" hidden="1">
      <c r="C430" s="1"/>
    </row>
    <row r="431" spans="3:3" hidden="1">
      <c r="C431" s="1"/>
    </row>
    <row r="432" spans="3:3" hidden="1">
      <c r="C432" s="1"/>
    </row>
    <row r="433" spans="3:3" hidden="1">
      <c r="C433" s="1"/>
    </row>
    <row r="434" spans="3:3" hidden="1">
      <c r="C434" s="1"/>
    </row>
    <row r="435" spans="3:3" hidden="1">
      <c r="C435" s="1"/>
    </row>
    <row r="436" spans="3:3" hidden="1">
      <c r="C436" s="1"/>
    </row>
    <row r="437" spans="3:3" hidden="1">
      <c r="C437" s="1"/>
    </row>
    <row r="438" spans="3:3" hidden="1">
      <c r="C438" s="1"/>
    </row>
    <row r="439" spans="3:3" hidden="1">
      <c r="C439" s="1"/>
    </row>
    <row r="440" spans="3:3" hidden="1">
      <c r="C440" s="1"/>
    </row>
    <row r="441" spans="3:3" hidden="1">
      <c r="C441" s="1"/>
    </row>
    <row r="442" spans="3:3" hidden="1">
      <c r="C442" s="1"/>
    </row>
    <row r="443" spans="3:3" hidden="1">
      <c r="C443" s="1"/>
    </row>
    <row r="444" spans="3:3" hidden="1">
      <c r="C444" s="1"/>
    </row>
    <row r="445" spans="3:3" hidden="1">
      <c r="C445" s="1"/>
    </row>
    <row r="446" spans="3:3" hidden="1">
      <c r="C446" s="1"/>
    </row>
    <row r="447" spans="3:3" hidden="1">
      <c r="C447" s="1"/>
    </row>
    <row r="448" spans="3:3" hidden="1">
      <c r="C448" s="1"/>
    </row>
    <row r="449" spans="3:3" hidden="1">
      <c r="C449" s="1"/>
    </row>
    <row r="450" spans="3:3" hidden="1">
      <c r="C450" s="1"/>
    </row>
    <row r="451" spans="3:3" hidden="1">
      <c r="C451" s="1"/>
    </row>
    <row r="452" spans="3:3" hidden="1">
      <c r="C452" s="1"/>
    </row>
    <row r="453" spans="3:3" hidden="1">
      <c r="C453" s="1"/>
    </row>
    <row r="454" spans="3:3" hidden="1">
      <c r="C454" s="1"/>
    </row>
    <row r="455" spans="3:3" hidden="1">
      <c r="C455" s="1"/>
    </row>
    <row r="456" spans="3:3" hidden="1">
      <c r="C456" s="1"/>
    </row>
    <row r="457" spans="3:3" hidden="1">
      <c r="C457" s="1"/>
    </row>
    <row r="458" spans="3:3" hidden="1">
      <c r="C458" s="1"/>
    </row>
    <row r="459" spans="3:3" hidden="1">
      <c r="C459" s="1"/>
    </row>
    <row r="460" spans="3:3" hidden="1">
      <c r="C460" s="1"/>
    </row>
    <row r="461" spans="3:3" hidden="1">
      <c r="C461" s="1"/>
    </row>
    <row r="462" spans="3:3" hidden="1">
      <c r="C462" s="1"/>
    </row>
    <row r="463" spans="3:3" hidden="1">
      <c r="C463" s="1"/>
    </row>
    <row r="464" spans="3:3" hidden="1">
      <c r="C464" s="1"/>
    </row>
    <row r="465" spans="3:3" hidden="1">
      <c r="C465" s="1"/>
    </row>
    <row r="466" spans="3:3" hidden="1">
      <c r="C466" s="1"/>
    </row>
    <row r="467" spans="3:3" hidden="1">
      <c r="C467" s="1"/>
    </row>
    <row r="468" spans="3:3" hidden="1">
      <c r="C468" s="1"/>
    </row>
    <row r="469" spans="3:3" hidden="1">
      <c r="C469" s="1"/>
    </row>
    <row r="470" spans="3:3" hidden="1">
      <c r="C470" s="1"/>
    </row>
    <row r="471" spans="3:3" hidden="1">
      <c r="C471" s="1"/>
    </row>
    <row r="472" spans="3:3" hidden="1">
      <c r="C472" s="1"/>
    </row>
    <row r="473" spans="3:3" hidden="1">
      <c r="C473" s="1"/>
    </row>
    <row r="474" spans="3:3" hidden="1">
      <c r="C474" s="1"/>
    </row>
    <row r="475" spans="3:3" hidden="1">
      <c r="C475" s="1"/>
    </row>
    <row r="476" spans="3:3" hidden="1">
      <c r="C476" s="1"/>
    </row>
    <row r="477" spans="3:3" hidden="1">
      <c r="C477" s="1"/>
    </row>
    <row r="478" spans="3:3" hidden="1">
      <c r="C478" s="1"/>
    </row>
    <row r="479" spans="3:3" hidden="1">
      <c r="C479" s="1"/>
    </row>
    <row r="480" spans="3:3" hidden="1">
      <c r="C480" s="1"/>
    </row>
    <row r="481" spans="3:3" hidden="1">
      <c r="C481" s="1"/>
    </row>
    <row r="482" spans="3:3" hidden="1">
      <c r="C482" s="1"/>
    </row>
    <row r="483" spans="3:3" hidden="1">
      <c r="C483" s="1"/>
    </row>
    <row r="484" spans="3:3" hidden="1">
      <c r="C484" s="1"/>
    </row>
    <row r="485" spans="3:3" hidden="1">
      <c r="C485" s="1"/>
    </row>
    <row r="486" spans="3:3" hidden="1">
      <c r="C486" s="1"/>
    </row>
    <row r="487" spans="3:3" hidden="1">
      <c r="C487" s="1"/>
    </row>
    <row r="488" spans="3:3" hidden="1">
      <c r="C488" s="1"/>
    </row>
    <row r="489" spans="3:3" hidden="1">
      <c r="C489" s="1"/>
    </row>
    <row r="490" spans="3:3" hidden="1">
      <c r="C490" s="1"/>
    </row>
    <row r="491" spans="3:3" hidden="1">
      <c r="C491" s="1"/>
    </row>
    <row r="492" spans="3:3" hidden="1">
      <c r="C492" s="1"/>
    </row>
    <row r="493" spans="3:3" hidden="1">
      <c r="C493" s="1"/>
    </row>
    <row r="494" spans="3:3" hidden="1">
      <c r="C494" s="1"/>
    </row>
    <row r="495" spans="3:3" hidden="1">
      <c r="C495" s="1"/>
    </row>
    <row r="496" spans="3:3" hidden="1">
      <c r="C496" s="1"/>
    </row>
    <row r="497" spans="3:3" hidden="1">
      <c r="C497" s="1"/>
    </row>
    <row r="498" spans="3:3" hidden="1">
      <c r="C498" s="1"/>
    </row>
    <row r="499" spans="3:3" hidden="1">
      <c r="C499" s="1"/>
    </row>
    <row r="500" spans="3:3" hidden="1">
      <c r="C500" s="1"/>
    </row>
    <row r="501" spans="3:3" hidden="1">
      <c r="C501" s="1"/>
    </row>
    <row r="502" spans="3:3" hidden="1">
      <c r="C502" s="1"/>
    </row>
    <row r="503" spans="3:3" hidden="1">
      <c r="C503" s="1"/>
    </row>
    <row r="504" spans="3:3" hidden="1">
      <c r="C504" s="1"/>
    </row>
    <row r="505" spans="3:3" hidden="1">
      <c r="C505" s="1"/>
    </row>
    <row r="506" spans="3:3" hidden="1">
      <c r="C506" s="1"/>
    </row>
    <row r="507" spans="3:3" hidden="1">
      <c r="C507" s="1"/>
    </row>
    <row r="508" spans="3:3" hidden="1">
      <c r="C508" s="1"/>
    </row>
    <row r="509" spans="3:3" hidden="1">
      <c r="C509" s="1"/>
    </row>
    <row r="510" spans="3:3" hidden="1">
      <c r="C510" s="1"/>
    </row>
    <row r="511" spans="3:3" hidden="1">
      <c r="C511" s="1"/>
    </row>
    <row r="512" spans="3:3" hidden="1">
      <c r="C512" s="1"/>
    </row>
    <row r="513" spans="3:3" hidden="1">
      <c r="C513" s="1"/>
    </row>
    <row r="514" spans="3:3" hidden="1">
      <c r="C514" s="1"/>
    </row>
    <row r="515" spans="3:3" hidden="1">
      <c r="C515" s="1"/>
    </row>
    <row r="516" spans="3:3" hidden="1">
      <c r="C516" s="1"/>
    </row>
    <row r="517" spans="3:3" hidden="1">
      <c r="C517" s="1"/>
    </row>
    <row r="518" spans="3:3" hidden="1">
      <c r="C518" s="1"/>
    </row>
    <row r="519" spans="3:3" hidden="1">
      <c r="C519" s="1"/>
    </row>
    <row r="520" spans="3:3" hidden="1">
      <c r="C520" s="1"/>
    </row>
    <row r="521" spans="3:3" hidden="1">
      <c r="C521" s="1"/>
    </row>
    <row r="522" spans="3:3" hidden="1">
      <c r="C522" s="1"/>
    </row>
    <row r="523" spans="3:3" hidden="1">
      <c r="C523" s="1"/>
    </row>
    <row r="524" spans="3:3" hidden="1">
      <c r="C524" s="1"/>
    </row>
    <row r="525" spans="3:3" hidden="1">
      <c r="C525" s="1"/>
    </row>
    <row r="526" spans="3:3" hidden="1">
      <c r="C526" s="1"/>
    </row>
    <row r="527" spans="3:3" hidden="1">
      <c r="C527" s="1"/>
    </row>
    <row r="528" spans="3:3" hidden="1">
      <c r="C528" s="1"/>
    </row>
    <row r="529" spans="3:3" hidden="1">
      <c r="C529" s="1"/>
    </row>
    <row r="530" spans="3:3" hidden="1">
      <c r="C530" s="1"/>
    </row>
    <row r="531" spans="3:3" hidden="1">
      <c r="C531" s="1"/>
    </row>
    <row r="532" spans="3:3" hidden="1">
      <c r="C532" s="1"/>
    </row>
    <row r="533" spans="3:3" hidden="1">
      <c r="C533" s="1"/>
    </row>
    <row r="534" spans="3:3" hidden="1">
      <c r="C534" s="1"/>
    </row>
    <row r="535" spans="3:3" hidden="1">
      <c r="C535" s="1"/>
    </row>
    <row r="536" spans="3:3" hidden="1">
      <c r="C536" s="1"/>
    </row>
    <row r="537" spans="3:3" hidden="1">
      <c r="C537" s="1"/>
    </row>
    <row r="538" spans="3:3" hidden="1">
      <c r="C538" s="1"/>
    </row>
    <row r="539" spans="3:3" hidden="1">
      <c r="C539" s="1"/>
    </row>
    <row r="540" spans="3:3" hidden="1">
      <c r="C540" s="1"/>
    </row>
    <row r="541" spans="3:3" hidden="1">
      <c r="C541" s="1"/>
    </row>
    <row r="542" spans="3:3" hidden="1">
      <c r="C542" s="1"/>
    </row>
    <row r="543" spans="3:3" hidden="1">
      <c r="C543" s="1"/>
    </row>
    <row r="544" spans="3:3" hidden="1">
      <c r="C544" s="1"/>
    </row>
    <row r="545" spans="3:3" hidden="1">
      <c r="C545" s="1"/>
    </row>
    <row r="546" spans="3:3" hidden="1">
      <c r="C546" s="1"/>
    </row>
    <row r="547" spans="3:3" hidden="1">
      <c r="C547" s="1"/>
    </row>
    <row r="548" spans="3:3" hidden="1">
      <c r="C548" s="1"/>
    </row>
    <row r="549" spans="3:3" hidden="1">
      <c r="C549" s="1"/>
    </row>
    <row r="550" spans="3:3" hidden="1">
      <c r="C550" s="1"/>
    </row>
    <row r="551" spans="3:3" hidden="1">
      <c r="C551" s="1"/>
    </row>
    <row r="552" spans="3:3" hidden="1">
      <c r="C552" s="1"/>
    </row>
    <row r="553" spans="3:3" hidden="1">
      <c r="C553" s="1"/>
    </row>
    <row r="554" spans="3:3" hidden="1">
      <c r="C554" s="1"/>
    </row>
    <row r="555" spans="3:3" hidden="1">
      <c r="C555" s="1"/>
    </row>
    <row r="556" spans="3:3" hidden="1">
      <c r="C556" s="1"/>
    </row>
    <row r="557" spans="3:3" hidden="1">
      <c r="C557" s="1"/>
    </row>
    <row r="558" spans="3:3" hidden="1">
      <c r="C558" s="1"/>
    </row>
    <row r="559" spans="3:3" hidden="1">
      <c r="C559" s="1"/>
    </row>
    <row r="560" spans="3:3" hidden="1">
      <c r="C560" s="1"/>
    </row>
    <row r="561" spans="3:3" hidden="1">
      <c r="C561" s="1"/>
    </row>
    <row r="562" spans="3:3" hidden="1">
      <c r="C562" s="1"/>
    </row>
    <row r="563" spans="3:3" hidden="1">
      <c r="C563" s="1"/>
    </row>
    <row r="564" spans="3:3" hidden="1">
      <c r="C564" s="1"/>
    </row>
    <row r="10000" spans="52:52" hidden="1">
      <c r="AZ10000"/>
    </row>
  </sheetData>
  <sheetProtection sheet="1" objects="1" scenarios="1"/>
  <mergeCells count="1">
    <mergeCell ref="A5:P5"/>
  </mergeCells>
  <phoneticPr fontId="4" type="noConversion"/>
  <conditionalFormatting sqref="A10:A108">
    <cfRule type="cellIs" dxfId="5" priority="1" operator="equal">
      <formula>"NR3"</formula>
    </cfRule>
  </conditionalFormatting>
  <dataValidations count="1">
    <dataValidation allowBlank="1" showInputMessage="1" showErrorMessage="1" sqref="C1:XFD4 A1:A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8.140625" style="2" customWidth="1"/>
    <col min="3" max="3" width="12.42578125" style="2" customWidth="1"/>
    <col min="4" max="4" width="13.85546875" style="2" customWidth="1"/>
    <col min="5" max="5" width="7.5703125" style="1" customWidth="1"/>
    <col min="6" max="6" width="15.140625" style="1" customWidth="1"/>
    <col min="7" max="7" width="11.140625" style="1" customWidth="1"/>
    <col min="8" max="8" width="8.140625" style="1" customWidth="1"/>
    <col min="9" max="9" width="10.85546875" style="1" customWidth="1"/>
    <col min="10" max="10" width="11.5703125" style="1" customWidth="1"/>
    <col min="11" max="11" width="19.85546875" style="1" customWidth="1"/>
    <col min="12" max="12" width="15.5703125" style="1" customWidth="1"/>
    <col min="13" max="13" width="14.28515625" style="1" customWidth="1"/>
    <col min="14" max="14" width="9.5703125" style="1" customWidth="1"/>
    <col min="15" max="15" width="10.42578125" style="1" customWidth="1"/>
    <col min="16" max="16" width="26.85546875" style="1" customWidth="1"/>
    <col min="17" max="17" width="25.42578125" style="1" customWidth="1"/>
    <col min="18" max="18" width="9.140625" style="1" hidden="1" customWidth="1"/>
    <col min="19" max="52" width="0" style="1" hidden="1" customWidth="1"/>
    <col min="53" max="16384" width="9.140625" style="1" hidden="1"/>
  </cols>
  <sheetData>
    <row r="1" spans="1:17">
      <c r="A1" s="36" t="s">
        <v>136</v>
      </c>
      <c r="B1" s="36" t="s" vm="1">
        <v>203</v>
      </c>
    </row>
    <row r="2" spans="1:17">
      <c r="A2" s="36" t="s">
        <v>135</v>
      </c>
      <c r="B2" s="36" t="s">
        <v>2441</v>
      </c>
    </row>
    <row r="3" spans="1:17">
      <c r="A3" s="36" t="s">
        <v>137</v>
      </c>
      <c r="B3" s="55" t="s">
        <v>2442</v>
      </c>
    </row>
    <row r="4" spans="1:17">
      <c r="A4" s="36" t="s">
        <v>138</v>
      </c>
      <c r="B4" s="55">
        <v>14244</v>
      </c>
    </row>
    <row r="5" spans="1:17" s="3" customFormat="1">
      <c r="A5" s="37" t="s">
        <v>107</v>
      </c>
      <c r="B5" s="38" t="s">
        <v>165</v>
      </c>
      <c r="C5" s="38" t="s">
        <v>41</v>
      </c>
      <c r="D5" s="38" t="s">
        <v>108</v>
      </c>
      <c r="E5" s="38" t="s">
        <v>14</v>
      </c>
      <c r="F5" s="38" t="s">
        <v>95</v>
      </c>
      <c r="G5" s="38" t="s">
        <v>62</v>
      </c>
      <c r="H5" s="38" t="s">
        <v>17</v>
      </c>
      <c r="I5" s="38" t="s">
        <v>202</v>
      </c>
      <c r="J5" s="38" t="s">
        <v>94</v>
      </c>
      <c r="K5" s="38" t="s">
        <v>36</v>
      </c>
      <c r="L5" s="38" t="s">
        <v>18</v>
      </c>
      <c r="M5" s="38" t="s">
        <v>180</v>
      </c>
      <c r="N5" s="38" t="s">
        <v>179</v>
      </c>
      <c r="O5" s="38" t="s">
        <v>102</v>
      </c>
      <c r="P5" s="38" t="s">
        <v>139</v>
      </c>
      <c r="Q5" s="40" t="s">
        <v>141</v>
      </c>
    </row>
    <row r="6" spans="1:17" s="3" customFormat="1">
      <c r="A6" s="108" t="s">
        <v>2459</v>
      </c>
      <c r="B6" s="131" t="s">
        <v>2459</v>
      </c>
      <c r="C6" s="109" t="s">
        <v>2459</v>
      </c>
      <c r="D6" s="109" t="s">
        <v>2459</v>
      </c>
      <c r="E6" s="109" t="s">
        <v>2459</v>
      </c>
      <c r="F6" s="12" t="s">
        <v>21</v>
      </c>
      <c r="G6" s="109" t="s">
        <v>2459</v>
      </c>
      <c r="H6" s="12" t="s">
        <v>20</v>
      </c>
      <c r="I6" s="109" t="s">
        <v>2459</v>
      </c>
      <c r="J6" s="109" t="s">
        <v>2459</v>
      </c>
      <c r="K6" s="12" t="s">
        <v>19</v>
      </c>
      <c r="L6" s="12" t="s">
        <v>19</v>
      </c>
      <c r="M6" s="12" t="s">
        <v>187</v>
      </c>
      <c r="N6" s="109" t="s">
        <v>2459</v>
      </c>
      <c r="O6" s="12" t="s">
        <v>183</v>
      </c>
      <c r="P6" s="12" t="s">
        <v>19</v>
      </c>
      <c r="Q6" s="13" t="s">
        <v>19</v>
      </c>
    </row>
    <row r="7" spans="1:17" s="4" customFormat="1" ht="20.25">
      <c r="A7" s="110" t="s">
        <v>2459</v>
      </c>
      <c r="B7" s="11" t="s">
        <v>0</v>
      </c>
      <c r="C7" s="11" t="s">
        <v>1</v>
      </c>
      <c r="D7" s="11" t="s">
        <v>2</v>
      </c>
      <c r="E7" s="11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4" t="s">
        <v>13</v>
      </c>
      <c r="P7" s="14" t="s">
        <v>104</v>
      </c>
      <c r="Q7" s="15" t="s">
        <v>105</v>
      </c>
    </row>
    <row r="8" spans="1:17" s="4" customFormat="1" ht="20.25">
      <c r="A8" s="82" t="s">
        <v>2433</v>
      </c>
      <c r="B8" s="113" t="s">
        <v>2459</v>
      </c>
      <c r="C8" s="113" t="s">
        <v>2459</v>
      </c>
      <c r="D8" s="113" t="s">
        <v>2459</v>
      </c>
      <c r="E8" s="113" t="s">
        <v>2459</v>
      </c>
      <c r="F8" s="113" t="s">
        <v>2459</v>
      </c>
      <c r="G8" s="113" t="s">
        <v>2459</v>
      </c>
      <c r="H8" s="113" t="s">
        <v>2459</v>
      </c>
      <c r="I8" s="113" t="s">
        <v>2459</v>
      </c>
      <c r="J8" s="113" t="s">
        <v>2459</v>
      </c>
      <c r="K8" s="113" t="s">
        <v>2459</v>
      </c>
      <c r="L8" s="113" t="s">
        <v>2459</v>
      </c>
      <c r="M8" s="113" t="s">
        <v>2459</v>
      </c>
      <c r="N8" s="113" t="s">
        <v>2459</v>
      </c>
      <c r="O8" s="83">
        <v>0</v>
      </c>
      <c r="P8" s="84">
        <v>0</v>
      </c>
      <c r="Q8" s="84">
        <v>0</v>
      </c>
    </row>
    <row r="9" spans="1:17">
      <c r="A9" s="85" t="s">
        <v>195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113" t="s">
        <v>2459</v>
      </c>
      <c r="I9" s="113" t="s">
        <v>2459</v>
      </c>
      <c r="J9" s="113" t="s">
        <v>2459</v>
      </c>
      <c r="K9" s="113" t="s">
        <v>2459</v>
      </c>
      <c r="L9" s="113" t="s">
        <v>2459</v>
      </c>
      <c r="M9" s="113" t="s">
        <v>2459</v>
      </c>
      <c r="N9" s="113" t="s">
        <v>2459</v>
      </c>
      <c r="O9" s="113" t="s">
        <v>2459</v>
      </c>
      <c r="P9" s="113" t="s">
        <v>2459</v>
      </c>
      <c r="Q9" s="113" t="s">
        <v>2459</v>
      </c>
    </row>
    <row r="10" spans="1:17">
      <c r="A10" s="85" t="s">
        <v>103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113" t="s">
        <v>2459</v>
      </c>
      <c r="I10" s="113" t="s">
        <v>2459</v>
      </c>
      <c r="J10" s="113" t="s">
        <v>2459</v>
      </c>
      <c r="K10" s="113" t="s">
        <v>2459</v>
      </c>
      <c r="L10" s="113" t="s">
        <v>2459</v>
      </c>
      <c r="M10" s="113" t="s">
        <v>2459</v>
      </c>
      <c r="N10" s="113" t="s">
        <v>2459</v>
      </c>
      <c r="O10" s="113" t="s">
        <v>2459</v>
      </c>
      <c r="P10" s="113" t="s">
        <v>2459</v>
      </c>
      <c r="Q10" s="113" t="s">
        <v>2459</v>
      </c>
    </row>
    <row r="11" spans="1:17">
      <c r="A11" s="85" t="s">
        <v>178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113" t="s">
        <v>2459</v>
      </c>
      <c r="H11" s="113" t="s">
        <v>2459</v>
      </c>
      <c r="I11" s="113" t="s">
        <v>2459</v>
      </c>
      <c r="J11" s="113" t="s">
        <v>2459</v>
      </c>
      <c r="K11" s="113" t="s">
        <v>2459</v>
      </c>
      <c r="L11" s="113" t="s">
        <v>2459</v>
      </c>
      <c r="M11" s="113" t="s">
        <v>2459</v>
      </c>
      <c r="N11" s="113" t="s">
        <v>2459</v>
      </c>
      <c r="O11" s="113" t="s">
        <v>2459</v>
      </c>
      <c r="P11" s="113" t="s">
        <v>2459</v>
      </c>
      <c r="Q11" s="113" t="s">
        <v>2459</v>
      </c>
    </row>
    <row r="12" spans="1:17">
      <c r="A12" s="85" t="s">
        <v>186</v>
      </c>
      <c r="B12" s="113" t="s">
        <v>2459</v>
      </c>
      <c r="C12" s="113" t="s">
        <v>2459</v>
      </c>
      <c r="D12" s="113" t="s">
        <v>2459</v>
      </c>
      <c r="E12" s="113" t="s">
        <v>2459</v>
      </c>
      <c r="F12" s="113" t="s">
        <v>2459</v>
      </c>
      <c r="G12" s="113" t="s">
        <v>2459</v>
      </c>
      <c r="H12" s="113" t="s">
        <v>2459</v>
      </c>
      <c r="I12" s="113" t="s">
        <v>2459</v>
      </c>
      <c r="J12" s="113" t="s">
        <v>2459</v>
      </c>
      <c r="K12" s="113" t="s">
        <v>2459</v>
      </c>
      <c r="L12" s="113" t="s">
        <v>2459</v>
      </c>
      <c r="M12" s="113" t="s">
        <v>2459</v>
      </c>
      <c r="N12" s="113" t="s">
        <v>2459</v>
      </c>
      <c r="O12" s="113" t="s">
        <v>2459</v>
      </c>
      <c r="P12" s="113" t="s">
        <v>2459</v>
      </c>
      <c r="Q12" s="113" t="s">
        <v>2459</v>
      </c>
    </row>
    <row r="13" spans="1:17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</row>
    <row r="14" spans="1:17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7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</row>
    <row r="16" spans="1:17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</row>
    <row r="21" spans="1:17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</row>
    <row r="22" spans="1:17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17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7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</row>
    <row r="25" spans="1:17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17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17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000" spans="52:52" hidden="1">
      <c r="AZ10000"/>
    </row>
  </sheetData>
  <sheetProtection sheet="1" objects="1" scenarios="1"/>
  <phoneticPr fontId="4" type="noConversion"/>
  <conditionalFormatting sqref="A9:A41">
    <cfRule type="cellIs" dxfId="4" priority="1" operator="equal">
      <formula>"NR3"</formula>
    </cfRule>
  </conditionalFormatting>
  <conditionalFormatting sqref="A56:A107">
    <cfRule type="cellIs" dxfId="3" priority="2" operator="equal">
      <formula>2958465</formula>
    </cfRule>
    <cfRule type="cellIs" dxfId="2" priority="3" operator="equal">
      <formula>2958465</formula>
    </cfRule>
    <cfRule type="cellIs" dxfId="1" priority="4" operator="equal">
      <formula>"NR3"</formula>
    </cfRule>
    <cfRule type="cellIs" dxfId="0" priority="5" operator="equal">
      <formula>"דירוג פנימי"</formula>
    </cfRule>
  </conditionalFormatting>
  <dataValidations count="1">
    <dataValidation allowBlank="1" showInputMessage="1" showErrorMessage="1" sqref="C1:Q4 B5:Q7 A9:A12 A1:A7 A108:Q1048576 R1:AY1048576 BA1:XFD1048576 AZ1:AZ9999 AZ10001:AZ1048576" xr:uid="{00000000-0002-0000-1500-000000000000}"/>
  </dataValidations>
  <pageMargins left="0" right="0" top="0.5" bottom="0.5" header="0" footer="0.25"/>
  <pageSetup paperSize="9" scale="5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3.85546875" style="2" customWidth="1"/>
    <col min="4" max="4" width="7.5703125" style="1" customWidth="1"/>
    <col min="5" max="5" width="11.140625" style="1" customWidth="1"/>
    <col min="6" max="6" width="8.140625" style="1" customWidth="1"/>
    <col min="7" max="7" width="11.5703125" style="1" customWidth="1"/>
    <col min="8" max="8" width="19" style="1" customWidth="1"/>
    <col min="9" max="9" width="15.5703125" style="1" customWidth="1"/>
    <col min="10" max="10" width="14.28515625" style="1" customWidth="1"/>
    <col min="11" max="11" width="9.5703125" style="1" customWidth="1"/>
    <col min="12" max="12" width="10.42578125" style="1" customWidth="1"/>
    <col min="13" max="13" width="26.85546875" style="1" customWidth="1"/>
    <col min="14" max="14" width="25.42578125" style="1" customWidth="1"/>
    <col min="15" max="15" width="9.140625" style="1" hidden="1" customWidth="1"/>
    <col min="16" max="52" width="0" style="1" hidden="1" customWidth="1"/>
    <col min="53" max="16384" width="9.140625" style="1" hidden="1"/>
  </cols>
  <sheetData>
    <row r="1" spans="1:14">
      <c r="A1" s="36" t="s">
        <v>136</v>
      </c>
      <c r="B1" s="36" t="s" vm="1">
        <v>203</v>
      </c>
    </row>
    <row r="2" spans="1:14">
      <c r="A2" s="36" t="s">
        <v>135</v>
      </c>
      <c r="B2" s="36" t="s">
        <v>2441</v>
      </c>
    </row>
    <row r="3" spans="1:14">
      <c r="A3" s="36" t="s">
        <v>137</v>
      </c>
      <c r="B3" s="55" t="s">
        <v>2442</v>
      </c>
    </row>
    <row r="4" spans="1:14">
      <c r="A4" s="36" t="s">
        <v>138</v>
      </c>
      <c r="B4" s="55">
        <v>14244</v>
      </c>
    </row>
    <row r="5" spans="1:14" s="3" customFormat="1">
      <c r="A5" s="37" t="s">
        <v>107</v>
      </c>
      <c r="B5" s="38" t="s">
        <v>41</v>
      </c>
      <c r="C5" s="38" t="s">
        <v>108</v>
      </c>
      <c r="D5" s="38" t="s">
        <v>14</v>
      </c>
      <c r="E5" s="38" t="s">
        <v>62</v>
      </c>
      <c r="F5" s="38" t="s">
        <v>17</v>
      </c>
      <c r="G5" s="38" t="s">
        <v>94</v>
      </c>
      <c r="H5" s="38" t="s">
        <v>49</v>
      </c>
      <c r="I5" s="38" t="s">
        <v>18</v>
      </c>
      <c r="J5" s="38" t="s">
        <v>180</v>
      </c>
      <c r="K5" s="38" t="s">
        <v>179</v>
      </c>
      <c r="L5" s="38" t="s">
        <v>102</v>
      </c>
      <c r="M5" s="38" t="s">
        <v>139</v>
      </c>
      <c r="N5" s="40" t="s">
        <v>141</v>
      </c>
    </row>
    <row r="6" spans="1:14" s="3" customFormat="1">
      <c r="A6" s="108" t="s">
        <v>2459</v>
      </c>
      <c r="B6" s="109" t="s">
        <v>2459</v>
      </c>
      <c r="C6" s="109" t="s">
        <v>2459</v>
      </c>
      <c r="D6" s="109" t="s">
        <v>2459</v>
      </c>
      <c r="E6" s="109" t="s">
        <v>2459</v>
      </c>
      <c r="F6" s="26" t="s">
        <v>20</v>
      </c>
      <c r="G6" s="109" t="s">
        <v>2459</v>
      </c>
      <c r="H6" s="26" t="s">
        <v>19</v>
      </c>
      <c r="I6" s="26" t="s">
        <v>19</v>
      </c>
      <c r="J6" s="26" t="s">
        <v>187</v>
      </c>
      <c r="K6" s="109" t="s">
        <v>2459</v>
      </c>
      <c r="L6" s="26" t="s">
        <v>183</v>
      </c>
      <c r="M6" s="26" t="s">
        <v>19</v>
      </c>
      <c r="N6" s="13" t="s">
        <v>19</v>
      </c>
    </row>
    <row r="7" spans="1:14" s="4" customFormat="1" ht="20.25">
      <c r="A7" s="110" t="s">
        <v>2459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5" t="s">
        <v>12</v>
      </c>
    </row>
    <row r="8" spans="1:14" s="4" customFormat="1" ht="20.25">
      <c r="A8" s="82" t="s">
        <v>2434</v>
      </c>
      <c r="B8" s="113" t="s">
        <v>2459</v>
      </c>
      <c r="C8" s="113" t="s">
        <v>2459</v>
      </c>
      <c r="D8" s="113" t="s">
        <v>2459</v>
      </c>
      <c r="E8" s="113" t="s">
        <v>2459</v>
      </c>
      <c r="F8" s="113" t="s">
        <v>2459</v>
      </c>
      <c r="G8" s="113" t="s">
        <v>2459</v>
      </c>
      <c r="H8" s="113" t="s">
        <v>2459</v>
      </c>
      <c r="I8" s="113" t="s">
        <v>2459</v>
      </c>
      <c r="J8" s="113" t="s">
        <v>2459</v>
      </c>
      <c r="K8" s="113" t="s">
        <v>2459</v>
      </c>
      <c r="L8" s="83">
        <v>0</v>
      </c>
      <c r="M8" s="84">
        <v>0</v>
      </c>
      <c r="N8" s="84">
        <v>0</v>
      </c>
    </row>
    <row r="9" spans="1:14">
      <c r="A9" s="85" t="s">
        <v>195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113" t="s">
        <v>2459</v>
      </c>
      <c r="I9" s="113" t="s">
        <v>2459</v>
      </c>
      <c r="J9" s="113" t="s">
        <v>2459</v>
      </c>
      <c r="K9" s="113" t="s">
        <v>2459</v>
      </c>
      <c r="L9" s="113" t="s">
        <v>2459</v>
      </c>
      <c r="M9" s="113" t="s">
        <v>2459</v>
      </c>
      <c r="N9" s="113" t="s">
        <v>2459</v>
      </c>
    </row>
    <row r="10" spans="1:14">
      <c r="A10" s="85" t="s">
        <v>103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113" t="s">
        <v>2459</v>
      </c>
      <c r="I10" s="113" t="s">
        <v>2459</v>
      </c>
      <c r="J10" s="113" t="s">
        <v>2459</v>
      </c>
      <c r="K10" s="113" t="s">
        <v>2459</v>
      </c>
      <c r="L10" s="113" t="s">
        <v>2459</v>
      </c>
      <c r="M10" s="113" t="s">
        <v>2459</v>
      </c>
      <c r="N10" s="113" t="s">
        <v>2459</v>
      </c>
    </row>
    <row r="11" spans="1:14">
      <c r="A11" s="85" t="s">
        <v>178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113" t="s">
        <v>2459</v>
      </c>
      <c r="H11" s="113" t="s">
        <v>2459</v>
      </c>
      <c r="I11" s="113" t="s">
        <v>2459</v>
      </c>
      <c r="J11" s="113" t="s">
        <v>2459</v>
      </c>
      <c r="K11" s="113" t="s">
        <v>2459</v>
      </c>
      <c r="L11" s="113" t="s">
        <v>2459</v>
      </c>
      <c r="M11" s="113" t="s">
        <v>2459</v>
      </c>
      <c r="N11" s="113" t="s">
        <v>2459</v>
      </c>
    </row>
    <row r="12" spans="1:14">
      <c r="A12" s="85" t="s">
        <v>186</v>
      </c>
      <c r="B12" s="113" t="s">
        <v>2459</v>
      </c>
      <c r="C12" s="113" t="s">
        <v>2459</v>
      </c>
      <c r="D12" s="113" t="s">
        <v>2459</v>
      </c>
      <c r="E12" s="113" t="s">
        <v>2459</v>
      </c>
      <c r="F12" s="113" t="s">
        <v>2459</v>
      </c>
      <c r="G12" s="113" t="s">
        <v>2459</v>
      </c>
      <c r="H12" s="113" t="s">
        <v>2459</v>
      </c>
      <c r="I12" s="113" t="s">
        <v>2459</v>
      </c>
      <c r="J12" s="113" t="s">
        <v>2459</v>
      </c>
      <c r="K12" s="113" t="s">
        <v>2459</v>
      </c>
      <c r="L12" s="113" t="s">
        <v>2459</v>
      </c>
      <c r="M12" s="113" t="s">
        <v>2459</v>
      </c>
      <c r="N12" s="113" t="s">
        <v>2459</v>
      </c>
    </row>
    <row r="13" spans="1:14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14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4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</row>
    <row r="17" spans="1:14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</row>
    <row r="18" spans="1:14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4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  <row r="20" spans="1:14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14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4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</row>
    <row r="23" spans="1:14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</row>
    <row r="27" spans="1:14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</row>
    <row r="28" spans="1:14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</row>
    <row r="29" spans="1:14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pans="1:14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</row>
    <row r="31" spans="1:14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</row>
    <row r="32" spans="1:14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</row>
    <row r="33" spans="1:14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</row>
    <row r="34" spans="1:14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</row>
    <row r="35" spans="1:14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</row>
    <row r="36" spans="1:14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</row>
    <row r="37" spans="1:14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</row>
    <row r="38" spans="1:14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14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4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</row>
    <row r="41" spans="1:14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</row>
    <row r="42" spans="1:14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</row>
    <row r="43" spans="1:14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4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1:14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</row>
    <row r="46" spans="1:14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</row>
    <row r="47" spans="1:14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</row>
    <row r="48" spans="1:14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</row>
    <row r="49" spans="1:14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</row>
    <row r="50" spans="1:14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</row>
    <row r="51" spans="1:14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</row>
    <row r="52" spans="1:14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</row>
    <row r="53" spans="1:14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</row>
    <row r="54" spans="1:14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  <row r="55" spans="1:14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</row>
    <row r="56" spans="1:14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</row>
    <row r="57" spans="1:14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</row>
    <row r="58" spans="1:14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</row>
    <row r="59" spans="1:14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</row>
    <row r="60" spans="1:14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</row>
    <row r="61" spans="1:14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</row>
    <row r="62" spans="1:14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</row>
    <row r="63" spans="1:14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</row>
    <row r="64" spans="1:14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</row>
    <row r="65" spans="1:14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</row>
    <row r="66" spans="1:14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</row>
    <row r="67" spans="1:14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</row>
    <row r="68" spans="1:14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</row>
    <row r="69" spans="1:14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  <row r="72" spans="1:14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</row>
    <row r="73" spans="1:14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</row>
    <row r="74" spans="1:14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</row>
    <row r="75" spans="1:14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</row>
    <row r="76" spans="1:14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</row>
    <row r="77" spans="1:14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1:14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</row>
    <row r="79" spans="1:14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</row>
    <row r="80" spans="1:14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</row>
    <row r="81" spans="1:14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</row>
    <row r="82" spans="1:14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</row>
    <row r="83" spans="1:14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</row>
    <row r="84" spans="1:14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</row>
    <row r="85" spans="1:14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</row>
    <row r="86" spans="1:14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</row>
    <row r="87" spans="1:14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88" spans="1:14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</row>
    <row r="89" spans="1:14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</row>
    <row r="90" spans="1:14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</row>
    <row r="91" spans="1:14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</row>
    <row r="92" spans="1:14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</row>
    <row r="93" spans="1:14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</row>
    <row r="94" spans="1:14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</row>
    <row r="95" spans="1:14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</row>
    <row r="96" spans="1:14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</row>
    <row r="97" spans="1:14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</row>
    <row r="98" spans="1:14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</row>
    <row r="99" spans="1:14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</row>
    <row r="101" spans="1:14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</row>
    <row r="102" spans="1:14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</row>
    <row r="103" spans="1:14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</row>
    <row r="104" spans="1:14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</row>
    <row r="105" spans="1:14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</row>
    <row r="106" spans="1:14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</row>
    <row r="107" spans="1:14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6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20.28515625" style="2" customWidth="1"/>
    <col min="3" max="3" width="12" style="1" customWidth="1"/>
    <col min="4" max="4" width="28" style="1" customWidth="1"/>
    <col min="5" max="5" width="11.5703125" style="1" customWidth="1"/>
    <col min="6" max="6" width="14" style="1" customWidth="1"/>
    <col min="7" max="7" width="26.85546875" style="1" customWidth="1"/>
    <col min="8" max="8" width="23.7109375" style="1" customWidth="1"/>
    <col min="9" max="9" width="13.7109375" style="1" customWidth="1"/>
    <col min="10" max="10" width="9.140625" style="1" hidden="1" customWidth="1"/>
    <col min="11" max="52" width="0" style="1" hidden="1" customWidth="1"/>
    <col min="53" max="16384" width="9.140625" style="1" hidden="1"/>
  </cols>
  <sheetData>
    <row r="1" spans="1:9">
      <c r="A1" s="36" t="s">
        <v>136</v>
      </c>
      <c r="B1" s="36" t="s" vm="1">
        <v>203</v>
      </c>
    </row>
    <row r="2" spans="1:9">
      <c r="A2" s="36" t="s">
        <v>135</v>
      </c>
      <c r="B2" s="36" t="s">
        <v>2441</v>
      </c>
    </row>
    <row r="3" spans="1:9">
      <c r="A3" s="36" t="s">
        <v>137</v>
      </c>
      <c r="B3" s="55" t="s">
        <v>2442</v>
      </c>
    </row>
    <row r="4" spans="1:9">
      <c r="A4" s="36" t="s">
        <v>138</v>
      </c>
      <c r="B4" s="55">
        <v>14244</v>
      </c>
    </row>
    <row r="5" spans="1:9" s="3" customFormat="1">
      <c r="A5" s="37" t="s">
        <v>107</v>
      </c>
      <c r="B5" s="39" t="s">
        <v>51</v>
      </c>
      <c r="C5" s="39" t="s">
        <v>79</v>
      </c>
      <c r="D5" s="39" t="s">
        <v>52</v>
      </c>
      <c r="E5" s="39" t="s">
        <v>94</v>
      </c>
      <c r="F5" s="39" t="s">
        <v>166</v>
      </c>
      <c r="G5" s="39" t="s">
        <v>139</v>
      </c>
      <c r="H5" s="39" t="s">
        <v>140</v>
      </c>
      <c r="I5" s="51" t="s">
        <v>190</v>
      </c>
    </row>
    <row r="6" spans="1:9" s="3" customFormat="1">
      <c r="A6" s="108" t="s">
        <v>2459</v>
      </c>
      <c r="B6" s="12" t="s">
        <v>21</v>
      </c>
      <c r="C6" s="109" t="s">
        <v>2459</v>
      </c>
      <c r="D6" s="12" t="s">
        <v>19</v>
      </c>
      <c r="E6" s="109" t="s">
        <v>2459</v>
      </c>
      <c r="F6" s="12" t="s">
        <v>184</v>
      </c>
      <c r="G6" s="26" t="s">
        <v>19</v>
      </c>
      <c r="H6" s="26" t="s">
        <v>19</v>
      </c>
      <c r="I6" s="132" t="s">
        <v>2459</v>
      </c>
    </row>
    <row r="7" spans="1:9" s="4" customFormat="1" ht="20.25">
      <c r="A7" s="110" t="s">
        <v>2459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5" t="s">
        <v>7</v>
      </c>
    </row>
    <row r="8" spans="1:9" s="4" customFormat="1" ht="20.25">
      <c r="A8" s="82" t="s">
        <v>2435</v>
      </c>
      <c r="B8" s="113" t="s">
        <v>2459</v>
      </c>
      <c r="C8" s="113" t="s">
        <v>2459</v>
      </c>
      <c r="D8" s="113" t="s">
        <v>2459</v>
      </c>
      <c r="E8" s="113" t="s">
        <v>2459</v>
      </c>
      <c r="F8" s="83">
        <v>0</v>
      </c>
      <c r="G8" s="84">
        <v>0</v>
      </c>
      <c r="H8" s="84">
        <v>0</v>
      </c>
      <c r="I8" s="113" t="s">
        <v>2459</v>
      </c>
    </row>
    <row r="9" spans="1:9" hidden="1">
      <c r="A9" s="92"/>
      <c r="B9" s="54"/>
      <c r="C9" s="54"/>
      <c r="D9" s="54"/>
      <c r="E9" s="54"/>
      <c r="F9" s="54"/>
      <c r="G9" s="54"/>
      <c r="H9" s="54"/>
      <c r="I9" s="54"/>
    </row>
    <row r="10" spans="1:9" hidden="1">
      <c r="A10" s="92"/>
      <c r="B10" s="54"/>
      <c r="C10" s="54"/>
      <c r="D10" s="54"/>
      <c r="E10" s="54"/>
      <c r="F10" s="54"/>
      <c r="G10" s="54"/>
      <c r="H10" s="54"/>
      <c r="I10" s="54"/>
    </row>
    <row r="11" spans="1:9" hidden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idden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idden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idden="1">
      <c r="A14" s="54"/>
      <c r="B14" s="54"/>
      <c r="C14" s="54"/>
      <c r="D14" s="54"/>
      <c r="E14" s="54"/>
      <c r="F14" s="54"/>
      <c r="G14" s="54"/>
      <c r="H14" s="54"/>
      <c r="I14" s="54"/>
    </row>
    <row r="15" spans="1:9" hidden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idden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idden="1">
      <c r="A17" s="54"/>
      <c r="B17" s="54"/>
      <c r="C17" s="54"/>
      <c r="D17" s="54"/>
      <c r="E17" s="54"/>
      <c r="F17" s="54"/>
      <c r="G17" s="54"/>
      <c r="H17" s="54"/>
      <c r="I17" s="54"/>
    </row>
    <row r="18" spans="1:9" hidden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idden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idden="1">
      <c r="A20" s="54"/>
      <c r="B20" s="54"/>
      <c r="C20" s="54"/>
      <c r="D20" s="54"/>
      <c r="E20" s="54"/>
      <c r="F20" s="54"/>
      <c r="G20" s="54"/>
      <c r="H20" s="54"/>
      <c r="I20" s="54"/>
    </row>
    <row r="21" spans="1:9" hidden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idden="1">
      <c r="A22" s="54"/>
      <c r="B22" s="54"/>
      <c r="C22" s="54"/>
      <c r="D22" s="54"/>
      <c r="E22" s="54"/>
      <c r="F22" s="54"/>
      <c r="G22" s="54"/>
      <c r="H22" s="54"/>
      <c r="I22" s="54"/>
    </row>
    <row r="23" spans="1:9" hidden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idden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idden="1">
      <c r="A25" s="54"/>
      <c r="B25" s="54"/>
      <c r="C25" s="54"/>
      <c r="D25" s="54"/>
      <c r="E25" s="54"/>
      <c r="F25" s="54"/>
      <c r="G25" s="54"/>
      <c r="H25" s="54"/>
      <c r="I25" s="54"/>
    </row>
    <row r="26" spans="1:9" hidden="1">
      <c r="A26" s="54"/>
      <c r="B26" s="54"/>
      <c r="C26" s="54"/>
      <c r="D26" s="54"/>
      <c r="E26" s="54"/>
      <c r="F26" s="54"/>
      <c r="G26" s="54"/>
      <c r="H26" s="54"/>
      <c r="I26" s="54"/>
    </row>
    <row r="27" spans="1:9" hidden="1">
      <c r="A27" s="54"/>
      <c r="B27" s="54"/>
      <c r="C27" s="54"/>
      <c r="D27" s="54"/>
      <c r="E27" s="54"/>
      <c r="F27" s="54"/>
      <c r="G27" s="54"/>
      <c r="H27" s="54"/>
      <c r="I27" s="54"/>
    </row>
    <row r="28" spans="1:9" hidden="1">
      <c r="A28" s="54"/>
      <c r="B28" s="54"/>
      <c r="C28" s="54"/>
      <c r="D28" s="54"/>
      <c r="E28" s="54"/>
      <c r="F28" s="54"/>
      <c r="G28" s="54"/>
      <c r="H28" s="54"/>
      <c r="I28" s="54"/>
    </row>
    <row r="29" spans="1:9" hidden="1">
      <c r="A29" s="54"/>
      <c r="B29" s="54"/>
      <c r="C29" s="54"/>
      <c r="D29" s="54"/>
      <c r="E29" s="54"/>
      <c r="F29" s="54"/>
      <c r="G29" s="54"/>
      <c r="H29" s="54"/>
      <c r="I29" s="54"/>
    </row>
    <row r="30" spans="1:9" hidden="1">
      <c r="A30" s="54"/>
      <c r="B30" s="54"/>
      <c r="C30" s="54"/>
      <c r="D30" s="54"/>
      <c r="E30" s="54"/>
      <c r="F30" s="54"/>
      <c r="G30" s="54"/>
      <c r="H30" s="54"/>
      <c r="I30" s="54"/>
    </row>
    <row r="31" spans="1:9" hidden="1">
      <c r="A31" s="54"/>
      <c r="B31" s="54"/>
      <c r="C31" s="54"/>
      <c r="D31" s="54"/>
      <c r="E31" s="54"/>
      <c r="F31" s="54"/>
      <c r="G31" s="54"/>
      <c r="H31" s="54"/>
      <c r="I31" s="54"/>
    </row>
    <row r="32" spans="1:9" hidden="1">
      <c r="A32" s="54"/>
      <c r="B32" s="54"/>
      <c r="C32" s="54"/>
      <c r="D32" s="54"/>
      <c r="E32" s="54"/>
      <c r="F32" s="54"/>
      <c r="G32" s="54"/>
      <c r="H32" s="54"/>
      <c r="I32" s="54"/>
    </row>
    <row r="33" spans="1:9" hidden="1">
      <c r="A33" s="54"/>
      <c r="B33" s="54"/>
      <c r="C33" s="54"/>
      <c r="D33" s="54"/>
      <c r="E33" s="54"/>
      <c r="F33" s="54"/>
      <c r="G33" s="54"/>
      <c r="H33" s="54"/>
      <c r="I33" s="54"/>
    </row>
    <row r="34" spans="1:9" hidden="1">
      <c r="A34" s="54"/>
      <c r="B34" s="54"/>
      <c r="C34" s="54"/>
      <c r="D34" s="54"/>
      <c r="E34" s="54"/>
      <c r="F34" s="54"/>
      <c r="G34" s="54"/>
      <c r="H34" s="54"/>
      <c r="I34" s="54"/>
    </row>
    <row r="35" spans="1:9" hidden="1">
      <c r="A35" s="54"/>
      <c r="B35" s="54"/>
      <c r="C35" s="54"/>
      <c r="D35" s="54"/>
      <c r="E35" s="54"/>
      <c r="F35" s="54"/>
      <c r="G35" s="54"/>
      <c r="H35" s="54"/>
      <c r="I35" s="54"/>
    </row>
    <row r="36" spans="1:9" hidden="1">
      <c r="A36" s="54"/>
      <c r="B36" s="54"/>
      <c r="C36" s="54"/>
      <c r="D36" s="54"/>
      <c r="E36" s="54"/>
      <c r="F36" s="54"/>
      <c r="G36" s="54"/>
      <c r="H36" s="54"/>
      <c r="I36" s="54"/>
    </row>
    <row r="37" spans="1:9" hidden="1">
      <c r="A37" s="54"/>
      <c r="B37" s="54"/>
      <c r="C37" s="54"/>
      <c r="D37" s="54"/>
      <c r="E37" s="54"/>
      <c r="F37" s="54"/>
      <c r="G37" s="54"/>
      <c r="H37" s="54"/>
      <c r="I37" s="54"/>
    </row>
    <row r="38" spans="1:9" hidden="1">
      <c r="A38" s="54"/>
      <c r="B38" s="54"/>
      <c r="C38" s="54"/>
      <c r="D38" s="54"/>
      <c r="E38" s="54"/>
      <c r="F38" s="54"/>
      <c r="G38" s="54"/>
      <c r="H38" s="54"/>
      <c r="I38" s="54"/>
    </row>
    <row r="39" spans="1:9" hidden="1">
      <c r="A39" s="54"/>
      <c r="B39" s="54"/>
      <c r="C39" s="54"/>
      <c r="D39" s="54"/>
      <c r="E39" s="54"/>
      <c r="F39" s="54"/>
      <c r="G39" s="54"/>
      <c r="H39" s="54"/>
      <c r="I39" s="54"/>
    </row>
    <row r="40" spans="1:9" hidden="1">
      <c r="A40" s="54"/>
      <c r="B40" s="54"/>
      <c r="C40" s="54"/>
      <c r="D40" s="54"/>
      <c r="E40" s="54"/>
      <c r="F40" s="54"/>
      <c r="G40" s="54"/>
      <c r="H40" s="54"/>
      <c r="I40" s="54"/>
    </row>
    <row r="41" spans="1:9" hidden="1">
      <c r="A41" s="54"/>
      <c r="B41" s="54"/>
      <c r="C41" s="54"/>
      <c r="D41" s="54"/>
      <c r="E41" s="54"/>
      <c r="F41" s="54"/>
      <c r="G41" s="54"/>
      <c r="H41" s="54"/>
      <c r="I41" s="54"/>
    </row>
    <row r="42" spans="1:9" hidden="1">
      <c r="A42" s="54"/>
      <c r="B42" s="54"/>
      <c r="C42" s="54"/>
      <c r="D42" s="54"/>
      <c r="E42" s="54"/>
      <c r="F42" s="54"/>
      <c r="G42" s="54"/>
      <c r="H42" s="54"/>
      <c r="I42" s="54"/>
    </row>
    <row r="43" spans="1:9" hidden="1">
      <c r="A43" s="54"/>
      <c r="B43" s="54"/>
      <c r="C43" s="54"/>
      <c r="D43" s="54"/>
      <c r="E43" s="54"/>
      <c r="F43" s="54"/>
      <c r="G43" s="54"/>
      <c r="H43" s="54"/>
      <c r="I43" s="54"/>
    </row>
    <row r="44" spans="1:9" hidden="1">
      <c r="A44" s="54"/>
      <c r="B44" s="54"/>
      <c r="C44" s="54"/>
      <c r="D44" s="54"/>
      <c r="E44" s="54"/>
      <c r="F44" s="54"/>
      <c r="G44" s="54"/>
      <c r="H44" s="54"/>
      <c r="I44" s="54"/>
    </row>
    <row r="45" spans="1:9" hidden="1">
      <c r="A45" s="54"/>
      <c r="B45" s="54"/>
      <c r="C45" s="54"/>
      <c r="D45" s="54"/>
      <c r="E45" s="54"/>
      <c r="F45" s="54"/>
      <c r="G45" s="54"/>
      <c r="H45" s="54"/>
      <c r="I45" s="54"/>
    </row>
    <row r="46" spans="1:9" hidden="1">
      <c r="A46" s="54"/>
      <c r="B46" s="54"/>
      <c r="C46" s="54"/>
      <c r="D46" s="54"/>
      <c r="E46" s="54"/>
      <c r="F46" s="54"/>
      <c r="G46" s="54"/>
      <c r="H46" s="54"/>
      <c r="I46" s="54"/>
    </row>
    <row r="47" spans="1:9" hidden="1">
      <c r="A47" s="54"/>
      <c r="B47" s="54"/>
      <c r="C47" s="54"/>
      <c r="D47" s="54"/>
      <c r="E47" s="54"/>
      <c r="F47" s="54"/>
      <c r="G47" s="54"/>
      <c r="H47" s="54"/>
      <c r="I47" s="54"/>
    </row>
    <row r="48" spans="1:9" hidden="1">
      <c r="A48" s="54"/>
      <c r="B48" s="54"/>
      <c r="C48" s="54"/>
      <c r="D48" s="54"/>
      <c r="E48" s="54"/>
      <c r="F48" s="54"/>
      <c r="G48" s="54"/>
      <c r="H48" s="54"/>
      <c r="I48" s="54"/>
    </row>
    <row r="49" spans="1:9" hidden="1">
      <c r="A49" s="54"/>
      <c r="B49" s="54"/>
      <c r="C49" s="54"/>
      <c r="D49" s="54"/>
      <c r="E49" s="54"/>
      <c r="F49" s="54"/>
      <c r="G49" s="54"/>
      <c r="H49" s="54"/>
      <c r="I49" s="54"/>
    </row>
    <row r="50" spans="1:9" hidden="1">
      <c r="A50" s="54"/>
      <c r="B50" s="54"/>
      <c r="C50" s="54"/>
      <c r="D50" s="54"/>
      <c r="E50" s="54"/>
      <c r="F50" s="54"/>
      <c r="G50" s="54"/>
      <c r="H50" s="54"/>
      <c r="I50" s="54"/>
    </row>
    <row r="51" spans="1:9" hidden="1">
      <c r="A51" s="54"/>
      <c r="B51" s="54"/>
      <c r="C51" s="54"/>
      <c r="D51" s="54"/>
      <c r="E51" s="54"/>
      <c r="F51" s="54"/>
      <c r="G51" s="54"/>
      <c r="H51" s="54"/>
      <c r="I51" s="54"/>
    </row>
    <row r="52" spans="1:9" hidden="1">
      <c r="A52" s="54"/>
      <c r="B52" s="54"/>
      <c r="C52" s="54"/>
      <c r="D52" s="54"/>
      <c r="E52" s="54"/>
      <c r="F52" s="54"/>
      <c r="G52" s="54"/>
      <c r="H52" s="54"/>
      <c r="I52" s="54"/>
    </row>
    <row r="53" spans="1:9" hidden="1">
      <c r="A53" s="54"/>
      <c r="B53" s="54"/>
      <c r="C53" s="54"/>
      <c r="D53" s="54"/>
      <c r="E53" s="54"/>
      <c r="F53" s="54"/>
      <c r="G53" s="54"/>
      <c r="H53" s="54"/>
      <c r="I53" s="54"/>
    </row>
    <row r="54" spans="1:9" hidden="1">
      <c r="A54" s="54"/>
      <c r="B54" s="54"/>
      <c r="C54" s="54"/>
      <c r="D54" s="54"/>
      <c r="E54" s="54"/>
      <c r="F54" s="54"/>
      <c r="G54" s="54"/>
      <c r="H54" s="54"/>
      <c r="I54" s="54"/>
    </row>
    <row r="55" spans="1:9" hidden="1">
      <c r="A55" s="54"/>
      <c r="B55" s="54"/>
      <c r="C55" s="54"/>
      <c r="D55" s="54"/>
      <c r="E55" s="54"/>
      <c r="F55" s="54"/>
      <c r="G55" s="54"/>
      <c r="H55" s="54"/>
      <c r="I55" s="54"/>
    </row>
    <row r="56" spans="1:9" hidden="1">
      <c r="A56" s="54"/>
      <c r="B56" s="54"/>
      <c r="C56" s="54"/>
      <c r="D56" s="54"/>
      <c r="E56" s="54"/>
      <c r="F56" s="54"/>
      <c r="G56" s="54"/>
      <c r="H56" s="54"/>
      <c r="I56" s="54"/>
    </row>
    <row r="57" spans="1:9" hidden="1">
      <c r="A57" s="54"/>
      <c r="B57" s="54"/>
      <c r="C57" s="54"/>
      <c r="D57" s="54"/>
      <c r="E57" s="54"/>
      <c r="F57" s="54"/>
      <c r="G57" s="54"/>
      <c r="H57" s="54"/>
      <c r="I57" s="54"/>
    </row>
    <row r="58" spans="1:9" hidden="1">
      <c r="A58" s="54"/>
      <c r="B58" s="54"/>
      <c r="C58" s="54"/>
      <c r="D58" s="54"/>
      <c r="E58" s="54"/>
      <c r="F58" s="54"/>
      <c r="G58" s="54"/>
      <c r="H58" s="54"/>
      <c r="I58" s="54"/>
    </row>
    <row r="59" spans="1:9" hidden="1">
      <c r="A59" s="54"/>
      <c r="B59" s="54"/>
      <c r="C59" s="54"/>
      <c r="D59" s="54"/>
      <c r="E59" s="54"/>
      <c r="F59" s="54"/>
      <c r="G59" s="54"/>
      <c r="H59" s="54"/>
      <c r="I59" s="54"/>
    </row>
    <row r="60" spans="1:9" hidden="1">
      <c r="A60" s="54"/>
      <c r="B60" s="54"/>
      <c r="C60" s="54"/>
      <c r="D60" s="54"/>
      <c r="E60" s="54"/>
      <c r="F60" s="54"/>
      <c r="G60" s="54"/>
      <c r="H60" s="54"/>
      <c r="I60" s="54"/>
    </row>
    <row r="61" spans="1:9" hidden="1">
      <c r="A61" s="54"/>
      <c r="B61" s="54"/>
      <c r="C61" s="54"/>
      <c r="D61" s="54"/>
      <c r="E61" s="54"/>
      <c r="F61" s="54"/>
      <c r="G61" s="54"/>
      <c r="H61" s="54"/>
      <c r="I61" s="54"/>
    </row>
    <row r="62" spans="1:9" hidden="1">
      <c r="A62" s="54"/>
      <c r="B62" s="54"/>
      <c r="C62" s="54"/>
      <c r="D62" s="54"/>
      <c r="E62" s="54"/>
      <c r="F62" s="54"/>
      <c r="G62" s="54"/>
      <c r="H62" s="54"/>
      <c r="I62" s="54"/>
    </row>
    <row r="63" spans="1:9" hidden="1">
      <c r="A63" s="54"/>
      <c r="B63" s="54"/>
      <c r="C63" s="54"/>
      <c r="D63" s="54"/>
      <c r="E63" s="54"/>
      <c r="F63" s="54"/>
      <c r="G63" s="54"/>
      <c r="H63" s="54"/>
      <c r="I63" s="54"/>
    </row>
    <row r="64" spans="1:9" hidden="1">
      <c r="A64" s="54"/>
      <c r="B64" s="54"/>
      <c r="C64" s="54"/>
      <c r="D64" s="54"/>
      <c r="E64" s="54"/>
      <c r="F64" s="54"/>
      <c r="G64" s="54"/>
      <c r="H64" s="54"/>
      <c r="I64" s="54"/>
    </row>
    <row r="65" spans="1:9" hidden="1">
      <c r="A65" s="54"/>
      <c r="B65" s="54"/>
      <c r="C65" s="54"/>
      <c r="D65" s="54"/>
      <c r="E65" s="54"/>
      <c r="F65" s="54"/>
      <c r="G65" s="54"/>
      <c r="H65" s="54"/>
      <c r="I65" s="54"/>
    </row>
    <row r="66" spans="1:9" hidden="1">
      <c r="A66" s="54"/>
      <c r="B66" s="54"/>
      <c r="C66" s="54"/>
      <c r="D66" s="54"/>
      <c r="E66" s="54"/>
      <c r="F66" s="54"/>
      <c r="G66" s="54"/>
      <c r="H66" s="54"/>
      <c r="I66" s="54"/>
    </row>
    <row r="67" spans="1:9" hidden="1">
      <c r="A67" s="54"/>
      <c r="B67" s="54"/>
      <c r="C67" s="54"/>
      <c r="D67" s="54"/>
      <c r="E67" s="54"/>
      <c r="F67" s="54"/>
      <c r="G67" s="54"/>
      <c r="H67" s="54"/>
      <c r="I67" s="54"/>
    </row>
    <row r="68" spans="1:9" hidden="1">
      <c r="A68" s="54"/>
      <c r="B68" s="54"/>
      <c r="C68" s="54"/>
      <c r="D68" s="54"/>
      <c r="E68" s="54"/>
      <c r="F68" s="54"/>
      <c r="G68" s="54"/>
      <c r="H68" s="54"/>
      <c r="I68" s="54"/>
    </row>
    <row r="69" spans="1:9" hidden="1">
      <c r="A69" s="54"/>
      <c r="B69" s="54"/>
      <c r="C69" s="54"/>
      <c r="D69" s="54"/>
      <c r="E69" s="54"/>
      <c r="F69" s="54"/>
      <c r="G69" s="54"/>
      <c r="H69" s="54"/>
      <c r="I69" s="54"/>
    </row>
    <row r="70" spans="1:9" hidden="1">
      <c r="A70" s="54"/>
      <c r="B70" s="54"/>
      <c r="C70" s="54"/>
      <c r="D70" s="54"/>
      <c r="E70" s="54"/>
      <c r="F70" s="54"/>
      <c r="G70" s="54"/>
      <c r="H70" s="54"/>
      <c r="I70" s="54"/>
    </row>
    <row r="71" spans="1:9" hidden="1">
      <c r="A71" s="54"/>
      <c r="B71" s="54"/>
      <c r="C71" s="54"/>
      <c r="D71" s="54"/>
      <c r="E71" s="54"/>
      <c r="F71" s="54"/>
      <c r="G71" s="54"/>
      <c r="H71" s="54"/>
      <c r="I71" s="54"/>
    </row>
    <row r="72" spans="1:9" hidden="1">
      <c r="A72" s="54"/>
      <c r="B72" s="54"/>
      <c r="C72" s="54"/>
      <c r="D72" s="54"/>
      <c r="E72" s="54"/>
      <c r="F72" s="54"/>
      <c r="G72" s="54"/>
      <c r="H72" s="54"/>
      <c r="I72" s="54"/>
    </row>
    <row r="73" spans="1:9" hidden="1">
      <c r="A73" s="54"/>
      <c r="B73" s="54"/>
      <c r="C73" s="54"/>
      <c r="D73" s="54"/>
      <c r="E73" s="54"/>
      <c r="F73" s="54"/>
      <c r="G73" s="54"/>
      <c r="H73" s="54"/>
      <c r="I73" s="54"/>
    </row>
    <row r="74" spans="1:9" hidden="1">
      <c r="A74" s="54"/>
      <c r="B74" s="54"/>
      <c r="C74" s="54"/>
      <c r="D74" s="54"/>
      <c r="E74" s="54"/>
      <c r="F74" s="54"/>
      <c r="G74" s="54"/>
      <c r="H74" s="54"/>
      <c r="I74" s="54"/>
    </row>
    <row r="75" spans="1:9" hidden="1">
      <c r="A75" s="54"/>
      <c r="B75" s="54"/>
      <c r="C75" s="54"/>
      <c r="D75" s="54"/>
      <c r="E75" s="54"/>
      <c r="F75" s="54"/>
      <c r="G75" s="54"/>
      <c r="H75" s="54"/>
      <c r="I75" s="54"/>
    </row>
    <row r="76" spans="1:9" hidden="1">
      <c r="A76" s="54"/>
      <c r="B76" s="54"/>
      <c r="C76" s="54"/>
      <c r="D76" s="54"/>
      <c r="E76" s="54"/>
      <c r="F76" s="54"/>
      <c r="G76" s="54"/>
      <c r="H76" s="54"/>
      <c r="I76" s="54"/>
    </row>
    <row r="77" spans="1:9" hidden="1">
      <c r="A77" s="54"/>
      <c r="B77" s="54"/>
      <c r="C77" s="54"/>
      <c r="D77" s="54"/>
      <c r="E77" s="54"/>
      <c r="F77" s="54"/>
      <c r="G77" s="54"/>
      <c r="H77" s="54"/>
      <c r="I77" s="54"/>
    </row>
    <row r="78" spans="1:9" hidden="1">
      <c r="A78" s="54"/>
      <c r="B78" s="54"/>
      <c r="C78" s="54"/>
      <c r="D78" s="54"/>
      <c r="E78" s="54"/>
      <c r="F78" s="54"/>
      <c r="G78" s="54"/>
      <c r="H78" s="54"/>
      <c r="I78" s="54"/>
    </row>
    <row r="79" spans="1:9" hidden="1">
      <c r="A79" s="54"/>
      <c r="B79" s="54"/>
      <c r="C79" s="54"/>
      <c r="D79" s="54"/>
      <c r="E79" s="54"/>
      <c r="F79" s="54"/>
      <c r="G79" s="54"/>
      <c r="H79" s="54"/>
      <c r="I79" s="54"/>
    </row>
    <row r="80" spans="1:9" hidden="1">
      <c r="A80" s="54"/>
      <c r="B80" s="54"/>
      <c r="C80" s="54"/>
      <c r="D80" s="54"/>
      <c r="E80" s="54"/>
      <c r="F80" s="54"/>
      <c r="G80" s="54"/>
      <c r="H80" s="54"/>
      <c r="I80" s="54"/>
    </row>
    <row r="81" spans="1:9" hidden="1">
      <c r="A81" s="54"/>
      <c r="B81" s="54"/>
      <c r="C81" s="54"/>
      <c r="D81" s="54"/>
      <c r="E81" s="54"/>
      <c r="F81" s="54"/>
      <c r="G81" s="54"/>
      <c r="H81" s="54"/>
      <c r="I81" s="54"/>
    </row>
    <row r="82" spans="1:9" hidden="1">
      <c r="A82" s="54"/>
      <c r="B82" s="54"/>
      <c r="C82" s="54"/>
      <c r="D82" s="54"/>
      <c r="E82" s="54"/>
      <c r="F82" s="54"/>
      <c r="G82" s="54"/>
      <c r="H82" s="54"/>
      <c r="I82" s="54"/>
    </row>
    <row r="83" spans="1:9" hidden="1">
      <c r="A83" s="54"/>
      <c r="B83" s="54"/>
      <c r="C83" s="54"/>
      <c r="D83" s="54"/>
      <c r="E83" s="54"/>
      <c r="F83" s="54"/>
      <c r="G83" s="54"/>
      <c r="H83" s="54"/>
      <c r="I83" s="54"/>
    </row>
    <row r="84" spans="1:9" hidden="1">
      <c r="A84" s="54"/>
      <c r="B84" s="54"/>
      <c r="C84" s="54"/>
      <c r="D84" s="54"/>
      <c r="E84" s="54"/>
      <c r="F84" s="54"/>
      <c r="G84" s="54"/>
      <c r="H84" s="54"/>
      <c r="I84" s="54"/>
    </row>
    <row r="85" spans="1:9" hidden="1">
      <c r="A85" s="54"/>
      <c r="B85" s="54"/>
      <c r="C85" s="54"/>
      <c r="D85" s="54"/>
      <c r="E85" s="54"/>
      <c r="F85" s="54"/>
      <c r="G85" s="54"/>
      <c r="H85" s="54"/>
      <c r="I85" s="54"/>
    </row>
    <row r="86" spans="1:9" hidden="1">
      <c r="A86" s="54"/>
      <c r="B86" s="54"/>
      <c r="C86" s="54"/>
      <c r="D86" s="54"/>
      <c r="E86" s="54"/>
      <c r="F86" s="54"/>
      <c r="G86" s="54"/>
      <c r="H86" s="54"/>
      <c r="I86" s="54"/>
    </row>
    <row r="87" spans="1:9" hidden="1">
      <c r="A87" s="54"/>
      <c r="B87" s="54"/>
      <c r="C87" s="54"/>
      <c r="D87" s="54"/>
      <c r="E87" s="54"/>
      <c r="F87" s="54"/>
      <c r="G87" s="54"/>
      <c r="H87" s="54"/>
      <c r="I87" s="54"/>
    </row>
    <row r="88" spans="1:9" hidden="1">
      <c r="A88" s="54"/>
      <c r="B88" s="54"/>
      <c r="C88" s="54"/>
      <c r="D88" s="54"/>
      <c r="E88" s="54"/>
      <c r="F88" s="54"/>
      <c r="G88" s="54"/>
      <c r="H88" s="54"/>
      <c r="I88" s="54"/>
    </row>
    <row r="89" spans="1:9" hidden="1">
      <c r="A89" s="54"/>
      <c r="B89" s="54"/>
      <c r="C89" s="54"/>
      <c r="D89" s="54"/>
      <c r="E89" s="54"/>
      <c r="F89" s="54"/>
      <c r="G89" s="54"/>
      <c r="H89" s="54"/>
      <c r="I89" s="54"/>
    </row>
    <row r="90" spans="1:9" hidden="1">
      <c r="A90" s="54"/>
      <c r="B90" s="54"/>
      <c r="C90" s="54"/>
      <c r="D90" s="54"/>
      <c r="E90" s="54"/>
      <c r="F90" s="54"/>
      <c r="G90" s="54"/>
      <c r="H90" s="54"/>
      <c r="I90" s="54"/>
    </row>
    <row r="91" spans="1:9" hidden="1">
      <c r="A91" s="54"/>
      <c r="B91" s="54"/>
      <c r="C91" s="54"/>
      <c r="D91" s="54"/>
      <c r="E91" s="54"/>
      <c r="F91" s="54"/>
      <c r="G91" s="54"/>
      <c r="H91" s="54"/>
      <c r="I91" s="54"/>
    </row>
    <row r="92" spans="1:9" hidden="1">
      <c r="A92" s="54"/>
      <c r="B92" s="54"/>
      <c r="C92" s="54"/>
      <c r="D92" s="54"/>
      <c r="E92" s="54"/>
      <c r="F92" s="54"/>
      <c r="G92" s="54"/>
      <c r="H92" s="54"/>
      <c r="I92" s="54"/>
    </row>
    <row r="93" spans="1:9" hidden="1">
      <c r="A93" s="54"/>
      <c r="B93" s="54"/>
      <c r="C93" s="54"/>
      <c r="D93" s="54"/>
      <c r="E93" s="54"/>
      <c r="F93" s="54"/>
      <c r="G93" s="54"/>
      <c r="H93" s="54"/>
      <c r="I93" s="54"/>
    </row>
    <row r="94" spans="1:9" hidden="1">
      <c r="A94" s="54"/>
      <c r="B94" s="54"/>
      <c r="C94" s="54"/>
      <c r="D94" s="54"/>
      <c r="E94" s="54"/>
      <c r="F94" s="54"/>
      <c r="G94" s="54"/>
      <c r="H94" s="54"/>
      <c r="I94" s="54"/>
    </row>
    <row r="95" spans="1:9" hidden="1">
      <c r="A95" s="54"/>
      <c r="B95" s="54"/>
      <c r="C95" s="54"/>
      <c r="D95" s="54"/>
      <c r="E95" s="54"/>
      <c r="F95" s="54"/>
      <c r="G95" s="54"/>
      <c r="H95" s="54"/>
      <c r="I95" s="54"/>
    </row>
    <row r="96" spans="1:9" hidden="1">
      <c r="A96" s="54"/>
      <c r="B96" s="54"/>
      <c r="C96" s="54"/>
      <c r="D96" s="54"/>
      <c r="E96" s="54"/>
      <c r="F96" s="54"/>
      <c r="G96" s="54"/>
      <c r="H96" s="54"/>
      <c r="I96" s="54"/>
    </row>
    <row r="97" spans="1:9" hidden="1">
      <c r="A97" s="54"/>
      <c r="B97" s="54"/>
      <c r="C97" s="54"/>
      <c r="D97" s="54"/>
      <c r="E97" s="54"/>
      <c r="F97" s="54"/>
      <c r="G97" s="54"/>
      <c r="H97" s="54"/>
      <c r="I97" s="54"/>
    </row>
    <row r="98" spans="1:9" hidden="1">
      <c r="A98" s="54"/>
      <c r="B98" s="54"/>
      <c r="C98" s="54"/>
      <c r="D98" s="54"/>
      <c r="E98" s="54"/>
      <c r="F98" s="54"/>
      <c r="G98" s="54"/>
      <c r="H98" s="54"/>
      <c r="I98" s="54"/>
    </row>
    <row r="99" spans="1:9" hidden="1">
      <c r="A99" s="54"/>
      <c r="B99" s="54"/>
      <c r="C99" s="54"/>
      <c r="D99" s="54"/>
      <c r="E99" s="54"/>
      <c r="F99" s="54"/>
      <c r="G99" s="54"/>
      <c r="H99" s="54"/>
      <c r="I99" s="54"/>
    </row>
    <row r="100" spans="1:9" hidden="1">
      <c r="A100" s="54"/>
      <c r="B100" s="54"/>
      <c r="C100" s="54"/>
      <c r="D100" s="54"/>
      <c r="E100" s="54"/>
      <c r="F100" s="54"/>
      <c r="G100" s="54"/>
      <c r="H100" s="54"/>
      <c r="I100" s="54"/>
    </row>
    <row r="101" spans="1:9" hidden="1">
      <c r="A101" s="54"/>
      <c r="B101" s="54"/>
      <c r="C101" s="54"/>
      <c r="D101" s="54"/>
      <c r="E101" s="54"/>
      <c r="F101" s="54"/>
      <c r="G101" s="54"/>
      <c r="H101" s="54"/>
      <c r="I101" s="54"/>
    </row>
    <row r="102" spans="1:9" hidden="1">
      <c r="A102" s="54"/>
      <c r="B102" s="54"/>
      <c r="C102" s="54"/>
      <c r="D102" s="54"/>
      <c r="E102" s="54"/>
      <c r="F102" s="54"/>
      <c r="G102" s="54"/>
      <c r="H102" s="54"/>
      <c r="I102" s="54"/>
    </row>
    <row r="103" spans="1:9" hidden="1">
      <c r="A103" s="54"/>
      <c r="B103" s="54"/>
      <c r="C103" s="54"/>
      <c r="D103" s="54"/>
      <c r="E103" s="54"/>
      <c r="F103" s="54"/>
      <c r="G103" s="54"/>
      <c r="H103" s="54"/>
      <c r="I103" s="54"/>
    </row>
    <row r="104" spans="1:9" hidden="1">
      <c r="A104" s="54"/>
      <c r="B104" s="54"/>
      <c r="C104" s="54"/>
      <c r="D104" s="54"/>
      <c r="E104" s="54"/>
      <c r="F104" s="54"/>
      <c r="G104" s="54"/>
      <c r="H104" s="54"/>
      <c r="I104" s="54"/>
    </row>
    <row r="105" spans="1:9" hidden="1">
      <c r="A105" s="54"/>
      <c r="B105" s="54"/>
      <c r="C105" s="54"/>
      <c r="D105" s="54"/>
      <c r="E105" s="54"/>
      <c r="F105" s="54"/>
      <c r="G105" s="54"/>
      <c r="H105" s="54"/>
      <c r="I105" s="54"/>
    </row>
    <row r="106" spans="1:9" hidden="1">
      <c r="A106" s="54"/>
      <c r="B106" s="54"/>
      <c r="C106" s="54"/>
      <c r="D106" s="54"/>
      <c r="E106" s="54"/>
      <c r="F106" s="54"/>
      <c r="G106" s="54"/>
      <c r="H106" s="54"/>
      <c r="I106" s="54"/>
    </row>
    <row r="107" spans="1:9" hidden="1">
      <c r="A107" s="54"/>
      <c r="B107" s="54"/>
      <c r="C107" s="54"/>
      <c r="D107" s="54"/>
      <c r="E107" s="54"/>
      <c r="F107" s="54"/>
      <c r="G107" s="54"/>
      <c r="H107" s="54"/>
      <c r="I107" s="54"/>
    </row>
    <row r="108" spans="1:9" hidden="1">
      <c r="E108" s="3"/>
      <c r="F108" s="3"/>
      <c r="G108" s="3"/>
      <c r="H108" s="3"/>
    </row>
    <row r="109" spans="1:9" hidden="1">
      <c r="E109" s="3"/>
      <c r="F109" s="3"/>
      <c r="G109" s="3"/>
      <c r="H109" s="3"/>
    </row>
    <row r="110" spans="1:9" hidden="1">
      <c r="E110" s="3"/>
      <c r="F110" s="3"/>
      <c r="G110" s="3"/>
      <c r="H110" s="3"/>
    </row>
    <row r="111" spans="1:9" hidden="1">
      <c r="E111" s="3"/>
      <c r="F111" s="3"/>
      <c r="G111" s="3"/>
      <c r="H111" s="3"/>
    </row>
    <row r="112" spans="1:9" hidden="1">
      <c r="E112" s="3"/>
      <c r="F112" s="3"/>
      <c r="G112" s="3"/>
      <c r="H112" s="3"/>
    </row>
    <row r="113" spans="5:8" hidden="1">
      <c r="E113" s="3"/>
      <c r="F113" s="3"/>
      <c r="G113" s="3"/>
      <c r="H113" s="3"/>
    </row>
    <row r="114" spans="5:8" hidden="1">
      <c r="E114" s="3"/>
      <c r="F114" s="3"/>
      <c r="G114" s="3"/>
      <c r="H114" s="3"/>
    </row>
    <row r="115" spans="5:8" hidden="1">
      <c r="E115" s="3"/>
      <c r="F115" s="3"/>
      <c r="G115" s="3"/>
      <c r="H115" s="3"/>
    </row>
    <row r="116" spans="5:8" hidden="1">
      <c r="E116" s="3"/>
      <c r="F116" s="3"/>
      <c r="G116" s="3"/>
      <c r="H116" s="3"/>
    </row>
    <row r="117" spans="5:8" hidden="1">
      <c r="E117" s="3"/>
      <c r="F117" s="3"/>
      <c r="G117" s="3"/>
      <c r="H117" s="3"/>
    </row>
    <row r="118" spans="5:8" hidden="1">
      <c r="E118" s="3"/>
      <c r="F118" s="3"/>
      <c r="G118" s="3"/>
      <c r="H118" s="3"/>
    </row>
    <row r="119" spans="5:8" hidden="1">
      <c r="E119" s="3"/>
      <c r="F119" s="3"/>
      <c r="G119" s="3"/>
      <c r="H119" s="3"/>
    </row>
    <row r="120" spans="5:8" hidden="1">
      <c r="E120" s="3"/>
      <c r="F120" s="3"/>
      <c r="G120" s="3"/>
      <c r="H120" s="3"/>
    </row>
    <row r="121" spans="5:8" hidden="1">
      <c r="E121" s="3"/>
      <c r="F121" s="3"/>
      <c r="G121" s="3"/>
      <c r="H121" s="3"/>
    </row>
    <row r="122" spans="5:8" hidden="1">
      <c r="E122" s="3"/>
      <c r="F122" s="3"/>
      <c r="G122" s="3"/>
      <c r="H122" s="3"/>
    </row>
    <row r="123" spans="5:8" hidden="1">
      <c r="E123" s="3"/>
      <c r="F123" s="3"/>
      <c r="G123" s="3"/>
      <c r="H123" s="3"/>
    </row>
    <row r="124" spans="5:8" hidden="1">
      <c r="E124" s="3"/>
      <c r="F124" s="3"/>
      <c r="G124" s="3"/>
      <c r="H124" s="3"/>
    </row>
    <row r="125" spans="5:8" hidden="1">
      <c r="E125" s="3"/>
      <c r="F125" s="3"/>
      <c r="G125" s="3"/>
      <c r="H125" s="3"/>
    </row>
    <row r="126" spans="5:8" hidden="1">
      <c r="E126" s="3"/>
      <c r="F126" s="3"/>
      <c r="G126" s="3"/>
      <c r="H126" s="3"/>
    </row>
    <row r="127" spans="5:8" hidden="1">
      <c r="E127" s="3"/>
      <c r="F127" s="3"/>
      <c r="G127" s="3"/>
      <c r="H127" s="3"/>
    </row>
    <row r="128" spans="5:8" hidden="1">
      <c r="E128" s="3"/>
      <c r="F128" s="3"/>
      <c r="G128" s="3"/>
      <c r="H128" s="3"/>
    </row>
    <row r="129" spans="5:8" hidden="1">
      <c r="E129" s="3"/>
      <c r="F129" s="3"/>
      <c r="G129" s="3"/>
      <c r="H129" s="3"/>
    </row>
    <row r="130" spans="5:8" hidden="1">
      <c r="E130" s="3"/>
      <c r="F130" s="3"/>
      <c r="G130" s="3"/>
      <c r="H130" s="3"/>
    </row>
    <row r="131" spans="5:8" hidden="1">
      <c r="E131" s="3"/>
      <c r="F131" s="3"/>
      <c r="G131" s="3"/>
      <c r="H131" s="3"/>
    </row>
    <row r="132" spans="5:8" hidden="1">
      <c r="E132" s="3"/>
      <c r="F132" s="3"/>
      <c r="G132" s="3"/>
      <c r="H132" s="3"/>
    </row>
    <row r="133" spans="5:8" hidden="1">
      <c r="E133" s="3"/>
      <c r="F133" s="3"/>
      <c r="G133" s="3"/>
      <c r="H133" s="3"/>
    </row>
    <row r="134" spans="5:8" hidden="1">
      <c r="E134" s="3"/>
      <c r="F134" s="3"/>
      <c r="G134" s="3"/>
      <c r="H134" s="3"/>
    </row>
    <row r="135" spans="5:8" hidden="1">
      <c r="E135" s="3"/>
      <c r="F135" s="3"/>
      <c r="G135" s="3"/>
      <c r="H135" s="3"/>
    </row>
    <row r="136" spans="5:8" hidden="1">
      <c r="E136" s="3"/>
      <c r="F136" s="3"/>
      <c r="G136" s="3"/>
      <c r="H136" s="3"/>
    </row>
    <row r="137" spans="5:8" hidden="1">
      <c r="E137" s="3"/>
      <c r="F137" s="3"/>
      <c r="G137" s="3"/>
      <c r="H137" s="3"/>
    </row>
    <row r="138" spans="5:8" hidden="1">
      <c r="E138" s="3"/>
      <c r="F138" s="3"/>
      <c r="G138" s="3"/>
      <c r="H138" s="3"/>
    </row>
    <row r="139" spans="5:8" hidden="1">
      <c r="E139" s="3"/>
      <c r="F139" s="3"/>
      <c r="G139" s="3"/>
      <c r="H139" s="3"/>
    </row>
    <row r="140" spans="5:8" hidden="1">
      <c r="E140" s="3"/>
      <c r="F140" s="3"/>
      <c r="G140" s="3"/>
      <c r="H140" s="3"/>
    </row>
    <row r="141" spans="5:8" hidden="1">
      <c r="E141" s="3"/>
      <c r="F141" s="3"/>
      <c r="G141" s="3"/>
      <c r="H141" s="3"/>
    </row>
    <row r="142" spans="5:8" hidden="1">
      <c r="E142" s="3"/>
      <c r="F142" s="3"/>
      <c r="G142" s="3"/>
      <c r="H142" s="3"/>
    </row>
    <row r="143" spans="5:8" hidden="1">
      <c r="E143" s="3"/>
      <c r="F143" s="3"/>
      <c r="G143" s="3"/>
      <c r="H143" s="3"/>
    </row>
    <row r="144" spans="5:8" hidden="1">
      <c r="E144" s="3"/>
      <c r="F144" s="3"/>
      <c r="G144" s="3"/>
      <c r="H144" s="3"/>
    </row>
    <row r="145" spans="5:8" hidden="1">
      <c r="E145" s="3"/>
      <c r="F145" s="3"/>
      <c r="G145" s="3"/>
      <c r="H145" s="3"/>
    </row>
    <row r="146" spans="5:8" hidden="1">
      <c r="E146" s="3"/>
      <c r="F146" s="3"/>
      <c r="G146" s="3"/>
      <c r="H146" s="3"/>
    </row>
    <row r="147" spans="5:8" hidden="1">
      <c r="E147" s="3"/>
      <c r="F147" s="3"/>
      <c r="G147" s="3"/>
      <c r="H147" s="3"/>
    </row>
    <row r="148" spans="5:8" hidden="1">
      <c r="E148" s="3"/>
      <c r="F148" s="3"/>
      <c r="G148" s="3"/>
      <c r="H148" s="3"/>
    </row>
    <row r="149" spans="5:8" hidden="1">
      <c r="E149" s="3"/>
      <c r="F149" s="3"/>
      <c r="G149" s="3"/>
      <c r="H149" s="3"/>
    </row>
    <row r="150" spans="5:8" hidden="1">
      <c r="E150" s="3"/>
      <c r="F150" s="3"/>
      <c r="G150" s="3"/>
      <c r="H150" s="3"/>
    </row>
    <row r="151" spans="5:8" hidden="1">
      <c r="E151" s="3"/>
      <c r="F151" s="3"/>
      <c r="G151" s="3"/>
      <c r="H151" s="3"/>
    </row>
    <row r="152" spans="5:8" hidden="1">
      <c r="E152" s="3"/>
      <c r="F152" s="3"/>
      <c r="G152" s="3"/>
      <c r="H152" s="3"/>
    </row>
    <row r="153" spans="5:8" hidden="1">
      <c r="E153" s="3"/>
      <c r="F153" s="3"/>
      <c r="G153" s="3"/>
      <c r="H153" s="3"/>
    </row>
    <row r="154" spans="5:8" hidden="1">
      <c r="E154" s="3"/>
      <c r="F154" s="3"/>
      <c r="G154" s="3"/>
      <c r="H154" s="3"/>
    </row>
    <row r="155" spans="5:8" hidden="1">
      <c r="E155" s="3"/>
      <c r="F155" s="3"/>
      <c r="G155" s="3"/>
      <c r="H155" s="3"/>
    </row>
    <row r="156" spans="5:8" hidden="1">
      <c r="E156" s="3"/>
      <c r="F156" s="3"/>
      <c r="G156" s="3"/>
      <c r="H156" s="3"/>
    </row>
    <row r="157" spans="5:8" hidden="1">
      <c r="E157" s="3"/>
      <c r="F157" s="3"/>
      <c r="G157" s="3"/>
      <c r="H157" s="3"/>
    </row>
    <row r="158" spans="5:8" hidden="1">
      <c r="E158" s="3"/>
      <c r="F158" s="3"/>
      <c r="G158" s="3"/>
      <c r="H158" s="3"/>
    </row>
    <row r="159" spans="5:8" hidden="1">
      <c r="E159" s="3"/>
      <c r="F159" s="3"/>
      <c r="G159" s="3"/>
      <c r="H159" s="3"/>
    </row>
    <row r="160" spans="5:8" hidden="1">
      <c r="E160" s="3"/>
      <c r="F160" s="3"/>
      <c r="G160" s="3"/>
      <c r="H160" s="3"/>
    </row>
    <row r="161" spans="5:8" hidden="1">
      <c r="E161" s="3"/>
      <c r="F161" s="3"/>
      <c r="G161" s="3"/>
      <c r="H161" s="3"/>
    </row>
    <row r="162" spans="5:8" hidden="1">
      <c r="E162" s="3"/>
      <c r="F162" s="3"/>
      <c r="G162" s="3"/>
      <c r="H162" s="3"/>
    </row>
    <row r="163" spans="5:8" hidden="1">
      <c r="E163" s="3"/>
      <c r="F163" s="3"/>
      <c r="G163" s="3"/>
      <c r="H163" s="3"/>
    </row>
    <row r="164" spans="5:8" hidden="1">
      <c r="E164" s="3"/>
      <c r="F164" s="3"/>
      <c r="G164" s="3"/>
      <c r="H164" s="3"/>
    </row>
    <row r="165" spans="5:8" hidden="1">
      <c r="E165" s="3"/>
      <c r="F165" s="3"/>
      <c r="G165" s="3"/>
      <c r="H165" s="3"/>
    </row>
    <row r="166" spans="5:8" hidden="1">
      <c r="E166" s="3"/>
      <c r="F166" s="3"/>
      <c r="G166" s="3"/>
      <c r="H166" s="3"/>
    </row>
    <row r="167" spans="5:8" hidden="1">
      <c r="E167" s="3"/>
      <c r="F167" s="3"/>
      <c r="G167" s="3"/>
      <c r="H167" s="3"/>
    </row>
    <row r="168" spans="5:8" hidden="1">
      <c r="E168" s="3"/>
      <c r="F168" s="3"/>
      <c r="G168" s="3"/>
      <c r="H168" s="3"/>
    </row>
    <row r="169" spans="5:8" hidden="1">
      <c r="E169" s="3"/>
      <c r="F169" s="3"/>
      <c r="G169" s="3"/>
      <c r="H169" s="3"/>
    </row>
    <row r="170" spans="5:8" hidden="1">
      <c r="E170" s="3"/>
      <c r="F170" s="3"/>
      <c r="G170" s="3"/>
      <c r="H170" s="3"/>
    </row>
    <row r="171" spans="5:8" hidden="1">
      <c r="E171" s="3"/>
      <c r="F171" s="3"/>
      <c r="G171" s="3"/>
      <c r="H171" s="3"/>
    </row>
    <row r="172" spans="5:8" hidden="1">
      <c r="E172" s="3"/>
      <c r="F172" s="3"/>
      <c r="G172" s="3"/>
      <c r="H172" s="3"/>
    </row>
    <row r="173" spans="5:8" hidden="1">
      <c r="E173" s="3"/>
      <c r="F173" s="3"/>
      <c r="G173" s="3"/>
      <c r="H173" s="3"/>
    </row>
    <row r="174" spans="5:8" hidden="1">
      <c r="E174" s="3"/>
      <c r="F174" s="3"/>
      <c r="G174" s="3"/>
      <c r="H174" s="3"/>
    </row>
    <row r="175" spans="5:8" hidden="1">
      <c r="E175" s="3"/>
      <c r="F175" s="3"/>
      <c r="G175" s="3"/>
      <c r="H175" s="3"/>
    </row>
    <row r="176" spans="5:8" hidden="1">
      <c r="E176" s="3"/>
      <c r="F176" s="3"/>
      <c r="G176" s="3"/>
      <c r="H176" s="3"/>
    </row>
    <row r="177" spans="5:8" hidden="1">
      <c r="E177" s="3"/>
      <c r="F177" s="3"/>
      <c r="G177" s="3"/>
      <c r="H177" s="3"/>
    </row>
    <row r="178" spans="5:8" hidden="1">
      <c r="E178" s="3"/>
      <c r="F178" s="3"/>
      <c r="G178" s="3"/>
      <c r="H178" s="3"/>
    </row>
    <row r="179" spans="5:8" hidden="1">
      <c r="E179" s="3"/>
      <c r="F179" s="3"/>
      <c r="G179" s="3"/>
      <c r="H179" s="3"/>
    </row>
    <row r="180" spans="5:8" hidden="1">
      <c r="E180" s="3"/>
      <c r="F180" s="3"/>
      <c r="G180" s="3"/>
      <c r="H180" s="3"/>
    </row>
    <row r="181" spans="5:8" hidden="1">
      <c r="E181" s="3"/>
      <c r="F181" s="3"/>
      <c r="G181" s="3"/>
      <c r="H181" s="3"/>
    </row>
    <row r="182" spans="5:8" hidden="1">
      <c r="E182" s="3"/>
      <c r="F182" s="3"/>
      <c r="G182" s="3"/>
      <c r="H182" s="3"/>
    </row>
    <row r="183" spans="5:8" hidden="1">
      <c r="E183" s="3"/>
      <c r="F183" s="3"/>
      <c r="G183" s="3"/>
      <c r="H183" s="3"/>
    </row>
    <row r="184" spans="5:8" hidden="1">
      <c r="E184" s="3"/>
      <c r="F184" s="3"/>
      <c r="G184" s="3"/>
      <c r="H184" s="3"/>
    </row>
    <row r="185" spans="5:8" hidden="1">
      <c r="E185" s="3"/>
      <c r="F185" s="3"/>
      <c r="G185" s="3"/>
      <c r="H185" s="3"/>
    </row>
    <row r="186" spans="5:8" hidden="1">
      <c r="E186" s="3"/>
      <c r="F186" s="3"/>
      <c r="G186" s="3"/>
      <c r="H186" s="3"/>
    </row>
    <row r="187" spans="5:8" hidden="1">
      <c r="E187" s="3"/>
      <c r="F187" s="3"/>
      <c r="G187" s="3"/>
      <c r="H187" s="3"/>
    </row>
    <row r="188" spans="5:8" hidden="1">
      <c r="E188" s="3"/>
      <c r="F188" s="3"/>
      <c r="G188" s="3"/>
      <c r="H188" s="3"/>
    </row>
    <row r="189" spans="5:8" hidden="1">
      <c r="E189" s="3"/>
      <c r="F189" s="3"/>
      <c r="G189" s="3"/>
      <c r="H189" s="3"/>
    </row>
    <row r="190" spans="5:8" hidden="1">
      <c r="E190" s="3"/>
      <c r="F190" s="3"/>
      <c r="G190" s="3"/>
      <c r="H190" s="3"/>
    </row>
    <row r="191" spans="5:8" hidden="1">
      <c r="E191" s="3"/>
      <c r="F191" s="3"/>
      <c r="G191" s="3"/>
      <c r="H191" s="3"/>
    </row>
    <row r="192" spans="5:8" hidden="1">
      <c r="E192" s="3"/>
      <c r="F192" s="3"/>
      <c r="G192" s="3"/>
      <c r="H192" s="3"/>
    </row>
    <row r="193" spans="5:8" hidden="1">
      <c r="E193" s="3"/>
      <c r="F193" s="3"/>
      <c r="G193" s="3"/>
      <c r="H193" s="3"/>
    </row>
    <row r="194" spans="5:8" hidden="1">
      <c r="E194" s="3"/>
      <c r="F194" s="3"/>
      <c r="G194" s="3"/>
      <c r="H194" s="3"/>
    </row>
    <row r="195" spans="5:8" hidden="1">
      <c r="E195" s="3"/>
      <c r="F195" s="3"/>
      <c r="G195" s="3"/>
      <c r="H195" s="3"/>
    </row>
    <row r="196" spans="5:8" hidden="1">
      <c r="E196" s="3"/>
      <c r="F196" s="3"/>
      <c r="G196" s="3"/>
      <c r="H196" s="3"/>
    </row>
    <row r="197" spans="5:8" hidden="1">
      <c r="E197" s="3"/>
      <c r="F197" s="3"/>
      <c r="G197" s="3"/>
      <c r="H197" s="3"/>
    </row>
    <row r="198" spans="5:8" hidden="1">
      <c r="E198" s="3"/>
      <c r="F198" s="3"/>
      <c r="G198" s="3"/>
      <c r="H198" s="3"/>
    </row>
    <row r="199" spans="5:8" hidden="1">
      <c r="E199" s="3"/>
      <c r="F199" s="3"/>
      <c r="G199" s="3"/>
      <c r="H199" s="3"/>
    </row>
    <row r="200" spans="5:8" hidden="1">
      <c r="E200" s="3"/>
      <c r="F200" s="3"/>
      <c r="G200" s="3"/>
      <c r="H200" s="3"/>
    </row>
    <row r="201" spans="5:8" hidden="1">
      <c r="E201" s="3"/>
      <c r="F201" s="3"/>
      <c r="G201" s="3"/>
      <c r="H201" s="3"/>
    </row>
    <row r="202" spans="5:8" hidden="1">
      <c r="E202" s="3"/>
      <c r="F202" s="3"/>
      <c r="G202" s="3"/>
      <c r="H202" s="3"/>
    </row>
    <row r="203" spans="5:8" hidden="1">
      <c r="E203" s="3"/>
      <c r="F203" s="3"/>
      <c r="G203" s="3"/>
      <c r="H203" s="3"/>
    </row>
    <row r="204" spans="5:8" hidden="1">
      <c r="E204" s="3"/>
      <c r="F204" s="3"/>
      <c r="G204" s="3"/>
      <c r="H204" s="3"/>
    </row>
    <row r="205" spans="5:8" hidden="1">
      <c r="E205" s="3"/>
      <c r="F205" s="3"/>
      <c r="G205" s="3"/>
      <c r="H205" s="3"/>
    </row>
    <row r="206" spans="5:8" hidden="1">
      <c r="E206" s="3"/>
      <c r="F206" s="3"/>
      <c r="G206" s="3"/>
      <c r="H206" s="3"/>
    </row>
    <row r="207" spans="5:8" hidden="1">
      <c r="E207" s="3"/>
      <c r="F207" s="3"/>
      <c r="G207" s="3"/>
      <c r="H207" s="3"/>
    </row>
    <row r="208" spans="5:8" hidden="1">
      <c r="E208" s="3"/>
      <c r="F208" s="3"/>
      <c r="G208" s="3"/>
      <c r="H208" s="3"/>
    </row>
    <row r="209" spans="5:8" hidden="1">
      <c r="E209" s="3"/>
      <c r="F209" s="3"/>
      <c r="G209" s="3"/>
      <c r="H209" s="3"/>
    </row>
    <row r="210" spans="5:8" hidden="1">
      <c r="E210" s="3"/>
      <c r="F210" s="3"/>
      <c r="G210" s="3"/>
      <c r="H210" s="3"/>
    </row>
    <row r="211" spans="5:8" hidden="1">
      <c r="E211" s="3"/>
      <c r="F211" s="3"/>
      <c r="G211" s="3"/>
      <c r="H211" s="3"/>
    </row>
    <row r="212" spans="5:8" hidden="1">
      <c r="E212" s="3"/>
      <c r="F212" s="3"/>
      <c r="G212" s="3"/>
      <c r="H212" s="3"/>
    </row>
    <row r="213" spans="5:8" hidden="1">
      <c r="E213" s="3"/>
      <c r="F213" s="3"/>
      <c r="G213" s="3"/>
      <c r="H213" s="3"/>
    </row>
    <row r="214" spans="5:8" hidden="1">
      <c r="E214" s="3"/>
      <c r="F214" s="3"/>
      <c r="G214" s="3"/>
      <c r="H214" s="3"/>
    </row>
    <row r="215" spans="5:8" hidden="1">
      <c r="E215" s="3"/>
      <c r="F215" s="3"/>
      <c r="G215" s="3"/>
      <c r="H215" s="3"/>
    </row>
    <row r="216" spans="5:8" hidden="1">
      <c r="E216" s="3"/>
      <c r="F216" s="3"/>
      <c r="G216" s="3"/>
      <c r="H216" s="3"/>
    </row>
    <row r="217" spans="5:8" hidden="1">
      <c r="E217" s="3"/>
      <c r="F217" s="3"/>
      <c r="G217" s="3"/>
      <c r="H217" s="3"/>
    </row>
    <row r="218" spans="5:8" hidden="1">
      <c r="E218" s="3"/>
      <c r="F218" s="3"/>
      <c r="G218" s="3"/>
      <c r="H218" s="3"/>
    </row>
    <row r="219" spans="5:8" hidden="1">
      <c r="E219" s="3"/>
      <c r="F219" s="3"/>
      <c r="G219" s="3"/>
      <c r="H219" s="3"/>
    </row>
    <row r="220" spans="5:8" hidden="1">
      <c r="E220" s="3"/>
      <c r="F220" s="3"/>
      <c r="G220" s="3"/>
      <c r="H220" s="3"/>
    </row>
    <row r="221" spans="5:8" hidden="1">
      <c r="E221" s="3"/>
      <c r="F221" s="3"/>
      <c r="G221" s="3"/>
      <c r="H221" s="3"/>
    </row>
    <row r="222" spans="5:8" hidden="1">
      <c r="E222" s="3"/>
      <c r="F222" s="3"/>
      <c r="G222" s="3"/>
      <c r="H222" s="3"/>
    </row>
    <row r="223" spans="5:8" hidden="1">
      <c r="E223" s="3"/>
      <c r="F223" s="3"/>
      <c r="G223" s="3"/>
      <c r="H223" s="3"/>
    </row>
    <row r="224" spans="5:8" hidden="1">
      <c r="E224" s="3"/>
      <c r="F224" s="3"/>
      <c r="G224" s="3"/>
      <c r="H224" s="3"/>
    </row>
    <row r="225" spans="5:8" hidden="1">
      <c r="E225" s="3"/>
      <c r="F225" s="3"/>
      <c r="G225" s="3"/>
      <c r="H225" s="3"/>
    </row>
    <row r="226" spans="5:8" hidden="1">
      <c r="E226" s="3"/>
      <c r="F226" s="3"/>
      <c r="G226" s="3"/>
      <c r="H226" s="3"/>
    </row>
    <row r="227" spans="5:8" hidden="1">
      <c r="E227" s="3"/>
      <c r="F227" s="3"/>
      <c r="G227" s="3"/>
      <c r="H227" s="3"/>
    </row>
    <row r="228" spans="5:8" hidden="1">
      <c r="E228" s="3"/>
      <c r="F228" s="3"/>
      <c r="G228" s="3"/>
      <c r="H228" s="3"/>
    </row>
    <row r="229" spans="5:8" hidden="1">
      <c r="E229" s="3"/>
      <c r="F229" s="3"/>
      <c r="G229" s="3"/>
      <c r="H229" s="3"/>
    </row>
    <row r="230" spans="5:8" hidden="1">
      <c r="E230" s="3"/>
      <c r="F230" s="3"/>
      <c r="G230" s="3"/>
      <c r="H230" s="3"/>
    </row>
    <row r="231" spans="5:8" hidden="1">
      <c r="E231" s="3"/>
      <c r="F231" s="3"/>
      <c r="G231" s="3"/>
      <c r="H231" s="3"/>
    </row>
    <row r="232" spans="5:8" hidden="1">
      <c r="E232" s="3"/>
      <c r="F232" s="3"/>
      <c r="G232" s="3"/>
      <c r="H232" s="3"/>
    </row>
    <row r="233" spans="5:8" hidden="1">
      <c r="E233" s="3"/>
      <c r="F233" s="3"/>
      <c r="G233" s="3"/>
      <c r="H233" s="3"/>
    </row>
    <row r="234" spans="5:8" hidden="1">
      <c r="E234" s="3"/>
      <c r="F234" s="3"/>
      <c r="G234" s="3"/>
      <c r="H234" s="3"/>
    </row>
    <row r="235" spans="5:8" hidden="1">
      <c r="E235" s="3"/>
      <c r="F235" s="3"/>
      <c r="G235" s="3"/>
      <c r="H235" s="3"/>
    </row>
    <row r="236" spans="5:8" hidden="1">
      <c r="E236" s="3"/>
      <c r="F236" s="3"/>
      <c r="G236" s="3"/>
      <c r="H236" s="3"/>
    </row>
    <row r="237" spans="5:8" hidden="1">
      <c r="E237" s="3"/>
      <c r="F237" s="3"/>
      <c r="G237" s="3"/>
      <c r="H237" s="3"/>
    </row>
    <row r="238" spans="5:8" hidden="1">
      <c r="E238" s="3"/>
      <c r="F238" s="3"/>
      <c r="G238" s="3"/>
      <c r="H238" s="3"/>
    </row>
    <row r="239" spans="5:8" hidden="1">
      <c r="E239" s="3"/>
      <c r="F239" s="3"/>
      <c r="G239" s="3"/>
      <c r="H239" s="3"/>
    </row>
    <row r="240" spans="5:8" hidden="1">
      <c r="E240" s="3"/>
      <c r="F240" s="3"/>
      <c r="G240" s="3"/>
      <c r="H240" s="3"/>
    </row>
    <row r="241" spans="5:8" hidden="1">
      <c r="E241" s="3"/>
      <c r="F241" s="3"/>
      <c r="G241" s="3"/>
      <c r="H241" s="3"/>
    </row>
    <row r="242" spans="5:8" hidden="1">
      <c r="E242" s="3"/>
      <c r="F242" s="3"/>
      <c r="G242" s="3"/>
      <c r="H242" s="3"/>
    </row>
    <row r="243" spans="5:8" hidden="1">
      <c r="E243" s="3"/>
      <c r="F243" s="3"/>
      <c r="G243" s="3"/>
      <c r="H243" s="3"/>
    </row>
    <row r="244" spans="5:8" hidden="1">
      <c r="E244" s="3"/>
      <c r="F244" s="3"/>
      <c r="G244" s="3"/>
      <c r="H244" s="3"/>
    </row>
    <row r="245" spans="5:8" hidden="1">
      <c r="E245" s="3"/>
      <c r="F245" s="3"/>
      <c r="G245" s="3"/>
      <c r="H245" s="3"/>
    </row>
    <row r="246" spans="5:8" hidden="1">
      <c r="E246" s="3"/>
      <c r="F246" s="3"/>
      <c r="G246" s="3"/>
      <c r="H246" s="3"/>
    </row>
    <row r="247" spans="5:8" hidden="1">
      <c r="E247" s="3"/>
      <c r="F247" s="3"/>
      <c r="G247" s="3"/>
      <c r="H247" s="3"/>
    </row>
    <row r="248" spans="5:8" hidden="1">
      <c r="E248" s="3"/>
      <c r="F248" s="3"/>
      <c r="G248" s="3"/>
      <c r="H248" s="3"/>
    </row>
    <row r="249" spans="5:8" hidden="1">
      <c r="E249" s="3"/>
      <c r="F249" s="3"/>
      <c r="G249" s="3"/>
      <c r="H249" s="3"/>
    </row>
    <row r="250" spans="5:8" hidden="1">
      <c r="E250" s="3"/>
      <c r="F250" s="3"/>
      <c r="G250" s="3"/>
      <c r="H250" s="3"/>
    </row>
    <row r="251" spans="5:8" hidden="1">
      <c r="E251" s="3"/>
      <c r="F251" s="3"/>
      <c r="G251" s="3"/>
      <c r="H251" s="3"/>
    </row>
    <row r="252" spans="5:8" hidden="1">
      <c r="E252" s="3"/>
      <c r="F252" s="3"/>
      <c r="G252" s="3"/>
      <c r="H252" s="3"/>
    </row>
    <row r="253" spans="5:8" hidden="1">
      <c r="E253" s="3"/>
      <c r="F253" s="3"/>
      <c r="G253" s="3"/>
      <c r="H253" s="3"/>
    </row>
    <row r="254" spans="5:8" hidden="1">
      <c r="E254" s="3"/>
      <c r="F254" s="3"/>
      <c r="G254" s="3"/>
      <c r="H254" s="3"/>
    </row>
    <row r="255" spans="5:8" hidden="1">
      <c r="E255" s="3"/>
      <c r="F255" s="3"/>
      <c r="G255" s="3"/>
      <c r="H255" s="3"/>
    </row>
    <row r="256" spans="5:8" hidden="1">
      <c r="E256" s="3"/>
      <c r="F256" s="3"/>
      <c r="G256" s="3"/>
      <c r="H256" s="3"/>
    </row>
    <row r="257" spans="5:8" hidden="1">
      <c r="E257" s="3"/>
      <c r="F257" s="3"/>
      <c r="G257" s="3"/>
      <c r="H257" s="3"/>
    </row>
    <row r="258" spans="5:8" hidden="1">
      <c r="E258" s="3"/>
      <c r="F258" s="3"/>
      <c r="G258" s="3"/>
      <c r="H258" s="3"/>
    </row>
    <row r="259" spans="5:8" hidden="1">
      <c r="E259" s="3"/>
      <c r="F259" s="3"/>
      <c r="G259" s="3"/>
      <c r="H259" s="3"/>
    </row>
    <row r="260" spans="5:8" hidden="1">
      <c r="E260" s="3"/>
      <c r="F260" s="3"/>
      <c r="G260" s="3"/>
      <c r="H260" s="3"/>
    </row>
    <row r="261" spans="5:8" hidden="1">
      <c r="E261" s="3"/>
      <c r="F261" s="3"/>
      <c r="G261" s="3"/>
      <c r="H261" s="3"/>
    </row>
    <row r="262" spans="5:8" hidden="1">
      <c r="E262" s="3"/>
      <c r="F262" s="3"/>
      <c r="G262" s="3"/>
      <c r="H262" s="3"/>
    </row>
    <row r="263" spans="5:8" hidden="1">
      <c r="E263" s="3"/>
      <c r="F263" s="3"/>
      <c r="G263" s="3"/>
      <c r="H263" s="3"/>
    </row>
    <row r="264" spans="5:8" hidden="1">
      <c r="E264" s="3"/>
      <c r="F264" s="3"/>
      <c r="G264" s="3"/>
      <c r="H264" s="3"/>
    </row>
    <row r="265" spans="5:8" hidden="1">
      <c r="E265" s="3"/>
      <c r="F265" s="3"/>
      <c r="G265" s="3"/>
      <c r="H265" s="3"/>
    </row>
    <row r="266" spans="5:8" hidden="1">
      <c r="E266" s="3"/>
      <c r="F266" s="3"/>
      <c r="G266" s="3"/>
      <c r="H266" s="3"/>
    </row>
    <row r="267" spans="5:8" hidden="1">
      <c r="E267" s="3"/>
      <c r="F267" s="3"/>
      <c r="G267" s="3"/>
      <c r="H267" s="3"/>
    </row>
    <row r="268" spans="5:8" hidden="1">
      <c r="E268" s="3"/>
      <c r="F268" s="3"/>
      <c r="G268" s="3"/>
      <c r="H268" s="3"/>
    </row>
    <row r="269" spans="5:8" hidden="1">
      <c r="E269" s="3"/>
      <c r="F269" s="3"/>
      <c r="G269" s="3"/>
      <c r="H269" s="3"/>
    </row>
    <row r="270" spans="5:8" hidden="1">
      <c r="E270" s="3"/>
      <c r="F270" s="3"/>
      <c r="G270" s="3"/>
      <c r="H270" s="3"/>
    </row>
    <row r="271" spans="5:8" hidden="1">
      <c r="E271" s="3"/>
      <c r="F271" s="3"/>
      <c r="G271" s="3"/>
      <c r="H271" s="3"/>
    </row>
    <row r="272" spans="5:8" hidden="1">
      <c r="E272" s="3"/>
      <c r="F272" s="3"/>
      <c r="G272" s="3"/>
      <c r="H272" s="3"/>
    </row>
    <row r="273" spans="5:8" hidden="1">
      <c r="E273" s="3"/>
      <c r="F273" s="3"/>
      <c r="G273" s="3"/>
      <c r="H273" s="3"/>
    </row>
    <row r="274" spans="5:8" hidden="1">
      <c r="E274" s="3"/>
      <c r="F274" s="3"/>
      <c r="G274" s="3"/>
      <c r="H274" s="3"/>
    </row>
    <row r="275" spans="5:8" hidden="1">
      <c r="E275" s="3"/>
      <c r="F275" s="3"/>
      <c r="G275" s="3"/>
      <c r="H275" s="3"/>
    </row>
    <row r="276" spans="5:8" hidden="1">
      <c r="E276" s="3"/>
      <c r="F276" s="3"/>
      <c r="G276" s="3"/>
      <c r="H276" s="3"/>
    </row>
    <row r="277" spans="5:8" hidden="1">
      <c r="E277" s="3"/>
      <c r="F277" s="3"/>
      <c r="G277" s="3"/>
      <c r="H277" s="3"/>
    </row>
    <row r="278" spans="5:8" hidden="1">
      <c r="E278" s="3"/>
      <c r="F278" s="3"/>
      <c r="G278" s="3"/>
      <c r="H278" s="3"/>
    </row>
    <row r="279" spans="5:8" hidden="1">
      <c r="E279" s="3"/>
      <c r="F279" s="3"/>
      <c r="G279" s="3"/>
      <c r="H279" s="3"/>
    </row>
    <row r="280" spans="5:8" hidden="1">
      <c r="E280" s="3"/>
      <c r="F280" s="3"/>
      <c r="G280" s="3"/>
      <c r="H280" s="3"/>
    </row>
    <row r="281" spans="5:8" hidden="1">
      <c r="E281" s="3"/>
      <c r="F281" s="3"/>
      <c r="G281" s="3"/>
      <c r="H281" s="3"/>
    </row>
    <row r="282" spans="5:8" hidden="1">
      <c r="E282" s="3"/>
      <c r="F282" s="3"/>
      <c r="G282" s="3"/>
      <c r="H282" s="3"/>
    </row>
    <row r="283" spans="5:8" hidden="1">
      <c r="E283" s="3"/>
      <c r="F283" s="3"/>
      <c r="G283" s="3"/>
      <c r="H283" s="3"/>
    </row>
    <row r="284" spans="5:8" hidden="1">
      <c r="E284" s="3"/>
      <c r="F284" s="3"/>
      <c r="G284" s="3"/>
      <c r="H284" s="3"/>
    </row>
    <row r="285" spans="5:8" hidden="1">
      <c r="E285" s="3"/>
      <c r="F285" s="3"/>
      <c r="G285" s="3"/>
      <c r="H285" s="3"/>
    </row>
    <row r="286" spans="5:8" hidden="1">
      <c r="E286" s="3"/>
      <c r="F286" s="3"/>
      <c r="G286" s="3"/>
      <c r="H286" s="3"/>
    </row>
    <row r="287" spans="5:8" hidden="1">
      <c r="E287" s="3"/>
      <c r="F287" s="3"/>
      <c r="G287" s="3"/>
      <c r="H287" s="3"/>
    </row>
    <row r="288" spans="5:8" hidden="1">
      <c r="E288" s="3"/>
      <c r="F288" s="3"/>
      <c r="G288" s="3"/>
      <c r="H288" s="3"/>
    </row>
    <row r="289" spans="5:8" hidden="1">
      <c r="E289" s="3"/>
      <c r="F289" s="3"/>
      <c r="G289" s="3"/>
      <c r="H289" s="3"/>
    </row>
    <row r="290" spans="5:8" hidden="1">
      <c r="E290" s="3"/>
      <c r="F290" s="3"/>
      <c r="G290" s="3"/>
      <c r="H290" s="3"/>
    </row>
    <row r="291" spans="5:8" hidden="1">
      <c r="E291" s="3"/>
      <c r="F291" s="3"/>
      <c r="G291" s="3"/>
      <c r="H291" s="3"/>
    </row>
    <row r="292" spans="5:8" hidden="1">
      <c r="E292" s="3"/>
      <c r="F292" s="3"/>
      <c r="G292" s="3"/>
      <c r="H292" s="3"/>
    </row>
    <row r="293" spans="5:8" hidden="1">
      <c r="E293" s="3"/>
      <c r="F293" s="3"/>
      <c r="G293" s="3"/>
      <c r="H293" s="3"/>
    </row>
    <row r="294" spans="5:8" hidden="1">
      <c r="E294" s="3"/>
      <c r="F294" s="3"/>
      <c r="G294" s="3"/>
      <c r="H294" s="3"/>
    </row>
    <row r="295" spans="5:8" hidden="1">
      <c r="E295" s="3"/>
      <c r="F295" s="3"/>
      <c r="G295" s="3"/>
      <c r="H295" s="3"/>
    </row>
    <row r="296" spans="5:8" hidden="1">
      <c r="E296" s="3"/>
      <c r="F296" s="3"/>
      <c r="G296" s="3"/>
      <c r="H296" s="3"/>
    </row>
    <row r="297" spans="5:8" hidden="1">
      <c r="E297" s="3"/>
      <c r="F297" s="3"/>
      <c r="G297" s="3"/>
      <c r="H297" s="3"/>
    </row>
    <row r="298" spans="5:8" hidden="1">
      <c r="E298" s="3"/>
      <c r="F298" s="3"/>
      <c r="G298" s="3"/>
      <c r="H298" s="3"/>
    </row>
    <row r="299" spans="5:8" hidden="1">
      <c r="E299" s="3"/>
      <c r="F299" s="3"/>
      <c r="G299" s="3"/>
      <c r="H299" s="3"/>
    </row>
    <row r="300" spans="5:8" hidden="1">
      <c r="E300" s="3"/>
      <c r="F300" s="3"/>
      <c r="G300" s="3"/>
      <c r="H300" s="3"/>
    </row>
    <row r="301" spans="5:8" hidden="1">
      <c r="E301" s="3"/>
      <c r="F301" s="3"/>
      <c r="G301" s="3"/>
      <c r="H301" s="3"/>
    </row>
    <row r="302" spans="5:8" hidden="1">
      <c r="E302" s="3"/>
      <c r="F302" s="3"/>
      <c r="G302" s="3"/>
      <c r="H302" s="3"/>
    </row>
    <row r="303" spans="5:8" hidden="1">
      <c r="E303" s="3"/>
      <c r="F303" s="3"/>
      <c r="G303" s="3"/>
      <c r="H303" s="3"/>
    </row>
    <row r="304" spans="5:8" hidden="1">
      <c r="E304" s="3"/>
      <c r="F304" s="3"/>
      <c r="G304" s="3"/>
      <c r="H304" s="3"/>
    </row>
    <row r="305" spans="5:8" hidden="1">
      <c r="E305" s="3"/>
      <c r="F305" s="3"/>
      <c r="G305" s="3"/>
      <c r="H305" s="3"/>
    </row>
    <row r="306" spans="5:8" hidden="1">
      <c r="E306" s="3"/>
      <c r="F306" s="3"/>
      <c r="G306" s="3"/>
      <c r="H306" s="3"/>
    </row>
    <row r="307" spans="5:8" hidden="1">
      <c r="E307" s="3"/>
      <c r="F307" s="3"/>
      <c r="G307" s="3"/>
      <c r="H307" s="3"/>
    </row>
    <row r="308" spans="5:8" hidden="1">
      <c r="E308" s="3"/>
      <c r="F308" s="3"/>
      <c r="G308" s="3"/>
      <c r="H308" s="3"/>
    </row>
    <row r="309" spans="5:8" hidden="1">
      <c r="E309" s="3"/>
      <c r="F309" s="3"/>
      <c r="G309" s="3"/>
      <c r="H309" s="3"/>
    </row>
    <row r="310" spans="5:8" hidden="1">
      <c r="E310" s="3"/>
      <c r="F310" s="3"/>
      <c r="G310" s="3"/>
      <c r="H310" s="3"/>
    </row>
    <row r="311" spans="5:8" hidden="1">
      <c r="E311" s="3"/>
      <c r="F311" s="3"/>
      <c r="G311" s="3"/>
      <c r="H311" s="3"/>
    </row>
    <row r="312" spans="5:8" hidden="1">
      <c r="E312" s="3"/>
      <c r="F312" s="3"/>
      <c r="G312" s="3"/>
      <c r="H312" s="3"/>
    </row>
    <row r="313" spans="5:8" hidden="1">
      <c r="E313" s="3"/>
      <c r="F313" s="3"/>
      <c r="G313" s="3"/>
      <c r="H313" s="3"/>
    </row>
    <row r="314" spans="5:8" hidden="1">
      <c r="E314" s="3"/>
      <c r="F314" s="3"/>
      <c r="G314" s="3"/>
      <c r="H314" s="3"/>
    </row>
    <row r="315" spans="5:8" hidden="1">
      <c r="E315" s="3"/>
      <c r="F315" s="3"/>
      <c r="G315" s="3"/>
      <c r="H315" s="3"/>
    </row>
    <row r="316" spans="5:8" hidden="1">
      <c r="E316" s="3"/>
      <c r="F316" s="3"/>
      <c r="G316" s="3"/>
      <c r="H316" s="3"/>
    </row>
    <row r="317" spans="5:8" hidden="1">
      <c r="E317" s="3"/>
      <c r="F317" s="3"/>
      <c r="G317" s="3"/>
      <c r="H317" s="3"/>
    </row>
    <row r="318" spans="5:8" hidden="1">
      <c r="E318" s="3"/>
      <c r="F318" s="3"/>
      <c r="G318" s="3"/>
      <c r="H318" s="3"/>
    </row>
    <row r="319" spans="5:8" hidden="1">
      <c r="E319" s="3"/>
      <c r="F319" s="3"/>
      <c r="G319" s="3"/>
      <c r="H319" s="3"/>
    </row>
    <row r="320" spans="5:8" hidden="1">
      <c r="E320" s="3"/>
      <c r="F320" s="3"/>
      <c r="G320" s="3"/>
      <c r="H320" s="3"/>
    </row>
    <row r="321" spans="5:8" hidden="1">
      <c r="E321" s="3"/>
      <c r="F321" s="3"/>
      <c r="G321" s="3"/>
      <c r="H321" s="3"/>
    </row>
    <row r="322" spans="5:8" hidden="1">
      <c r="E322" s="3"/>
      <c r="F322" s="3"/>
      <c r="G322" s="3"/>
      <c r="H322" s="3"/>
    </row>
    <row r="323" spans="5:8" hidden="1">
      <c r="E323" s="3"/>
      <c r="F323" s="3"/>
      <c r="G323" s="3"/>
      <c r="H323" s="3"/>
    </row>
    <row r="324" spans="5:8" hidden="1">
      <c r="E324" s="3"/>
      <c r="F324" s="3"/>
      <c r="G324" s="3"/>
      <c r="H324" s="3"/>
    </row>
    <row r="325" spans="5:8" hidden="1">
      <c r="E325" s="3"/>
      <c r="F325" s="3"/>
      <c r="G325" s="3"/>
      <c r="H325" s="3"/>
    </row>
    <row r="326" spans="5:8" hidden="1">
      <c r="E326" s="3"/>
      <c r="F326" s="3"/>
      <c r="G326" s="3"/>
      <c r="H326" s="3"/>
    </row>
    <row r="327" spans="5:8" hidden="1">
      <c r="E327" s="3"/>
      <c r="F327" s="3"/>
      <c r="G327" s="3"/>
      <c r="H327" s="3"/>
    </row>
    <row r="328" spans="5:8" hidden="1">
      <c r="E328" s="3"/>
      <c r="F328" s="3"/>
      <c r="G328" s="3"/>
      <c r="H328" s="3"/>
    </row>
    <row r="329" spans="5:8" hidden="1">
      <c r="E329" s="3"/>
      <c r="F329" s="3"/>
      <c r="G329" s="3"/>
      <c r="H329" s="3"/>
    </row>
    <row r="330" spans="5:8" hidden="1">
      <c r="E330" s="3"/>
      <c r="F330" s="3"/>
      <c r="G330" s="3"/>
      <c r="H330" s="3"/>
    </row>
    <row r="331" spans="5:8" hidden="1">
      <c r="E331" s="3"/>
      <c r="F331" s="3"/>
      <c r="G331" s="3"/>
      <c r="H331" s="3"/>
    </row>
    <row r="332" spans="5:8" hidden="1">
      <c r="E332" s="3"/>
      <c r="F332" s="3"/>
      <c r="G332" s="3"/>
      <c r="H332" s="3"/>
    </row>
    <row r="333" spans="5:8" hidden="1">
      <c r="E333" s="3"/>
      <c r="F333" s="3"/>
      <c r="G333" s="3"/>
      <c r="H333" s="3"/>
    </row>
    <row r="334" spans="5:8" hidden="1">
      <c r="E334" s="3"/>
      <c r="F334" s="3"/>
      <c r="G334" s="3"/>
      <c r="H334" s="3"/>
    </row>
    <row r="335" spans="5:8" hidden="1">
      <c r="E335" s="3"/>
      <c r="F335" s="3"/>
      <c r="G335" s="3"/>
      <c r="H335" s="3"/>
    </row>
    <row r="336" spans="5:8" hidden="1">
      <c r="E336" s="3"/>
      <c r="F336" s="3"/>
      <c r="G336" s="3"/>
      <c r="H336" s="3"/>
    </row>
    <row r="337" spans="5:8" hidden="1">
      <c r="E337" s="3"/>
      <c r="F337" s="3"/>
      <c r="G337" s="3"/>
      <c r="H337" s="3"/>
    </row>
    <row r="338" spans="5:8" hidden="1">
      <c r="E338" s="3"/>
      <c r="F338" s="3"/>
      <c r="G338" s="3"/>
      <c r="H338" s="3"/>
    </row>
    <row r="339" spans="5:8" hidden="1">
      <c r="E339" s="3"/>
      <c r="F339" s="3"/>
      <c r="G339" s="3"/>
      <c r="H339" s="3"/>
    </row>
    <row r="340" spans="5:8" hidden="1">
      <c r="E340" s="3"/>
      <c r="F340" s="3"/>
      <c r="G340" s="3"/>
      <c r="H340" s="3"/>
    </row>
    <row r="341" spans="5:8" hidden="1">
      <c r="E341" s="3"/>
      <c r="F341" s="3"/>
      <c r="G341" s="3"/>
      <c r="H341" s="3"/>
    </row>
    <row r="342" spans="5:8" hidden="1">
      <c r="E342" s="3"/>
      <c r="F342" s="3"/>
      <c r="G342" s="3"/>
      <c r="H342" s="3"/>
    </row>
    <row r="343" spans="5:8" hidden="1">
      <c r="E343" s="3"/>
      <c r="F343" s="3"/>
      <c r="G343" s="3"/>
      <c r="H343" s="3"/>
    </row>
    <row r="344" spans="5:8" hidden="1">
      <c r="E344" s="3"/>
      <c r="F344" s="3"/>
      <c r="G344" s="3"/>
      <c r="H344" s="3"/>
    </row>
    <row r="345" spans="5:8" hidden="1">
      <c r="E345" s="3"/>
      <c r="F345" s="3"/>
      <c r="G345" s="3"/>
      <c r="H345" s="3"/>
    </row>
    <row r="346" spans="5:8" hidden="1">
      <c r="E346" s="3"/>
      <c r="F346" s="3"/>
      <c r="G346" s="3"/>
      <c r="H346" s="3"/>
    </row>
    <row r="347" spans="5:8" hidden="1">
      <c r="E347" s="3"/>
      <c r="F347" s="3"/>
      <c r="G347" s="3"/>
      <c r="H347" s="3"/>
    </row>
    <row r="348" spans="5:8" hidden="1">
      <c r="E348" s="3"/>
      <c r="F348" s="3"/>
      <c r="G348" s="3"/>
      <c r="H348" s="3"/>
    </row>
    <row r="349" spans="5:8" hidden="1">
      <c r="E349" s="3"/>
      <c r="F349" s="3"/>
      <c r="G349" s="3"/>
      <c r="H349" s="3"/>
    </row>
    <row r="350" spans="5:8" hidden="1">
      <c r="E350" s="3"/>
      <c r="F350" s="3"/>
      <c r="G350" s="3"/>
      <c r="H350" s="3"/>
    </row>
    <row r="351" spans="5:8" hidden="1">
      <c r="E351" s="3"/>
      <c r="F351" s="3"/>
      <c r="G351" s="3"/>
      <c r="H351" s="3"/>
    </row>
    <row r="352" spans="5:8" hidden="1">
      <c r="E352" s="3"/>
      <c r="F352" s="3"/>
      <c r="G352" s="3"/>
      <c r="H352" s="3"/>
    </row>
    <row r="353" spans="5:8" hidden="1">
      <c r="E353" s="3"/>
      <c r="F353" s="3"/>
      <c r="G353" s="3"/>
      <c r="H353" s="3"/>
    </row>
    <row r="354" spans="5:8" hidden="1">
      <c r="E354" s="3"/>
      <c r="F354" s="3"/>
      <c r="G354" s="3"/>
      <c r="H354" s="3"/>
    </row>
    <row r="355" spans="5:8" hidden="1">
      <c r="E355" s="3"/>
      <c r="F355" s="3"/>
      <c r="G355" s="3"/>
      <c r="H355" s="3"/>
    </row>
    <row r="356" spans="5:8" hidden="1">
      <c r="E356" s="3"/>
      <c r="F356" s="3"/>
      <c r="G356" s="3"/>
      <c r="H356" s="3"/>
    </row>
    <row r="357" spans="5:8" hidden="1">
      <c r="E357" s="3"/>
      <c r="F357" s="3"/>
      <c r="G357" s="3"/>
      <c r="H357" s="3"/>
    </row>
    <row r="358" spans="5:8" hidden="1">
      <c r="E358" s="3"/>
      <c r="F358" s="3"/>
      <c r="G358" s="3"/>
      <c r="H358" s="3"/>
    </row>
    <row r="359" spans="5:8" hidden="1">
      <c r="E359" s="3"/>
      <c r="F359" s="3"/>
      <c r="G359" s="3"/>
      <c r="H359" s="3"/>
    </row>
    <row r="360" spans="5:8" hidden="1">
      <c r="E360" s="3"/>
      <c r="F360" s="3"/>
      <c r="G360" s="3"/>
      <c r="H360" s="3"/>
    </row>
    <row r="361" spans="5:8" hidden="1">
      <c r="E361" s="3"/>
      <c r="F361" s="3"/>
      <c r="G361" s="3"/>
      <c r="H361" s="3"/>
    </row>
    <row r="362" spans="5:8" hidden="1">
      <c r="E362" s="3"/>
      <c r="F362" s="3"/>
      <c r="G362" s="3"/>
      <c r="H362" s="3"/>
    </row>
    <row r="363" spans="5:8" hidden="1">
      <c r="E363" s="3"/>
      <c r="F363" s="3"/>
      <c r="G363" s="3"/>
      <c r="H363" s="3"/>
    </row>
    <row r="364" spans="5:8" hidden="1">
      <c r="E364" s="3"/>
      <c r="F364" s="3"/>
      <c r="G364" s="3"/>
      <c r="H364" s="3"/>
    </row>
    <row r="365" spans="5:8" hidden="1">
      <c r="E365" s="3"/>
      <c r="F365" s="3"/>
      <c r="G365" s="3"/>
      <c r="H365" s="3"/>
    </row>
    <row r="366" spans="5:8" hidden="1">
      <c r="E366" s="3"/>
      <c r="F366" s="3"/>
      <c r="G366" s="3"/>
      <c r="H366" s="3"/>
    </row>
    <row r="367" spans="5:8" hidden="1">
      <c r="E367" s="3"/>
      <c r="F367" s="3"/>
      <c r="G367" s="3"/>
      <c r="H367" s="3"/>
    </row>
    <row r="368" spans="5:8" hidden="1">
      <c r="E368" s="3"/>
      <c r="F368" s="3"/>
      <c r="G368" s="3"/>
      <c r="H368" s="3"/>
    </row>
    <row r="369" spans="5:8" hidden="1">
      <c r="E369" s="3"/>
      <c r="F369" s="3"/>
      <c r="G369" s="3"/>
      <c r="H369" s="3"/>
    </row>
    <row r="370" spans="5:8" hidden="1">
      <c r="E370" s="3"/>
      <c r="F370" s="3"/>
      <c r="G370" s="3"/>
      <c r="H370" s="3"/>
    </row>
    <row r="371" spans="5:8" hidden="1">
      <c r="E371" s="3"/>
      <c r="F371" s="3"/>
      <c r="G371" s="3"/>
      <c r="H371" s="3"/>
    </row>
    <row r="372" spans="5:8" hidden="1">
      <c r="E372" s="3"/>
      <c r="F372" s="3"/>
      <c r="G372" s="3"/>
      <c r="H372" s="3"/>
    </row>
    <row r="373" spans="5:8" hidden="1">
      <c r="E373" s="3"/>
      <c r="F373" s="3"/>
      <c r="G373" s="3"/>
      <c r="H373" s="3"/>
    </row>
    <row r="374" spans="5:8" hidden="1">
      <c r="E374" s="3"/>
      <c r="F374" s="3"/>
      <c r="G374" s="3"/>
      <c r="H374" s="3"/>
    </row>
    <row r="375" spans="5:8" hidden="1">
      <c r="E375" s="3"/>
      <c r="F375" s="3"/>
      <c r="G375" s="3"/>
      <c r="H375" s="3"/>
    </row>
    <row r="376" spans="5:8" hidden="1">
      <c r="E376" s="3"/>
      <c r="F376" s="3"/>
      <c r="G376" s="3"/>
      <c r="H376" s="3"/>
    </row>
    <row r="377" spans="5:8" hidden="1">
      <c r="E377" s="3"/>
      <c r="F377" s="3"/>
      <c r="G377" s="3"/>
      <c r="H377" s="3"/>
    </row>
    <row r="378" spans="5:8" hidden="1">
      <c r="E378" s="3"/>
      <c r="F378" s="3"/>
      <c r="G378" s="3"/>
      <c r="H378" s="3"/>
    </row>
    <row r="379" spans="5:8" hidden="1">
      <c r="E379" s="3"/>
      <c r="F379" s="3"/>
      <c r="G379" s="3"/>
      <c r="H379" s="3"/>
    </row>
    <row r="380" spans="5:8" hidden="1">
      <c r="E380" s="3"/>
      <c r="F380" s="3"/>
      <c r="G380" s="3"/>
      <c r="H380" s="3"/>
    </row>
    <row r="381" spans="5:8" hidden="1">
      <c r="E381" s="3"/>
      <c r="F381" s="3"/>
      <c r="G381" s="3"/>
      <c r="H381" s="3"/>
    </row>
    <row r="382" spans="5:8" hidden="1">
      <c r="E382" s="3"/>
      <c r="F382" s="3"/>
      <c r="G382" s="3"/>
      <c r="H382" s="3"/>
    </row>
    <row r="383" spans="5:8" hidden="1">
      <c r="E383" s="3"/>
      <c r="F383" s="3"/>
      <c r="G383" s="3"/>
      <c r="H383" s="3"/>
    </row>
    <row r="384" spans="5:8" hidden="1">
      <c r="E384" s="3"/>
      <c r="F384" s="3"/>
      <c r="G384" s="3"/>
      <c r="H384" s="3"/>
    </row>
    <row r="385" spans="5:8" hidden="1">
      <c r="E385" s="3"/>
      <c r="F385" s="3"/>
      <c r="G385" s="3"/>
      <c r="H385" s="3"/>
    </row>
    <row r="386" spans="5:8" hidden="1">
      <c r="E386" s="3"/>
      <c r="F386" s="3"/>
      <c r="G386" s="3"/>
      <c r="H386" s="3"/>
    </row>
    <row r="387" spans="5:8" hidden="1">
      <c r="E387" s="3"/>
      <c r="F387" s="3"/>
      <c r="G387" s="3"/>
      <c r="H387" s="3"/>
    </row>
    <row r="388" spans="5:8" hidden="1">
      <c r="E388" s="3"/>
      <c r="F388" s="3"/>
      <c r="G388" s="3"/>
      <c r="H388" s="3"/>
    </row>
    <row r="389" spans="5:8" hidden="1">
      <c r="E389" s="3"/>
      <c r="F389" s="3"/>
      <c r="G389" s="3"/>
      <c r="H389" s="3"/>
    </row>
    <row r="390" spans="5:8" hidden="1">
      <c r="E390" s="3"/>
      <c r="F390" s="3"/>
      <c r="G390" s="3"/>
      <c r="H390" s="3"/>
    </row>
    <row r="391" spans="5:8" hidden="1">
      <c r="E391" s="3"/>
      <c r="F391" s="3"/>
      <c r="G391" s="3"/>
      <c r="H391" s="3"/>
    </row>
    <row r="392" spans="5:8" hidden="1">
      <c r="E392" s="3"/>
      <c r="F392" s="3"/>
      <c r="G392" s="3"/>
      <c r="H392" s="3"/>
    </row>
    <row r="393" spans="5:8" hidden="1">
      <c r="E393" s="3"/>
      <c r="F393" s="3"/>
      <c r="G393" s="3"/>
      <c r="H393" s="3"/>
    </row>
    <row r="394" spans="5:8" hidden="1">
      <c r="E394" s="3"/>
      <c r="F394" s="3"/>
      <c r="G394" s="3"/>
      <c r="H394" s="3"/>
    </row>
    <row r="395" spans="5:8" hidden="1">
      <c r="E395" s="3"/>
      <c r="F395" s="3"/>
      <c r="G395" s="3"/>
      <c r="H395" s="3"/>
    </row>
    <row r="396" spans="5:8" hidden="1">
      <c r="E396" s="3"/>
      <c r="F396" s="3"/>
      <c r="G396" s="3"/>
      <c r="H396" s="3"/>
    </row>
    <row r="397" spans="5:8" hidden="1">
      <c r="E397" s="3"/>
      <c r="F397" s="3"/>
      <c r="G397" s="3"/>
      <c r="H397" s="3"/>
    </row>
    <row r="398" spans="5:8" hidden="1">
      <c r="E398" s="3"/>
      <c r="F398" s="3"/>
      <c r="G398" s="3"/>
      <c r="H398" s="3"/>
    </row>
    <row r="399" spans="5:8" hidden="1">
      <c r="E399" s="3"/>
      <c r="F399" s="3"/>
      <c r="G399" s="3"/>
      <c r="H399" s="3"/>
    </row>
    <row r="400" spans="5:8" hidden="1">
      <c r="E400" s="3"/>
      <c r="F400" s="3"/>
      <c r="G400" s="3"/>
      <c r="H400" s="3"/>
    </row>
    <row r="401" spans="5:8" hidden="1">
      <c r="E401" s="3"/>
      <c r="F401" s="3"/>
      <c r="G401" s="3"/>
      <c r="H401" s="3"/>
    </row>
    <row r="402" spans="5:8" hidden="1">
      <c r="E402" s="3"/>
      <c r="F402" s="3"/>
      <c r="G402" s="3"/>
      <c r="H402" s="3"/>
    </row>
    <row r="403" spans="5:8" hidden="1">
      <c r="E403" s="3"/>
      <c r="F403" s="3"/>
      <c r="G403" s="3"/>
      <c r="H403" s="3"/>
    </row>
    <row r="404" spans="5:8" hidden="1">
      <c r="E404" s="3"/>
      <c r="F404" s="3"/>
      <c r="G404" s="3"/>
      <c r="H404" s="3"/>
    </row>
    <row r="405" spans="5:8" hidden="1">
      <c r="E405" s="3"/>
      <c r="F405" s="3"/>
      <c r="G405" s="3"/>
      <c r="H405" s="3"/>
    </row>
    <row r="406" spans="5:8" hidden="1">
      <c r="E406" s="3"/>
      <c r="F406" s="3"/>
      <c r="G406" s="3"/>
      <c r="H406" s="3"/>
    </row>
    <row r="407" spans="5:8" hidden="1">
      <c r="E407" s="3"/>
      <c r="F407" s="3"/>
      <c r="G407" s="3"/>
      <c r="H407" s="3"/>
    </row>
    <row r="408" spans="5:8" hidden="1">
      <c r="E408" s="3"/>
      <c r="F408" s="3"/>
      <c r="G408" s="3"/>
      <c r="H408" s="3"/>
    </row>
    <row r="409" spans="5:8" hidden="1">
      <c r="E409" s="3"/>
      <c r="F409" s="3"/>
      <c r="G409" s="3"/>
      <c r="H409" s="3"/>
    </row>
    <row r="410" spans="5:8" hidden="1">
      <c r="E410" s="3"/>
      <c r="F410" s="3"/>
      <c r="G410" s="3"/>
      <c r="H410" s="3"/>
    </row>
    <row r="411" spans="5:8" hidden="1">
      <c r="E411" s="3"/>
      <c r="F411" s="3"/>
      <c r="G411" s="3"/>
      <c r="H411" s="3"/>
    </row>
    <row r="412" spans="5:8" hidden="1">
      <c r="E412" s="3"/>
      <c r="F412" s="3"/>
      <c r="G412" s="3"/>
      <c r="H412" s="3"/>
    </row>
    <row r="413" spans="5:8" hidden="1">
      <c r="E413" s="3"/>
      <c r="F413" s="3"/>
      <c r="G413" s="3"/>
      <c r="H413" s="3"/>
    </row>
    <row r="414" spans="5:8" hidden="1">
      <c r="E414" s="3"/>
      <c r="F414" s="3"/>
      <c r="G414" s="3"/>
      <c r="H414" s="3"/>
    </row>
    <row r="415" spans="5:8" hidden="1">
      <c r="E415" s="3"/>
      <c r="F415" s="3"/>
      <c r="G415" s="3"/>
      <c r="H415" s="3"/>
    </row>
    <row r="416" spans="5:8" hidden="1">
      <c r="E416" s="3"/>
      <c r="F416" s="3"/>
      <c r="G416" s="3"/>
      <c r="H416" s="3"/>
    </row>
    <row r="417" spans="5:8" hidden="1">
      <c r="E417" s="3"/>
      <c r="F417" s="3"/>
      <c r="G417" s="3"/>
      <c r="H417" s="3"/>
    </row>
    <row r="418" spans="5:8" hidden="1">
      <c r="E418" s="3"/>
      <c r="F418" s="3"/>
      <c r="G418" s="3"/>
      <c r="H418" s="3"/>
    </row>
    <row r="419" spans="5:8" hidden="1">
      <c r="E419" s="3"/>
      <c r="F419" s="3"/>
      <c r="G419" s="3"/>
      <c r="H419" s="3"/>
    </row>
    <row r="420" spans="5:8" hidden="1">
      <c r="E420" s="3"/>
      <c r="F420" s="3"/>
      <c r="G420" s="3"/>
      <c r="H420" s="3"/>
    </row>
    <row r="421" spans="5:8" hidden="1">
      <c r="E421" s="3"/>
      <c r="F421" s="3"/>
      <c r="G421" s="3"/>
      <c r="H421" s="3"/>
    </row>
    <row r="422" spans="5:8" hidden="1">
      <c r="E422" s="3"/>
      <c r="F422" s="3"/>
      <c r="G422" s="3"/>
      <c r="H422" s="3"/>
    </row>
    <row r="423" spans="5:8" hidden="1">
      <c r="E423" s="3"/>
      <c r="F423" s="3"/>
      <c r="G423" s="3"/>
      <c r="H423" s="3"/>
    </row>
    <row r="424" spans="5:8" hidden="1">
      <c r="E424" s="3"/>
      <c r="F424" s="3"/>
      <c r="G424" s="3"/>
      <c r="H424" s="3"/>
    </row>
    <row r="425" spans="5:8" hidden="1">
      <c r="E425" s="3"/>
      <c r="F425" s="3"/>
      <c r="G425" s="3"/>
      <c r="H425" s="3"/>
    </row>
    <row r="426" spans="5:8" hidden="1">
      <c r="E426" s="3"/>
      <c r="F426" s="3"/>
      <c r="G426" s="3"/>
      <c r="H426" s="3"/>
    </row>
    <row r="427" spans="5:8" hidden="1">
      <c r="E427" s="3"/>
      <c r="F427" s="3"/>
      <c r="G427" s="3"/>
      <c r="H427" s="3"/>
    </row>
    <row r="428" spans="5:8" hidden="1">
      <c r="E428" s="3"/>
      <c r="F428" s="3"/>
      <c r="G428" s="3"/>
      <c r="H428" s="3"/>
    </row>
    <row r="429" spans="5:8" hidden="1">
      <c r="E429" s="3"/>
      <c r="F429" s="3"/>
      <c r="G429" s="3"/>
      <c r="H429" s="3"/>
    </row>
    <row r="430" spans="5:8" hidden="1">
      <c r="E430" s="3"/>
      <c r="F430" s="3"/>
      <c r="G430" s="3"/>
      <c r="H430" s="3"/>
    </row>
    <row r="431" spans="5:8" hidden="1">
      <c r="E431" s="3"/>
      <c r="F431" s="3"/>
      <c r="G431" s="3"/>
      <c r="H431" s="3"/>
    </row>
    <row r="432" spans="5:8" hidden="1">
      <c r="E432" s="3"/>
      <c r="F432" s="3"/>
      <c r="G432" s="3"/>
      <c r="H432" s="3"/>
    </row>
    <row r="433" spans="5:8" hidden="1">
      <c r="E433" s="3"/>
      <c r="F433" s="3"/>
      <c r="G433" s="3"/>
      <c r="H433" s="3"/>
    </row>
    <row r="434" spans="5:8" hidden="1">
      <c r="E434" s="3"/>
      <c r="F434" s="3"/>
      <c r="G434" s="3"/>
      <c r="H434" s="3"/>
    </row>
    <row r="435" spans="5:8" hidden="1">
      <c r="E435" s="3"/>
      <c r="F435" s="3"/>
      <c r="G435" s="3"/>
      <c r="H435" s="3"/>
    </row>
    <row r="436" spans="5:8" hidden="1">
      <c r="E436" s="3"/>
      <c r="F436" s="3"/>
      <c r="G436" s="3"/>
      <c r="H436" s="3"/>
    </row>
    <row r="437" spans="5:8" hidden="1">
      <c r="E437" s="3"/>
      <c r="F437" s="3"/>
      <c r="G437" s="3"/>
      <c r="H437" s="3"/>
    </row>
    <row r="438" spans="5:8" hidden="1">
      <c r="E438" s="3"/>
      <c r="F438" s="3"/>
      <c r="G438" s="3"/>
      <c r="H438" s="3"/>
    </row>
    <row r="439" spans="5:8" hidden="1">
      <c r="E439" s="3"/>
      <c r="F439" s="3"/>
      <c r="G439" s="3"/>
      <c r="H439" s="3"/>
    </row>
    <row r="440" spans="5:8" hidden="1">
      <c r="E440" s="3"/>
      <c r="F440" s="3"/>
      <c r="G440" s="3"/>
      <c r="H440" s="3"/>
    </row>
    <row r="441" spans="5:8" hidden="1">
      <c r="E441" s="3"/>
      <c r="F441" s="3"/>
      <c r="G441" s="3"/>
      <c r="H441" s="3"/>
    </row>
    <row r="442" spans="5:8" hidden="1">
      <c r="E442" s="3"/>
      <c r="F442" s="3"/>
      <c r="G442" s="3"/>
      <c r="H442" s="3"/>
    </row>
    <row r="443" spans="5:8" hidden="1">
      <c r="E443" s="3"/>
      <c r="F443" s="3"/>
      <c r="G443" s="3"/>
      <c r="H443" s="3"/>
    </row>
    <row r="444" spans="5:8" hidden="1">
      <c r="E444" s="3"/>
      <c r="F444" s="3"/>
      <c r="G444" s="3"/>
      <c r="H444" s="3"/>
    </row>
    <row r="445" spans="5:8" hidden="1">
      <c r="E445" s="3"/>
      <c r="F445" s="3"/>
      <c r="G445" s="3"/>
      <c r="H445" s="3"/>
    </row>
    <row r="446" spans="5:8" hidden="1">
      <c r="E446" s="3"/>
      <c r="F446" s="3"/>
      <c r="G446" s="3"/>
      <c r="H446" s="3"/>
    </row>
    <row r="447" spans="5:8" hidden="1">
      <c r="E447" s="3"/>
      <c r="F447" s="3"/>
      <c r="G447" s="3"/>
      <c r="H447" s="3"/>
    </row>
    <row r="448" spans="5:8" hidden="1">
      <c r="E448" s="3"/>
      <c r="F448" s="3"/>
      <c r="G448" s="3"/>
      <c r="H448" s="3"/>
    </row>
    <row r="449" spans="5:8" hidden="1">
      <c r="E449" s="3"/>
      <c r="F449" s="3"/>
      <c r="G449" s="3"/>
      <c r="H449" s="3"/>
    </row>
    <row r="450" spans="5:8" hidden="1">
      <c r="E450" s="3"/>
      <c r="F450" s="3"/>
      <c r="G450" s="3"/>
      <c r="H450" s="3"/>
    </row>
    <row r="451" spans="5:8" hidden="1">
      <c r="E451" s="3"/>
      <c r="F451" s="3"/>
      <c r="G451" s="3"/>
      <c r="H451" s="3"/>
    </row>
    <row r="452" spans="5:8" hidden="1">
      <c r="E452" s="3"/>
      <c r="F452" s="3"/>
      <c r="G452" s="3"/>
      <c r="H452" s="3"/>
    </row>
    <row r="453" spans="5:8" hidden="1">
      <c r="E453" s="3"/>
      <c r="F453" s="3"/>
      <c r="G453" s="3"/>
      <c r="H453" s="3"/>
    </row>
    <row r="454" spans="5:8" hidden="1">
      <c r="E454" s="3"/>
      <c r="F454" s="3"/>
      <c r="G454" s="3"/>
      <c r="H454" s="3"/>
    </row>
    <row r="455" spans="5:8" hidden="1">
      <c r="E455" s="3"/>
      <c r="F455" s="3"/>
      <c r="G455" s="3"/>
      <c r="H455" s="3"/>
    </row>
    <row r="456" spans="5:8" hidden="1">
      <c r="E456" s="3"/>
      <c r="F456" s="3"/>
      <c r="G456" s="3"/>
      <c r="H456" s="3"/>
    </row>
    <row r="457" spans="5:8" hidden="1">
      <c r="E457" s="3"/>
      <c r="F457" s="3"/>
      <c r="G457" s="3"/>
      <c r="H457" s="3"/>
    </row>
    <row r="458" spans="5:8" hidden="1">
      <c r="E458" s="3"/>
      <c r="F458" s="3"/>
      <c r="G458" s="3"/>
      <c r="H458" s="3"/>
    </row>
    <row r="459" spans="5:8" hidden="1">
      <c r="E459" s="3"/>
      <c r="F459" s="3"/>
      <c r="G459" s="3"/>
      <c r="H459" s="3"/>
    </row>
    <row r="460" spans="5:8" hidden="1">
      <c r="E460" s="3"/>
      <c r="F460" s="3"/>
      <c r="G460" s="3"/>
      <c r="H460" s="3"/>
    </row>
    <row r="461" spans="5:8" hidden="1">
      <c r="E461" s="3"/>
      <c r="F461" s="3"/>
      <c r="G461" s="3"/>
      <c r="H461" s="3"/>
    </row>
    <row r="462" spans="5:8" hidden="1">
      <c r="E462" s="3"/>
      <c r="F462" s="3"/>
      <c r="G462" s="3"/>
      <c r="H462" s="3"/>
    </row>
    <row r="463" spans="5:8" hidden="1">
      <c r="E463" s="3"/>
      <c r="F463" s="3"/>
      <c r="G463" s="3"/>
      <c r="H463" s="3"/>
    </row>
    <row r="464" spans="5:8" hidden="1">
      <c r="E464" s="3"/>
      <c r="F464" s="3"/>
      <c r="G464" s="3"/>
      <c r="H464" s="3"/>
    </row>
    <row r="465" spans="5:8" hidden="1">
      <c r="E465" s="3"/>
      <c r="F465" s="3"/>
      <c r="G465" s="3"/>
      <c r="H465" s="3"/>
    </row>
    <row r="466" spans="5:8" hidden="1">
      <c r="E466" s="3"/>
      <c r="F466" s="3"/>
      <c r="G466" s="3"/>
      <c r="H466" s="3"/>
    </row>
    <row r="467" spans="5:8" hidden="1">
      <c r="E467" s="3"/>
      <c r="F467" s="3"/>
      <c r="G467" s="3"/>
      <c r="H467" s="3"/>
    </row>
    <row r="468" spans="5:8" hidden="1">
      <c r="E468" s="3"/>
      <c r="F468" s="3"/>
      <c r="G468" s="3"/>
      <c r="H468" s="3"/>
    </row>
    <row r="469" spans="5:8" hidden="1">
      <c r="E469" s="3"/>
      <c r="F469" s="3"/>
      <c r="G469" s="3"/>
      <c r="H469" s="3"/>
    </row>
    <row r="470" spans="5:8" hidden="1">
      <c r="E470" s="3"/>
      <c r="F470" s="3"/>
      <c r="G470" s="3"/>
      <c r="H470" s="3"/>
    </row>
    <row r="471" spans="5:8" hidden="1">
      <c r="E471" s="3"/>
      <c r="F471" s="3"/>
      <c r="G471" s="3"/>
      <c r="H471" s="3"/>
    </row>
    <row r="472" spans="5:8" hidden="1">
      <c r="E472" s="3"/>
      <c r="F472" s="3"/>
      <c r="G472" s="3"/>
      <c r="H472" s="3"/>
    </row>
    <row r="473" spans="5:8" hidden="1">
      <c r="E473" s="3"/>
      <c r="F473" s="3"/>
      <c r="G473" s="3"/>
      <c r="H473" s="3"/>
    </row>
    <row r="474" spans="5:8" hidden="1">
      <c r="E474" s="3"/>
      <c r="F474" s="3"/>
      <c r="G474" s="3"/>
      <c r="H474" s="3"/>
    </row>
    <row r="475" spans="5:8" hidden="1">
      <c r="E475" s="3"/>
      <c r="F475" s="3"/>
      <c r="G475" s="3"/>
      <c r="H475" s="3"/>
    </row>
    <row r="476" spans="5:8" hidden="1">
      <c r="E476" s="3"/>
      <c r="F476" s="3"/>
      <c r="G476" s="3"/>
      <c r="H476" s="3"/>
    </row>
    <row r="477" spans="5:8" hidden="1">
      <c r="E477" s="3"/>
      <c r="F477" s="3"/>
      <c r="G477" s="3"/>
      <c r="H477" s="3"/>
    </row>
    <row r="478" spans="5:8" hidden="1">
      <c r="E478" s="3"/>
      <c r="F478" s="3"/>
      <c r="G478" s="3"/>
      <c r="H478" s="3"/>
    </row>
    <row r="479" spans="5:8" hidden="1">
      <c r="E479" s="3"/>
      <c r="F479" s="3"/>
      <c r="G479" s="3"/>
      <c r="H479" s="3"/>
    </row>
    <row r="480" spans="5:8" hidden="1">
      <c r="E480" s="3"/>
      <c r="F480" s="3"/>
      <c r="G480" s="3"/>
      <c r="H480" s="3"/>
    </row>
    <row r="481" spans="5:8" hidden="1">
      <c r="E481" s="3"/>
      <c r="F481" s="3"/>
      <c r="G481" s="3"/>
      <c r="H481" s="3"/>
    </row>
    <row r="482" spans="5:8" hidden="1">
      <c r="E482" s="3"/>
      <c r="F482" s="3"/>
      <c r="G482" s="3"/>
      <c r="H482" s="3"/>
    </row>
    <row r="483" spans="5:8" hidden="1">
      <c r="E483" s="3"/>
      <c r="F483" s="3"/>
      <c r="G483" s="3"/>
      <c r="H483" s="3"/>
    </row>
    <row r="484" spans="5:8" hidden="1">
      <c r="E484" s="3"/>
      <c r="F484" s="3"/>
      <c r="G484" s="3"/>
      <c r="H484" s="3"/>
    </row>
    <row r="485" spans="5:8" hidden="1">
      <c r="E485" s="3"/>
      <c r="F485" s="3"/>
      <c r="G485" s="3"/>
      <c r="H485" s="3"/>
    </row>
    <row r="486" spans="5:8" hidden="1">
      <c r="E486" s="3"/>
      <c r="F486" s="3"/>
      <c r="G486" s="3"/>
      <c r="H486" s="3"/>
    </row>
    <row r="487" spans="5:8" hidden="1">
      <c r="E487" s="3"/>
      <c r="F487" s="3"/>
      <c r="G487" s="3"/>
      <c r="H487" s="3"/>
    </row>
    <row r="488" spans="5:8" hidden="1">
      <c r="E488" s="3"/>
      <c r="F488" s="3"/>
      <c r="G488" s="3"/>
      <c r="H488" s="3"/>
    </row>
    <row r="489" spans="5:8" hidden="1">
      <c r="E489" s="3"/>
      <c r="F489" s="3"/>
      <c r="G489" s="3"/>
      <c r="H489" s="3"/>
    </row>
    <row r="490" spans="5:8" hidden="1">
      <c r="E490" s="3"/>
      <c r="F490" s="3"/>
      <c r="G490" s="3"/>
      <c r="H490" s="3"/>
    </row>
    <row r="491" spans="5:8" hidden="1">
      <c r="E491" s="3"/>
      <c r="F491" s="3"/>
      <c r="G491" s="3"/>
      <c r="H491" s="3"/>
    </row>
    <row r="492" spans="5:8" hidden="1">
      <c r="E492" s="3"/>
      <c r="F492" s="3"/>
      <c r="G492" s="3"/>
      <c r="H492" s="3"/>
    </row>
    <row r="493" spans="5:8" hidden="1">
      <c r="E493" s="3"/>
      <c r="F493" s="3"/>
      <c r="G493" s="3"/>
      <c r="H493" s="3"/>
    </row>
    <row r="494" spans="5:8" hidden="1">
      <c r="E494" s="3"/>
      <c r="F494" s="3"/>
      <c r="G494" s="3"/>
      <c r="H494" s="3"/>
    </row>
    <row r="495" spans="5:8" hidden="1">
      <c r="E495" s="3"/>
      <c r="F495" s="3"/>
      <c r="G495" s="3"/>
      <c r="H495" s="3"/>
    </row>
    <row r="496" spans="5:8" hidden="1">
      <c r="E496" s="3"/>
      <c r="F496" s="3"/>
      <c r="G496" s="3"/>
      <c r="H496" s="3"/>
    </row>
    <row r="497" spans="5:8" hidden="1">
      <c r="E497" s="3"/>
      <c r="F497" s="3"/>
      <c r="G497" s="3"/>
      <c r="H497" s="3"/>
    </row>
    <row r="498" spans="5:8" hidden="1">
      <c r="E498" s="3"/>
      <c r="F498" s="3"/>
      <c r="G498" s="3"/>
      <c r="H498" s="3"/>
    </row>
    <row r="499" spans="5:8" hidden="1">
      <c r="E499" s="3"/>
      <c r="F499" s="3"/>
      <c r="G499" s="3"/>
      <c r="H499" s="3"/>
    </row>
    <row r="500" spans="5:8" hidden="1">
      <c r="E500" s="3"/>
      <c r="F500" s="3"/>
      <c r="G500" s="3"/>
      <c r="H500" s="3"/>
    </row>
    <row r="501" spans="5:8" hidden="1">
      <c r="E501" s="3"/>
      <c r="F501" s="3"/>
      <c r="G501" s="3"/>
      <c r="H501" s="3"/>
    </row>
    <row r="502" spans="5:8" hidden="1">
      <c r="E502" s="3"/>
      <c r="F502" s="3"/>
      <c r="G502" s="3"/>
      <c r="H502" s="3"/>
    </row>
    <row r="503" spans="5:8" hidden="1">
      <c r="E503" s="3"/>
      <c r="F503" s="3"/>
      <c r="G503" s="3"/>
      <c r="H503" s="3"/>
    </row>
    <row r="504" spans="5:8" hidden="1">
      <c r="E504" s="3"/>
      <c r="F504" s="3"/>
      <c r="G504" s="3"/>
      <c r="H504" s="3"/>
    </row>
    <row r="505" spans="5:8" hidden="1">
      <c r="E505" s="3"/>
      <c r="F505" s="3"/>
      <c r="G505" s="3"/>
      <c r="H505" s="3"/>
    </row>
    <row r="506" spans="5:8" hidden="1">
      <c r="E506" s="3"/>
      <c r="F506" s="3"/>
      <c r="G506" s="3"/>
      <c r="H506" s="3"/>
    </row>
    <row r="507" spans="5:8" hidden="1">
      <c r="E507" s="3"/>
      <c r="F507" s="3"/>
      <c r="G507" s="3"/>
      <c r="H507" s="3"/>
    </row>
    <row r="508" spans="5:8" hidden="1">
      <c r="E508" s="3"/>
      <c r="F508" s="3"/>
      <c r="G508" s="3"/>
      <c r="H508" s="3"/>
    </row>
    <row r="509" spans="5:8" hidden="1">
      <c r="E509" s="3"/>
      <c r="F509" s="3"/>
      <c r="G509" s="3"/>
      <c r="H509" s="3"/>
    </row>
    <row r="510" spans="5:8" hidden="1">
      <c r="E510" s="3"/>
      <c r="F510" s="3"/>
      <c r="G510" s="3"/>
      <c r="H510" s="3"/>
    </row>
    <row r="511" spans="5:8" hidden="1">
      <c r="E511" s="3"/>
      <c r="F511" s="3"/>
      <c r="G511" s="3"/>
      <c r="H511" s="3"/>
    </row>
    <row r="512" spans="5:8" hidden="1">
      <c r="E512" s="3"/>
      <c r="F512" s="3"/>
      <c r="G512" s="3"/>
      <c r="H512" s="3"/>
    </row>
    <row r="513" spans="5:8" hidden="1">
      <c r="E513" s="3"/>
      <c r="F513" s="3"/>
      <c r="G513" s="3"/>
      <c r="H513" s="3"/>
    </row>
    <row r="514" spans="5:8" hidden="1">
      <c r="E514" s="3"/>
      <c r="F514" s="3"/>
      <c r="G514" s="3"/>
      <c r="H514" s="3"/>
    </row>
    <row r="515" spans="5:8" hidden="1">
      <c r="E515" s="3"/>
      <c r="F515" s="3"/>
      <c r="G515" s="3"/>
      <c r="H515" s="3"/>
    </row>
    <row r="516" spans="5:8" hidden="1">
      <c r="E516" s="3"/>
      <c r="F516" s="3"/>
      <c r="G516" s="3"/>
      <c r="H516" s="3"/>
    </row>
    <row r="517" spans="5:8" hidden="1">
      <c r="E517" s="3"/>
      <c r="F517" s="3"/>
      <c r="G517" s="3"/>
      <c r="H517" s="3"/>
    </row>
    <row r="518" spans="5:8" hidden="1">
      <c r="E518" s="3"/>
      <c r="F518" s="3"/>
      <c r="G518" s="3"/>
      <c r="H518" s="3"/>
    </row>
    <row r="519" spans="5:8" hidden="1">
      <c r="E519" s="3"/>
      <c r="F519" s="3"/>
      <c r="G519" s="3"/>
      <c r="H519" s="3"/>
    </row>
    <row r="520" spans="5:8" hidden="1">
      <c r="E520" s="3"/>
      <c r="F520" s="3"/>
      <c r="G520" s="3"/>
      <c r="H520" s="3"/>
    </row>
    <row r="521" spans="5:8" hidden="1">
      <c r="E521" s="3"/>
      <c r="F521" s="3"/>
      <c r="G521" s="3"/>
      <c r="H521" s="3"/>
    </row>
    <row r="522" spans="5:8" hidden="1">
      <c r="E522" s="3"/>
      <c r="F522" s="3"/>
      <c r="G522" s="3"/>
      <c r="H522" s="3"/>
    </row>
    <row r="523" spans="5:8" hidden="1">
      <c r="E523" s="3"/>
      <c r="F523" s="3"/>
      <c r="G523" s="3"/>
      <c r="H523" s="3"/>
    </row>
    <row r="524" spans="5:8" hidden="1">
      <c r="E524" s="3"/>
      <c r="F524" s="3"/>
      <c r="G524" s="3"/>
      <c r="H524" s="3"/>
    </row>
    <row r="525" spans="5:8" hidden="1">
      <c r="E525" s="3"/>
      <c r="F525" s="3"/>
      <c r="G525" s="3"/>
      <c r="H525" s="3"/>
    </row>
    <row r="526" spans="5:8" hidden="1">
      <c r="E526" s="3"/>
      <c r="F526" s="3"/>
      <c r="G526" s="3"/>
      <c r="H526" s="3"/>
    </row>
    <row r="527" spans="5:8" hidden="1">
      <c r="E527" s="3"/>
      <c r="F527" s="3"/>
      <c r="G527" s="3"/>
      <c r="H527" s="3"/>
    </row>
    <row r="528" spans="5:8" hidden="1">
      <c r="E528" s="3"/>
      <c r="F528" s="3"/>
      <c r="G528" s="3"/>
      <c r="H528" s="3"/>
    </row>
    <row r="529" spans="5:8" hidden="1">
      <c r="E529" s="3"/>
      <c r="F529" s="3"/>
      <c r="G529" s="3"/>
      <c r="H529" s="3"/>
    </row>
    <row r="530" spans="5:8" hidden="1">
      <c r="E530" s="3"/>
      <c r="F530" s="3"/>
      <c r="G530" s="3"/>
      <c r="H530" s="3"/>
    </row>
    <row r="531" spans="5:8" hidden="1">
      <c r="E531" s="3"/>
      <c r="F531" s="3"/>
      <c r="G531" s="3"/>
      <c r="H531" s="3"/>
    </row>
    <row r="532" spans="5:8" hidden="1">
      <c r="E532" s="3"/>
      <c r="F532" s="3"/>
      <c r="G532" s="3"/>
      <c r="H532" s="3"/>
    </row>
    <row r="533" spans="5:8" hidden="1">
      <c r="E533" s="3"/>
      <c r="F533" s="3"/>
      <c r="G533" s="3"/>
      <c r="H533" s="3"/>
    </row>
    <row r="534" spans="5:8" hidden="1">
      <c r="E534" s="3"/>
      <c r="F534" s="3"/>
      <c r="G534" s="3"/>
      <c r="H534" s="3"/>
    </row>
    <row r="535" spans="5:8" hidden="1">
      <c r="E535" s="3"/>
      <c r="F535" s="3"/>
      <c r="G535" s="3"/>
      <c r="H535" s="3"/>
    </row>
    <row r="536" spans="5:8" hidden="1">
      <c r="E536" s="3"/>
      <c r="F536" s="3"/>
      <c r="G536" s="3"/>
      <c r="H536" s="3"/>
    </row>
    <row r="537" spans="5:8" hidden="1">
      <c r="E537" s="3"/>
      <c r="F537" s="3"/>
      <c r="G537" s="3"/>
      <c r="H537" s="3"/>
    </row>
    <row r="538" spans="5:8" hidden="1">
      <c r="E538" s="3"/>
      <c r="F538" s="3"/>
      <c r="G538" s="3"/>
      <c r="H538" s="3"/>
    </row>
    <row r="539" spans="5:8" hidden="1">
      <c r="E539" s="3"/>
      <c r="F539" s="3"/>
      <c r="G539" s="3"/>
      <c r="H539" s="3"/>
    </row>
    <row r="540" spans="5:8" hidden="1">
      <c r="E540" s="3"/>
      <c r="F540" s="3"/>
      <c r="G540" s="3"/>
      <c r="H540" s="3"/>
    </row>
    <row r="541" spans="5:8" hidden="1">
      <c r="E541" s="3"/>
      <c r="F541" s="3"/>
      <c r="G541" s="3"/>
      <c r="H541" s="3"/>
    </row>
    <row r="542" spans="5:8" hidden="1">
      <c r="E542" s="3"/>
      <c r="F542" s="3"/>
      <c r="G542" s="3"/>
      <c r="H542" s="3"/>
    </row>
    <row r="543" spans="5:8" hidden="1">
      <c r="E543" s="3"/>
      <c r="F543" s="3"/>
      <c r="G543" s="3"/>
      <c r="H543" s="3"/>
    </row>
    <row r="544" spans="5:8" hidden="1">
      <c r="E544" s="3"/>
      <c r="F544" s="3"/>
      <c r="G544" s="3"/>
      <c r="H544" s="3"/>
    </row>
    <row r="545" spans="5:8" hidden="1">
      <c r="E545" s="3"/>
      <c r="F545" s="3"/>
      <c r="G545" s="3"/>
      <c r="H545" s="3"/>
    </row>
    <row r="546" spans="5:8" hidden="1">
      <c r="E546" s="3"/>
      <c r="F546" s="3"/>
      <c r="G546" s="3"/>
      <c r="H546" s="3"/>
    </row>
    <row r="547" spans="5:8" hidden="1">
      <c r="E547" s="3"/>
      <c r="F547" s="3"/>
      <c r="G547" s="3"/>
      <c r="H547" s="3"/>
    </row>
    <row r="548" spans="5:8" hidden="1">
      <c r="E548" s="3"/>
      <c r="F548" s="3"/>
      <c r="G548" s="3"/>
      <c r="H548" s="3"/>
    </row>
    <row r="549" spans="5:8" hidden="1">
      <c r="E549" s="3"/>
      <c r="F549" s="3"/>
      <c r="G549" s="3"/>
      <c r="H549" s="3"/>
    </row>
    <row r="550" spans="5:8" hidden="1">
      <c r="E550" s="3"/>
      <c r="F550" s="3"/>
      <c r="G550" s="3"/>
      <c r="H550" s="3"/>
    </row>
    <row r="551" spans="5:8" hidden="1">
      <c r="E551" s="3"/>
      <c r="F551" s="3"/>
      <c r="G551" s="3"/>
      <c r="H551" s="3"/>
    </row>
    <row r="552" spans="5:8" hidden="1">
      <c r="E552" s="3"/>
      <c r="F552" s="3"/>
      <c r="G552" s="3"/>
      <c r="H552" s="3"/>
    </row>
    <row r="553" spans="5:8" hidden="1">
      <c r="E553" s="3"/>
      <c r="F553" s="3"/>
      <c r="G553" s="3"/>
      <c r="H553" s="3"/>
    </row>
    <row r="554" spans="5:8" hidden="1">
      <c r="E554" s="3"/>
      <c r="F554" s="3"/>
      <c r="G554" s="3"/>
      <c r="H554" s="3"/>
    </row>
    <row r="555" spans="5:8" hidden="1">
      <c r="E555" s="3"/>
      <c r="F555" s="3"/>
      <c r="G555" s="3"/>
      <c r="H555" s="3"/>
    </row>
    <row r="556" spans="5:8" hidden="1">
      <c r="E556" s="3"/>
      <c r="F556" s="3"/>
      <c r="G556" s="3"/>
      <c r="H556" s="3"/>
    </row>
    <row r="557" spans="5:8" hidden="1">
      <c r="E557" s="3"/>
      <c r="F557" s="3"/>
      <c r="G557" s="3"/>
      <c r="H557" s="3"/>
    </row>
    <row r="558" spans="5:8" hidden="1">
      <c r="E558" s="3"/>
      <c r="F558" s="3"/>
      <c r="G558" s="3"/>
      <c r="H558" s="3"/>
    </row>
    <row r="559" spans="5:8" hidden="1">
      <c r="E559" s="3"/>
      <c r="F559" s="3"/>
      <c r="G559" s="3"/>
      <c r="H559" s="3"/>
    </row>
    <row r="560" spans="5:8" hidden="1">
      <c r="E560" s="3"/>
      <c r="F560" s="3"/>
      <c r="G560" s="3"/>
      <c r="H560" s="3"/>
    </row>
    <row r="561" spans="5:8" hidden="1">
      <c r="E561" s="3"/>
      <c r="F561" s="3"/>
      <c r="G561" s="3"/>
      <c r="H561" s="3"/>
    </row>
    <row r="562" spans="5:8" hidden="1">
      <c r="E562" s="3"/>
      <c r="F562" s="3"/>
      <c r="G562" s="3"/>
      <c r="H562" s="3"/>
    </row>
    <row r="563" spans="5:8" hidden="1">
      <c r="E563" s="3"/>
      <c r="F563" s="3"/>
      <c r="G563" s="3"/>
      <c r="H563" s="3"/>
    </row>
    <row r="564" spans="5:8" hidden="1">
      <c r="E564" s="3"/>
      <c r="F564" s="3"/>
      <c r="G564" s="3"/>
      <c r="H564" s="3"/>
    </row>
    <row r="565" spans="5:8" hidden="1">
      <c r="E565" s="3"/>
      <c r="F565" s="3"/>
      <c r="G565" s="3"/>
      <c r="H565" s="3"/>
    </row>
    <row r="566" spans="5:8" hidden="1">
      <c r="E566" s="3"/>
      <c r="F566" s="3"/>
      <c r="G566" s="3"/>
      <c r="H566" s="3"/>
    </row>
    <row r="567" spans="5:8" hidden="1">
      <c r="E567" s="3"/>
      <c r="F567" s="3"/>
      <c r="G567" s="3"/>
      <c r="H567" s="3"/>
    </row>
    <row r="568" spans="5:8" hidden="1">
      <c r="E568" s="3"/>
      <c r="F568" s="3"/>
      <c r="G568" s="3"/>
      <c r="H568" s="3"/>
    </row>
    <row r="569" spans="5:8" hidden="1">
      <c r="E569" s="3"/>
      <c r="F569" s="3"/>
      <c r="G569" s="3"/>
      <c r="H569" s="3"/>
    </row>
    <row r="570" spans="5:8" hidden="1">
      <c r="E570" s="3"/>
      <c r="F570" s="3"/>
      <c r="G570" s="3"/>
      <c r="H570" s="3"/>
    </row>
    <row r="571" spans="5:8" hidden="1">
      <c r="E571" s="3"/>
      <c r="F571" s="3"/>
      <c r="G571" s="3"/>
      <c r="H571" s="3"/>
    </row>
    <row r="572" spans="5:8" hidden="1">
      <c r="E572" s="3"/>
      <c r="F572" s="3"/>
      <c r="G572" s="3"/>
      <c r="H572" s="3"/>
    </row>
    <row r="573" spans="5:8" hidden="1">
      <c r="E573" s="3"/>
      <c r="F573" s="3"/>
      <c r="G573" s="3"/>
      <c r="H573" s="3"/>
    </row>
    <row r="574" spans="5:8" hidden="1">
      <c r="E574" s="3"/>
      <c r="F574" s="3"/>
      <c r="G574" s="3"/>
      <c r="H574" s="3"/>
    </row>
    <row r="575" spans="5:8" hidden="1">
      <c r="E575" s="3"/>
      <c r="F575" s="3"/>
      <c r="G575" s="3"/>
      <c r="H575" s="3"/>
    </row>
    <row r="576" spans="5:8" hidden="1">
      <c r="E576" s="3"/>
      <c r="F576" s="3"/>
      <c r="G576" s="3"/>
      <c r="H576" s="3"/>
    </row>
    <row r="577" spans="5:8" hidden="1">
      <c r="E577" s="3"/>
      <c r="F577" s="3"/>
      <c r="G577" s="3"/>
      <c r="H577" s="3"/>
    </row>
    <row r="578" spans="5:8" hidden="1">
      <c r="E578" s="3"/>
      <c r="F578" s="3"/>
      <c r="G578" s="3"/>
      <c r="H578" s="3"/>
    </row>
    <row r="579" spans="5:8" hidden="1">
      <c r="E579" s="3"/>
      <c r="F579" s="3"/>
      <c r="G579" s="3"/>
      <c r="H579" s="3"/>
    </row>
    <row r="580" spans="5:8" hidden="1">
      <c r="E580" s="3"/>
      <c r="F580" s="3"/>
      <c r="G580" s="3"/>
      <c r="H580" s="3"/>
    </row>
    <row r="581" spans="5:8" hidden="1">
      <c r="E581" s="3"/>
      <c r="F581" s="3"/>
      <c r="G581" s="3"/>
      <c r="H581" s="3"/>
    </row>
    <row r="582" spans="5:8" hidden="1">
      <c r="E582" s="3"/>
      <c r="F582" s="3"/>
      <c r="G582" s="3"/>
      <c r="H582" s="3"/>
    </row>
    <row r="583" spans="5:8" hidden="1">
      <c r="E583" s="3"/>
      <c r="F583" s="3"/>
      <c r="G583" s="3"/>
      <c r="H583" s="3"/>
    </row>
    <row r="584" spans="5:8" hidden="1">
      <c r="E584" s="3"/>
      <c r="F584" s="3"/>
      <c r="G584" s="3"/>
      <c r="H584" s="3"/>
    </row>
    <row r="585" spans="5:8" hidden="1">
      <c r="E585" s="3"/>
      <c r="F585" s="3"/>
      <c r="G585" s="3"/>
      <c r="H585" s="3"/>
    </row>
    <row r="586" spans="5:8" hidden="1">
      <c r="E586" s="3"/>
      <c r="F586" s="3"/>
      <c r="G586" s="3"/>
      <c r="H586" s="3"/>
    </row>
    <row r="587" spans="5:8" hidden="1">
      <c r="E587" s="3"/>
      <c r="F587" s="3"/>
      <c r="G587" s="3"/>
      <c r="H587" s="3"/>
    </row>
    <row r="588" spans="5:8" hidden="1">
      <c r="E588" s="3"/>
      <c r="F588" s="3"/>
      <c r="G588" s="3"/>
      <c r="H588" s="3"/>
    </row>
    <row r="589" spans="5:8" hidden="1">
      <c r="E589" s="3"/>
      <c r="F589" s="3"/>
      <c r="G589" s="3"/>
      <c r="H589" s="3"/>
    </row>
    <row r="590" spans="5:8" hidden="1">
      <c r="E590" s="3"/>
      <c r="F590" s="3"/>
      <c r="G590" s="3"/>
      <c r="H590" s="3"/>
    </row>
    <row r="591" spans="5:8" hidden="1">
      <c r="E591" s="3"/>
      <c r="F591" s="3"/>
      <c r="G591" s="3"/>
      <c r="H591" s="3"/>
    </row>
    <row r="592" spans="5:8" hidden="1">
      <c r="E592" s="3"/>
      <c r="F592" s="3"/>
      <c r="G592" s="3"/>
      <c r="H592" s="3"/>
    </row>
    <row r="593" spans="5:8" hidden="1">
      <c r="E593" s="3"/>
      <c r="F593" s="3"/>
      <c r="G593" s="3"/>
      <c r="H593" s="3"/>
    </row>
    <row r="594" spans="5:8" hidden="1">
      <c r="E594" s="3"/>
      <c r="F594" s="3"/>
      <c r="G594" s="3"/>
      <c r="H594" s="3"/>
    </row>
    <row r="595" spans="5:8" hidden="1">
      <c r="E595" s="3"/>
      <c r="F595" s="3"/>
      <c r="G595" s="3"/>
      <c r="H595" s="3"/>
    </row>
    <row r="596" spans="5:8" hidden="1">
      <c r="E596" s="3"/>
      <c r="F596" s="3"/>
      <c r="G596" s="3"/>
      <c r="H596" s="3"/>
    </row>
    <row r="597" spans="5:8" hidden="1">
      <c r="E597" s="3"/>
      <c r="F597" s="3"/>
      <c r="G597" s="3"/>
      <c r="H597" s="3"/>
    </row>
    <row r="598" spans="5:8" hidden="1">
      <c r="E598" s="3"/>
      <c r="F598" s="3"/>
      <c r="G598" s="3"/>
      <c r="H598" s="3"/>
    </row>
    <row r="599" spans="5:8" hidden="1">
      <c r="E599" s="3"/>
      <c r="F599" s="3"/>
      <c r="G599" s="3"/>
      <c r="H599" s="3"/>
    </row>
    <row r="600" spans="5:8" hidden="1">
      <c r="E600" s="3"/>
      <c r="F600" s="3"/>
      <c r="G600" s="3"/>
      <c r="H600" s="3"/>
    </row>
    <row r="601" spans="5:8" hidden="1">
      <c r="E601" s="3"/>
      <c r="F601" s="3"/>
      <c r="G601" s="3"/>
      <c r="H601" s="3"/>
    </row>
    <row r="602" spans="5:8" hidden="1">
      <c r="E602" s="3"/>
      <c r="F602" s="3"/>
      <c r="G602" s="3"/>
      <c r="H602" s="3"/>
    </row>
    <row r="603" spans="5:8" hidden="1">
      <c r="E603" s="3"/>
      <c r="F603" s="3"/>
      <c r="G603" s="3"/>
      <c r="H603" s="3"/>
    </row>
    <row r="604" spans="5:8" hidden="1">
      <c r="E604" s="3"/>
      <c r="F604" s="3"/>
      <c r="G604" s="3"/>
      <c r="H604" s="3"/>
    </row>
    <row r="605" spans="5:8" hidden="1">
      <c r="E605" s="3"/>
      <c r="F605" s="3"/>
      <c r="G605" s="3"/>
      <c r="H605" s="3"/>
    </row>
    <row r="606" spans="5:8" hidden="1">
      <c r="E606" s="3"/>
      <c r="F606" s="3"/>
      <c r="G606" s="3"/>
      <c r="H606" s="3"/>
    </row>
    <row r="607" spans="5:8" hidden="1">
      <c r="E607" s="3"/>
      <c r="F607" s="3"/>
      <c r="G607" s="3"/>
      <c r="H607" s="3"/>
    </row>
    <row r="608" spans="5:8" hidden="1">
      <c r="E608" s="3"/>
      <c r="F608" s="3"/>
      <c r="G608" s="3"/>
      <c r="H608" s="3"/>
    </row>
    <row r="609" spans="5:8" hidden="1">
      <c r="E609" s="3"/>
      <c r="F609" s="3"/>
      <c r="G609" s="3"/>
      <c r="H609" s="3"/>
    </row>
    <row r="610" spans="5:8" hidden="1">
      <c r="E610" s="3"/>
      <c r="F610" s="3"/>
      <c r="G610" s="3"/>
      <c r="H610" s="3"/>
    </row>
    <row r="611" spans="5:8" hidden="1">
      <c r="E611" s="3"/>
      <c r="F611" s="3"/>
      <c r="G611" s="3"/>
      <c r="H611" s="3"/>
    </row>
    <row r="612" spans="5:8" hidden="1">
      <c r="E612" s="3"/>
      <c r="F612" s="3"/>
      <c r="G612" s="3"/>
      <c r="H612" s="3"/>
    </row>
    <row r="613" spans="5:8" hidden="1">
      <c r="E613" s="3"/>
      <c r="F613" s="3"/>
      <c r="G613" s="3"/>
      <c r="H613" s="3"/>
    </row>
    <row r="614" spans="5:8" hidden="1">
      <c r="E614" s="3"/>
      <c r="F614" s="3"/>
      <c r="G614" s="3"/>
      <c r="H614" s="3"/>
    </row>
    <row r="615" spans="5:8" hidden="1">
      <c r="E615" s="3"/>
      <c r="F615" s="3"/>
      <c r="G615" s="3"/>
      <c r="H615" s="3"/>
    </row>
    <row r="616" spans="5:8" hidden="1">
      <c r="E616" s="3"/>
      <c r="F616" s="3"/>
      <c r="G616" s="3"/>
      <c r="H616" s="3"/>
    </row>
    <row r="617" spans="5:8" hidden="1">
      <c r="E617" s="3"/>
      <c r="F617" s="3"/>
      <c r="G617" s="3"/>
      <c r="H617" s="3"/>
    </row>
    <row r="618" spans="5:8" hidden="1">
      <c r="E618" s="3"/>
      <c r="F618" s="3"/>
      <c r="G618" s="3"/>
      <c r="H618" s="3"/>
    </row>
    <row r="619" spans="5:8" hidden="1">
      <c r="E619" s="3"/>
      <c r="F619" s="3"/>
      <c r="G619" s="3"/>
      <c r="H619" s="3"/>
    </row>
    <row r="620" spans="5:8" hidden="1">
      <c r="E620" s="3"/>
      <c r="F620" s="3"/>
      <c r="G620" s="3"/>
      <c r="H620" s="3"/>
    </row>
    <row r="621" spans="5:8" hidden="1">
      <c r="E621" s="3"/>
      <c r="F621" s="3"/>
      <c r="G621" s="3"/>
      <c r="H621" s="3"/>
    </row>
    <row r="622" spans="5:8" hidden="1">
      <c r="E622" s="3"/>
      <c r="F622" s="3"/>
      <c r="G622" s="3"/>
      <c r="H622" s="3"/>
    </row>
    <row r="623" spans="5:8" hidden="1">
      <c r="E623" s="3"/>
      <c r="F623" s="3"/>
      <c r="G623" s="3"/>
      <c r="H623" s="3"/>
    </row>
    <row r="624" spans="5:8" hidden="1">
      <c r="E624" s="3"/>
      <c r="F624" s="3"/>
      <c r="G624" s="3"/>
      <c r="H624" s="3"/>
    </row>
    <row r="625" spans="5:8" hidden="1">
      <c r="E625" s="3"/>
      <c r="F625" s="3"/>
      <c r="G625" s="3"/>
      <c r="H625" s="3"/>
    </row>
    <row r="626" spans="5:8" hidden="1">
      <c r="E626" s="3"/>
      <c r="F626" s="3"/>
      <c r="G626" s="3"/>
      <c r="H626" s="3"/>
    </row>
    <row r="627" spans="5:8" hidden="1">
      <c r="E627" s="3"/>
      <c r="F627" s="3"/>
      <c r="G627" s="3"/>
      <c r="H627" s="3"/>
    </row>
    <row r="628" spans="5:8" hidden="1">
      <c r="E628" s="3"/>
      <c r="F628" s="3"/>
      <c r="G628" s="3"/>
      <c r="H628" s="3"/>
    </row>
    <row r="629" spans="5:8" hidden="1">
      <c r="E629" s="3"/>
      <c r="F629" s="3"/>
      <c r="G629" s="3"/>
      <c r="H629" s="3"/>
    </row>
    <row r="630" spans="5:8" hidden="1">
      <c r="E630" s="3"/>
      <c r="F630" s="3"/>
      <c r="G630" s="3"/>
      <c r="H630" s="3"/>
    </row>
    <row r="631" spans="5:8" hidden="1">
      <c r="E631" s="3"/>
      <c r="F631" s="3"/>
      <c r="G631" s="3"/>
      <c r="H631" s="3"/>
    </row>
    <row r="632" spans="5:8" hidden="1">
      <c r="E632" s="3"/>
      <c r="F632" s="3"/>
      <c r="G632" s="3"/>
      <c r="H632" s="3"/>
    </row>
    <row r="633" spans="5:8" hidden="1">
      <c r="E633" s="3"/>
      <c r="F633" s="3"/>
      <c r="G633" s="3"/>
      <c r="H633" s="3"/>
    </row>
    <row r="634" spans="5:8" hidden="1">
      <c r="E634" s="3"/>
      <c r="F634" s="3"/>
      <c r="G634" s="3"/>
      <c r="H634" s="3"/>
    </row>
    <row r="635" spans="5:8" hidden="1">
      <c r="E635" s="3"/>
      <c r="F635" s="3"/>
      <c r="G635" s="3"/>
      <c r="H635" s="3"/>
    </row>
    <row r="636" spans="5:8" hidden="1">
      <c r="E636" s="3"/>
      <c r="F636" s="3"/>
      <c r="G636" s="3"/>
      <c r="H636" s="3"/>
    </row>
    <row r="637" spans="5:8" hidden="1">
      <c r="E637" s="3"/>
      <c r="F637" s="3"/>
      <c r="G637" s="3"/>
      <c r="H637" s="3"/>
    </row>
    <row r="638" spans="5:8" hidden="1">
      <c r="E638" s="3"/>
      <c r="F638" s="3"/>
      <c r="G638" s="3"/>
      <c r="H638" s="3"/>
    </row>
    <row r="639" spans="5:8" hidden="1">
      <c r="E639" s="3"/>
      <c r="F639" s="3"/>
      <c r="G639" s="3"/>
      <c r="H639" s="3"/>
    </row>
    <row r="640" spans="5:8" hidden="1">
      <c r="E640" s="3"/>
      <c r="F640" s="3"/>
      <c r="G640" s="3"/>
      <c r="H640" s="3"/>
    </row>
    <row r="641" spans="5:8" hidden="1">
      <c r="E641" s="3"/>
      <c r="F641" s="3"/>
      <c r="G641" s="3"/>
      <c r="H641" s="3"/>
    </row>
    <row r="642" spans="5:8" hidden="1">
      <c r="E642" s="3"/>
      <c r="F642" s="3"/>
      <c r="G642" s="3"/>
      <c r="H642" s="3"/>
    </row>
    <row r="643" spans="5:8" hidden="1">
      <c r="E643" s="3"/>
      <c r="F643" s="3"/>
      <c r="G643" s="3"/>
      <c r="H643" s="3"/>
    </row>
    <row r="644" spans="5:8" hidden="1">
      <c r="E644" s="3"/>
      <c r="F644" s="3"/>
      <c r="G644" s="3"/>
      <c r="H644" s="3"/>
    </row>
    <row r="645" spans="5:8" hidden="1">
      <c r="E645" s="3"/>
      <c r="F645" s="3"/>
      <c r="G645" s="3"/>
      <c r="H645" s="3"/>
    </row>
    <row r="646" spans="5:8" hidden="1">
      <c r="E646" s="3"/>
      <c r="F646" s="3"/>
      <c r="G646" s="3"/>
      <c r="H646" s="3"/>
    </row>
    <row r="647" spans="5:8" hidden="1">
      <c r="E647" s="3"/>
      <c r="F647" s="3"/>
      <c r="G647" s="3"/>
      <c r="H647" s="3"/>
    </row>
    <row r="648" spans="5:8" hidden="1">
      <c r="E648" s="3"/>
      <c r="F648" s="3"/>
      <c r="G648" s="3"/>
      <c r="H648" s="3"/>
    </row>
    <row r="649" spans="5:8" hidden="1">
      <c r="E649" s="3"/>
      <c r="F649" s="3"/>
      <c r="G649" s="3"/>
      <c r="H649" s="3"/>
    </row>
    <row r="650" spans="5:8" hidden="1">
      <c r="E650" s="3"/>
      <c r="F650" s="3"/>
      <c r="G650" s="3"/>
      <c r="H650" s="3"/>
    </row>
    <row r="651" spans="5:8" hidden="1">
      <c r="E651" s="3"/>
      <c r="F651" s="3"/>
      <c r="G651" s="3"/>
      <c r="H651" s="3"/>
    </row>
    <row r="652" spans="5:8" hidden="1">
      <c r="E652" s="3"/>
      <c r="F652" s="3"/>
      <c r="G652" s="3"/>
      <c r="H652" s="3"/>
    </row>
    <row r="653" spans="5:8" hidden="1">
      <c r="E653" s="3"/>
      <c r="F653" s="3"/>
      <c r="G653" s="3"/>
      <c r="H653" s="3"/>
    </row>
    <row r="654" spans="5:8" hidden="1">
      <c r="E654" s="3"/>
      <c r="F654" s="3"/>
      <c r="G654" s="3"/>
      <c r="H654" s="3"/>
    </row>
    <row r="655" spans="5:8" hidden="1">
      <c r="E655" s="3"/>
      <c r="F655" s="3"/>
      <c r="G655" s="3"/>
      <c r="H655" s="3"/>
    </row>
    <row r="656" spans="5:8" hidden="1">
      <c r="E656" s="3"/>
      <c r="F656" s="3"/>
      <c r="G656" s="3"/>
      <c r="H656" s="3"/>
    </row>
    <row r="657" spans="5:8" hidden="1">
      <c r="E657" s="3"/>
      <c r="F657" s="3"/>
      <c r="G657" s="3"/>
      <c r="H657" s="3"/>
    </row>
    <row r="658" spans="5:8" hidden="1">
      <c r="E658" s="3"/>
      <c r="F658" s="3"/>
      <c r="G658" s="3"/>
      <c r="H658" s="3"/>
    </row>
    <row r="659" spans="5:8" hidden="1">
      <c r="E659" s="3"/>
      <c r="F659" s="3"/>
      <c r="G659" s="3"/>
      <c r="H659" s="3"/>
    </row>
    <row r="660" spans="5:8" hidden="1">
      <c r="E660" s="3"/>
      <c r="F660" s="3"/>
      <c r="G660" s="3"/>
      <c r="H660" s="3"/>
    </row>
    <row r="661" spans="5:8" hidden="1">
      <c r="E661" s="3"/>
      <c r="F661" s="3"/>
      <c r="G661" s="3"/>
      <c r="H661" s="3"/>
    </row>
    <row r="662" spans="5:8" hidden="1">
      <c r="E662" s="3"/>
      <c r="F662" s="3"/>
      <c r="G662" s="3"/>
      <c r="H662" s="3"/>
    </row>
    <row r="663" spans="5:8" hidden="1">
      <c r="E663" s="3"/>
      <c r="F663" s="3"/>
      <c r="G663" s="3"/>
      <c r="H663" s="3"/>
    </row>
    <row r="664" spans="5:8" hidden="1">
      <c r="E664" s="3"/>
      <c r="F664" s="3"/>
      <c r="G664" s="3"/>
      <c r="H664" s="3"/>
    </row>
    <row r="665" spans="5:8" hidden="1">
      <c r="E665" s="3"/>
      <c r="F665" s="3"/>
      <c r="G665" s="3"/>
      <c r="H665" s="3"/>
    </row>
    <row r="666" spans="5:8" hidden="1">
      <c r="E666" s="3"/>
      <c r="F666" s="3"/>
      <c r="G666" s="3"/>
      <c r="H666" s="3"/>
    </row>
    <row r="667" spans="5:8" hidden="1">
      <c r="E667" s="3"/>
      <c r="F667" s="3"/>
      <c r="G667" s="3"/>
      <c r="H667" s="3"/>
    </row>
    <row r="668" spans="5:8" hidden="1">
      <c r="E668" s="3"/>
      <c r="F668" s="3"/>
      <c r="G668" s="3"/>
      <c r="H668" s="3"/>
    </row>
    <row r="669" spans="5:8" hidden="1">
      <c r="E669" s="3"/>
      <c r="F669" s="3"/>
      <c r="G669" s="3"/>
      <c r="H669" s="3"/>
    </row>
    <row r="670" spans="5:8" hidden="1">
      <c r="E670" s="3"/>
      <c r="F670" s="3"/>
      <c r="G670" s="3"/>
      <c r="H670" s="3"/>
    </row>
    <row r="671" spans="5:8" hidden="1">
      <c r="E671" s="3"/>
      <c r="F671" s="3"/>
      <c r="G671" s="3"/>
      <c r="H671" s="3"/>
    </row>
    <row r="672" spans="5:8" hidden="1">
      <c r="E672" s="3"/>
      <c r="F672" s="3"/>
      <c r="G672" s="3"/>
      <c r="H672" s="3"/>
    </row>
    <row r="673" spans="5:8" hidden="1">
      <c r="E673" s="3"/>
      <c r="F673" s="3"/>
      <c r="G673" s="3"/>
      <c r="H673" s="3"/>
    </row>
    <row r="674" spans="5:8" hidden="1">
      <c r="E674" s="3"/>
      <c r="F674" s="3"/>
      <c r="G674" s="3"/>
      <c r="H674" s="3"/>
    </row>
    <row r="675" spans="5:8" hidden="1">
      <c r="E675" s="3"/>
      <c r="F675" s="3"/>
      <c r="G675" s="3"/>
      <c r="H675" s="3"/>
    </row>
    <row r="676" spans="5:8" hidden="1">
      <c r="E676" s="3"/>
      <c r="F676" s="3"/>
      <c r="G676" s="3"/>
      <c r="H676" s="3"/>
    </row>
    <row r="677" spans="5:8" hidden="1">
      <c r="E677" s="3"/>
      <c r="F677" s="3"/>
      <c r="G677" s="3"/>
      <c r="H677" s="3"/>
    </row>
    <row r="678" spans="5:8" hidden="1">
      <c r="E678" s="3"/>
      <c r="F678" s="3"/>
      <c r="G678" s="3"/>
      <c r="H678" s="3"/>
    </row>
    <row r="679" spans="5:8" hidden="1">
      <c r="E679" s="3"/>
      <c r="F679" s="3"/>
      <c r="G679" s="3"/>
      <c r="H679" s="3"/>
    </row>
    <row r="680" spans="5:8" hidden="1">
      <c r="E680" s="3"/>
      <c r="F680" s="3"/>
      <c r="G680" s="3"/>
      <c r="H680" s="3"/>
    </row>
    <row r="681" spans="5:8" hidden="1">
      <c r="E681" s="3"/>
      <c r="F681" s="3"/>
      <c r="G681" s="3"/>
      <c r="H681" s="3"/>
    </row>
    <row r="682" spans="5:8" hidden="1">
      <c r="E682" s="3"/>
      <c r="F682" s="3"/>
      <c r="G682" s="3"/>
      <c r="H682" s="3"/>
    </row>
    <row r="683" spans="5:8" hidden="1">
      <c r="E683" s="3"/>
      <c r="F683" s="3"/>
      <c r="G683" s="3"/>
      <c r="H683" s="3"/>
    </row>
    <row r="684" spans="5:8" hidden="1">
      <c r="E684" s="3"/>
      <c r="F684" s="3"/>
      <c r="G684" s="3"/>
      <c r="H684" s="3"/>
    </row>
    <row r="685" spans="5:8" hidden="1">
      <c r="E685" s="3"/>
      <c r="F685" s="3"/>
      <c r="G685" s="3"/>
      <c r="H685" s="3"/>
    </row>
    <row r="686" spans="5:8" hidden="1">
      <c r="E686" s="3"/>
      <c r="F686" s="3"/>
      <c r="G686" s="3"/>
      <c r="H686" s="3"/>
    </row>
    <row r="687" spans="5:8" hidden="1">
      <c r="E687" s="3"/>
      <c r="F687" s="3"/>
      <c r="G687" s="3"/>
      <c r="H687" s="3"/>
    </row>
    <row r="688" spans="5:8" hidden="1">
      <c r="E688" s="3"/>
      <c r="F688" s="3"/>
      <c r="G688" s="3"/>
      <c r="H688" s="3"/>
    </row>
    <row r="689" spans="5:8" hidden="1">
      <c r="E689" s="3"/>
      <c r="F689" s="3"/>
      <c r="G689" s="3"/>
      <c r="H689" s="3"/>
    </row>
    <row r="690" spans="5:8" hidden="1">
      <c r="E690" s="3"/>
      <c r="F690" s="3"/>
      <c r="G690" s="3"/>
      <c r="H690" s="3"/>
    </row>
    <row r="691" spans="5:8" hidden="1">
      <c r="E691" s="3"/>
      <c r="F691" s="3"/>
      <c r="G691" s="3"/>
      <c r="H691" s="3"/>
    </row>
    <row r="692" spans="5:8" hidden="1">
      <c r="E692" s="3"/>
      <c r="F692" s="3"/>
      <c r="G692" s="3"/>
      <c r="H692" s="3"/>
    </row>
    <row r="693" spans="5:8" hidden="1">
      <c r="E693" s="3"/>
      <c r="F693" s="3"/>
      <c r="G693" s="3"/>
      <c r="H693" s="3"/>
    </row>
    <row r="694" spans="5:8" hidden="1">
      <c r="E694" s="3"/>
      <c r="F694" s="3"/>
      <c r="G694" s="3"/>
      <c r="H694" s="3"/>
    </row>
    <row r="695" spans="5:8" hidden="1">
      <c r="E695" s="3"/>
      <c r="F695" s="3"/>
      <c r="G695" s="3"/>
      <c r="H695" s="3"/>
    </row>
    <row r="696" spans="5:8" hidden="1">
      <c r="E696" s="3"/>
      <c r="F696" s="3"/>
      <c r="G696" s="3"/>
      <c r="H696" s="3"/>
    </row>
    <row r="697" spans="5:8" hidden="1">
      <c r="E697" s="3"/>
      <c r="F697" s="3"/>
      <c r="G697" s="3"/>
      <c r="H697" s="3"/>
    </row>
    <row r="698" spans="5:8" hidden="1">
      <c r="E698" s="3"/>
      <c r="F698" s="3"/>
      <c r="G698" s="3"/>
      <c r="H698" s="3"/>
    </row>
    <row r="699" spans="5:8" hidden="1">
      <c r="E699" s="3"/>
      <c r="F699" s="3"/>
      <c r="G699" s="3"/>
      <c r="H699" s="3"/>
    </row>
    <row r="700" spans="5:8" hidden="1">
      <c r="E700" s="3"/>
      <c r="F700" s="3"/>
      <c r="G700" s="3"/>
      <c r="H700" s="3"/>
    </row>
    <row r="701" spans="5:8" hidden="1">
      <c r="E701" s="3"/>
      <c r="F701" s="3"/>
      <c r="G701" s="3"/>
      <c r="H701" s="3"/>
    </row>
    <row r="702" spans="5:8" hidden="1">
      <c r="E702" s="3"/>
      <c r="F702" s="3"/>
      <c r="G702" s="3"/>
      <c r="H702" s="3"/>
    </row>
    <row r="703" spans="5:8" hidden="1">
      <c r="E703" s="3"/>
      <c r="F703" s="3"/>
      <c r="G703" s="3"/>
      <c r="H703" s="3"/>
    </row>
    <row r="704" spans="5:8" hidden="1">
      <c r="E704" s="3"/>
      <c r="F704" s="3"/>
      <c r="G704" s="3"/>
      <c r="H704" s="3"/>
    </row>
    <row r="705" spans="5:8" hidden="1">
      <c r="E705" s="3"/>
      <c r="F705" s="3"/>
      <c r="G705" s="3"/>
      <c r="H705" s="3"/>
    </row>
    <row r="706" spans="5:8" hidden="1">
      <c r="E706" s="3"/>
      <c r="F706" s="3"/>
      <c r="G706" s="3"/>
      <c r="H706" s="3"/>
    </row>
    <row r="707" spans="5:8" hidden="1">
      <c r="E707" s="3"/>
      <c r="F707" s="3"/>
      <c r="G707" s="3"/>
      <c r="H707" s="3"/>
    </row>
    <row r="708" spans="5:8" hidden="1">
      <c r="E708" s="3"/>
      <c r="F708" s="3"/>
      <c r="G708" s="3"/>
      <c r="H708" s="3"/>
    </row>
    <row r="709" spans="5:8" hidden="1">
      <c r="E709" s="3"/>
      <c r="F709" s="3"/>
      <c r="G709" s="3"/>
      <c r="H709" s="3"/>
    </row>
    <row r="710" spans="5:8" hidden="1">
      <c r="E710" s="3"/>
      <c r="F710" s="3"/>
      <c r="G710" s="3"/>
      <c r="H710" s="3"/>
    </row>
    <row r="711" spans="5:8" hidden="1">
      <c r="E711" s="3"/>
      <c r="F711" s="3"/>
      <c r="G711" s="3"/>
      <c r="H711" s="3"/>
    </row>
    <row r="712" spans="5:8" hidden="1">
      <c r="E712" s="3"/>
      <c r="F712" s="3"/>
      <c r="G712" s="3"/>
      <c r="H712" s="3"/>
    </row>
    <row r="713" spans="5:8" hidden="1">
      <c r="E713" s="3"/>
      <c r="F713" s="3"/>
      <c r="G713" s="3"/>
      <c r="H713" s="3"/>
    </row>
    <row r="714" spans="5:8" hidden="1">
      <c r="E714" s="3"/>
      <c r="F714" s="3"/>
      <c r="G714" s="3"/>
      <c r="H714" s="3"/>
    </row>
    <row r="715" spans="5:8" hidden="1">
      <c r="E715" s="3"/>
      <c r="F715" s="3"/>
      <c r="G715" s="3"/>
      <c r="H715" s="3"/>
    </row>
    <row r="716" spans="5:8" hidden="1">
      <c r="E716" s="3"/>
      <c r="F716" s="3"/>
      <c r="G716" s="3"/>
      <c r="H716" s="3"/>
    </row>
    <row r="717" spans="5:8" hidden="1">
      <c r="E717" s="3"/>
      <c r="F717" s="3"/>
      <c r="G717" s="3"/>
      <c r="H717" s="3"/>
    </row>
    <row r="718" spans="5:8" hidden="1">
      <c r="E718" s="3"/>
      <c r="F718" s="3"/>
      <c r="G718" s="3"/>
      <c r="H718" s="3"/>
    </row>
    <row r="719" spans="5:8" hidden="1">
      <c r="E719" s="3"/>
      <c r="F719" s="3"/>
      <c r="G719" s="3"/>
      <c r="H719" s="3"/>
    </row>
    <row r="720" spans="5:8" hidden="1">
      <c r="E720" s="3"/>
      <c r="F720" s="3"/>
      <c r="G720" s="3"/>
      <c r="H720" s="3"/>
    </row>
    <row r="721" spans="5:8" hidden="1">
      <c r="E721" s="3"/>
      <c r="F721" s="3"/>
      <c r="G721" s="3"/>
      <c r="H721" s="3"/>
    </row>
    <row r="722" spans="5:8" hidden="1">
      <c r="E722" s="3"/>
      <c r="F722" s="3"/>
      <c r="G722" s="3"/>
      <c r="H722" s="3"/>
    </row>
    <row r="723" spans="5:8" hidden="1">
      <c r="E723" s="3"/>
      <c r="F723" s="3"/>
      <c r="G723" s="3"/>
      <c r="H723" s="3"/>
    </row>
    <row r="724" spans="5:8" hidden="1">
      <c r="E724" s="3"/>
      <c r="F724" s="3"/>
      <c r="G724" s="3"/>
      <c r="H724" s="3"/>
    </row>
    <row r="725" spans="5:8" hidden="1">
      <c r="E725" s="3"/>
      <c r="F725" s="3"/>
      <c r="G725" s="3"/>
      <c r="H725" s="3"/>
    </row>
    <row r="726" spans="5:8" hidden="1">
      <c r="E726" s="3"/>
      <c r="F726" s="3"/>
      <c r="G726" s="3"/>
      <c r="H726" s="3"/>
    </row>
    <row r="727" spans="5:8" hidden="1">
      <c r="E727" s="3"/>
      <c r="F727" s="3"/>
      <c r="G727" s="3"/>
      <c r="H727" s="3"/>
    </row>
    <row r="728" spans="5:8" hidden="1">
      <c r="E728" s="3"/>
      <c r="F728" s="3"/>
      <c r="G728" s="3"/>
      <c r="H728" s="3"/>
    </row>
    <row r="729" spans="5:8" hidden="1">
      <c r="E729" s="3"/>
      <c r="F729" s="3"/>
      <c r="G729" s="3"/>
      <c r="H729" s="3"/>
    </row>
    <row r="730" spans="5:8" hidden="1">
      <c r="E730" s="3"/>
      <c r="F730" s="3"/>
      <c r="G730" s="3"/>
      <c r="H730" s="3"/>
    </row>
    <row r="731" spans="5:8" hidden="1">
      <c r="E731" s="3"/>
      <c r="F731" s="3"/>
      <c r="G731" s="3"/>
      <c r="H731" s="3"/>
    </row>
    <row r="732" spans="5:8" hidden="1">
      <c r="E732" s="3"/>
      <c r="F732" s="3"/>
      <c r="G732" s="3"/>
      <c r="H732" s="3"/>
    </row>
    <row r="733" spans="5:8" hidden="1">
      <c r="E733" s="3"/>
      <c r="F733" s="3"/>
      <c r="G733" s="3"/>
      <c r="H733" s="3"/>
    </row>
    <row r="734" spans="5:8" hidden="1">
      <c r="E734" s="3"/>
      <c r="F734" s="3"/>
      <c r="G734" s="3"/>
      <c r="H734" s="3"/>
    </row>
    <row r="735" spans="5:8" hidden="1">
      <c r="E735" s="3"/>
      <c r="F735" s="3"/>
      <c r="G735" s="3"/>
      <c r="H735" s="3"/>
    </row>
    <row r="736" spans="5:8" hidden="1">
      <c r="E736" s="3"/>
      <c r="F736" s="3"/>
      <c r="G736" s="3"/>
      <c r="H736" s="3"/>
    </row>
    <row r="737" spans="5:8" hidden="1">
      <c r="E737" s="3"/>
      <c r="F737" s="3"/>
      <c r="G737" s="3"/>
      <c r="H737" s="3"/>
    </row>
    <row r="738" spans="5:8" hidden="1">
      <c r="E738" s="3"/>
      <c r="F738" s="3"/>
      <c r="G738" s="3"/>
      <c r="H738" s="3"/>
    </row>
    <row r="739" spans="5:8" hidden="1">
      <c r="E739" s="3"/>
      <c r="F739" s="3"/>
      <c r="G739" s="3"/>
      <c r="H739" s="3"/>
    </row>
    <row r="740" spans="5:8" hidden="1">
      <c r="E740" s="3"/>
      <c r="F740" s="3"/>
      <c r="G740" s="3"/>
      <c r="H740" s="3"/>
    </row>
    <row r="741" spans="5:8" hidden="1">
      <c r="E741" s="3"/>
      <c r="F741" s="3"/>
      <c r="G741" s="3"/>
      <c r="H741" s="3"/>
    </row>
    <row r="742" spans="5:8" hidden="1">
      <c r="E742" s="3"/>
      <c r="F742" s="3"/>
      <c r="G742" s="3"/>
      <c r="H742" s="3"/>
    </row>
    <row r="743" spans="5:8" hidden="1">
      <c r="E743" s="3"/>
      <c r="F743" s="3"/>
      <c r="G743" s="3"/>
      <c r="H743" s="3"/>
    </row>
    <row r="744" spans="5:8" hidden="1">
      <c r="E744" s="3"/>
      <c r="F744" s="3"/>
      <c r="G744" s="3"/>
      <c r="H744" s="3"/>
    </row>
    <row r="745" spans="5:8" hidden="1">
      <c r="E745" s="3"/>
      <c r="F745" s="3"/>
      <c r="G745" s="3"/>
      <c r="H745" s="3"/>
    </row>
    <row r="746" spans="5:8" hidden="1">
      <c r="E746" s="3"/>
      <c r="F746" s="3"/>
      <c r="G746" s="3"/>
      <c r="H746" s="3"/>
    </row>
    <row r="747" spans="5:8" hidden="1">
      <c r="E747" s="3"/>
      <c r="F747" s="3"/>
      <c r="G747" s="3"/>
      <c r="H747" s="3"/>
    </row>
    <row r="748" spans="5:8" hidden="1">
      <c r="E748" s="3"/>
      <c r="F748" s="3"/>
      <c r="G748" s="3"/>
      <c r="H748" s="3"/>
    </row>
    <row r="749" spans="5:8" hidden="1">
      <c r="E749" s="3"/>
      <c r="F749" s="3"/>
      <c r="G749" s="3"/>
      <c r="H749" s="3"/>
    </row>
    <row r="750" spans="5:8" hidden="1">
      <c r="E750" s="3"/>
      <c r="F750" s="3"/>
      <c r="G750" s="3"/>
      <c r="H750" s="3"/>
    </row>
    <row r="751" spans="5:8" hidden="1">
      <c r="E751" s="3"/>
      <c r="F751" s="3"/>
      <c r="G751" s="3"/>
      <c r="H751" s="3"/>
    </row>
    <row r="752" spans="5:8" hidden="1">
      <c r="E752" s="3"/>
      <c r="F752" s="3"/>
      <c r="G752" s="3"/>
      <c r="H752" s="3"/>
    </row>
    <row r="753" spans="5:8" hidden="1">
      <c r="E753" s="3"/>
      <c r="F753" s="3"/>
      <c r="G753" s="3"/>
      <c r="H753" s="3"/>
    </row>
    <row r="754" spans="5:8" hidden="1">
      <c r="E754" s="3"/>
      <c r="F754" s="3"/>
      <c r="G754" s="3"/>
      <c r="H754" s="3"/>
    </row>
    <row r="755" spans="5:8" hidden="1">
      <c r="E755" s="3"/>
      <c r="F755" s="3"/>
      <c r="G755" s="3"/>
      <c r="H755" s="3"/>
    </row>
    <row r="756" spans="5:8" hidden="1">
      <c r="E756" s="3"/>
      <c r="F756" s="3"/>
      <c r="G756" s="3"/>
      <c r="H756" s="3"/>
    </row>
    <row r="757" spans="5:8" hidden="1">
      <c r="E757" s="3"/>
      <c r="F757" s="3"/>
      <c r="G757" s="3"/>
      <c r="H757" s="3"/>
    </row>
    <row r="758" spans="5:8" hidden="1">
      <c r="E758" s="3"/>
      <c r="F758" s="3"/>
      <c r="G758" s="3"/>
      <c r="H758" s="3"/>
    </row>
    <row r="759" spans="5:8" hidden="1">
      <c r="E759" s="3"/>
      <c r="F759" s="3"/>
      <c r="G759" s="3"/>
      <c r="H759" s="3"/>
    </row>
    <row r="760" spans="5:8" hidden="1">
      <c r="E760" s="3"/>
      <c r="F760" s="3"/>
      <c r="G760" s="3"/>
      <c r="H760" s="3"/>
    </row>
    <row r="761" spans="5:8" hidden="1">
      <c r="E761" s="3"/>
      <c r="F761" s="3"/>
      <c r="G761" s="3"/>
      <c r="H761" s="3"/>
    </row>
    <row r="762" spans="5:8" hidden="1">
      <c r="E762" s="3"/>
      <c r="F762" s="3"/>
      <c r="G762" s="3"/>
      <c r="H762" s="3"/>
    </row>
    <row r="763" spans="5:8" hidden="1">
      <c r="E763" s="3"/>
      <c r="F763" s="3"/>
      <c r="G763" s="3"/>
      <c r="H763" s="3"/>
    </row>
    <row r="764" spans="5:8" hidden="1">
      <c r="E764" s="3"/>
      <c r="F764" s="3"/>
      <c r="G764" s="3"/>
      <c r="H764" s="3"/>
    </row>
    <row r="765" spans="5:8" hidden="1">
      <c r="E765" s="3"/>
      <c r="F765" s="3"/>
      <c r="G765" s="3"/>
      <c r="H765" s="3"/>
    </row>
    <row r="766" spans="5:8" hidden="1">
      <c r="E766" s="3"/>
      <c r="F766" s="3"/>
      <c r="G766" s="3"/>
      <c r="H766" s="3"/>
    </row>
    <row r="767" spans="5:8" hidden="1">
      <c r="E767" s="3"/>
      <c r="F767" s="3"/>
      <c r="G767" s="3"/>
      <c r="H767" s="3"/>
    </row>
    <row r="768" spans="5:8" hidden="1">
      <c r="E768" s="3"/>
      <c r="F768" s="3"/>
      <c r="G768" s="3"/>
      <c r="H768" s="3"/>
    </row>
    <row r="769" spans="5:8" hidden="1">
      <c r="E769" s="3"/>
      <c r="F769" s="3"/>
      <c r="G769" s="3"/>
      <c r="H769" s="3"/>
    </row>
    <row r="770" spans="5:8" hidden="1">
      <c r="E770" s="3"/>
      <c r="F770" s="3"/>
      <c r="G770" s="3"/>
      <c r="H770" s="3"/>
    </row>
    <row r="771" spans="5:8" hidden="1">
      <c r="E771" s="3"/>
      <c r="F771" s="3"/>
      <c r="G771" s="3"/>
      <c r="H771" s="3"/>
    </row>
    <row r="772" spans="5:8" hidden="1">
      <c r="E772" s="3"/>
      <c r="F772" s="3"/>
      <c r="G772" s="3"/>
      <c r="H772" s="3"/>
    </row>
    <row r="773" spans="5:8" hidden="1">
      <c r="E773" s="3"/>
      <c r="F773" s="3"/>
      <c r="G773" s="3"/>
      <c r="H773" s="3"/>
    </row>
    <row r="774" spans="5:8" hidden="1">
      <c r="E774" s="3"/>
      <c r="F774" s="3"/>
      <c r="G774" s="3"/>
      <c r="H774" s="3"/>
    </row>
    <row r="775" spans="5:8" hidden="1">
      <c r="E775" s="3"/>
      <c r="F775" s="3"/>
      <c r="G775" s="3"/>
      <c r="H775" s="3"/>
    </row>
    <row r="776" spans="5:8" hidden="1">
      <c r="E776" s="3"/>
      <c r="F776" s="3"/>
      <c r="G776" s="3"/>
      <c r="H776" s="3"/>
    </row>
    <row r="777" spans="5:8" hidden="1">
      <c r="E777" s="3"/>
      <c r="F777" s="3"/>
      <c r="G777" s="3"/>
      <c r="H777" s="3"/>
    </row>
    <row r="778" spans="5:8" hidden="1">
      <c r="E778" s="3"/>
      <c r="F778" s="3"/>
      <c r="G778" s="3"/>
      <c r="H778" s="3"/>
    </row>
    <row r="779" spans="5:8" hidden="1">
      <c r="E779" s="3"/>
      <c r="F779" s="3"/>
      <c r="G779" s="3"/>
      <c r="H779" s="3"/>
    </row>
    <row r="780" spans="5:8" hidden="1">
      <c r="E780" s="3"/>
      <c r="F780" s="3"/>
      <c r="G780" s="3"/>
      <c r="H780" s="3"/>
    </row>
    <row r="781" spans="5:8" hidden="1">
      <c r="E781" s="3"/>
      <c r="F781" s="3"/>
      <c r="G781" s="3"/>
      <c r="H781" s="3"/>
    </row>
    <row r="782" spans="5:8" hidden="1">
      <c r="E782" s="3"/>
      <c r="F782" s="3"/>
      <c r="G782" s="3"/>
      <c r="H782" s="3"/>
    </row>
    <row r="783" spans="5:8" hidden="1">
      <c r="E783" s="3"/>
      <c r="F783" s="3"/>
      <c r="G783" s="3"/>
      <c r="H783" s="3"/>
    </row>
    <row r="784" spans="5:8" hidden="1">
      <c r="E784" s="3"/>
      <c r="F784" s="3"/>
      <c r="G784" s="3"/>
      <c r="H784" s="3"/>
    </row>
    <row r="785" spans="5:8" hidden="1">
      <c r="E785" s="3"/>
      <c r="F785" s="3"/>
      <c r="G785" s="3"/>
      <c r="H785" s="3"/>
    </row>
    <row r="786" spans="5:8" hidden="1">
      <c r="E786" s="3"/>
      <c r="F786" s="3"/>
      <c r="G786" s="3"/>
      <c r="H786" s="3"/>
    </row>
    <row r="787" spans="5:8" hidden="1">
      <c r="E787" s="3"/>
      <c r="F787" s="3"/>
      <c r="G787" s="3"/>
      <c r="H787" s="3"/>
    </row>
    <row r="788" spans="5:8" hidden="1">
      <c r="E788" s="3"/>
      <c r="F788" s="3"/>
      <c r="G788" s="3"/>
      <c r="H788" s="3"/>
    </row>
    <row r="789" spans="5:8" hidden="1">
      <c r="E789" s="3"/>
      <c r="F789" s="3"/>
      <c r="G789" s="3"/>
      <c r="H789" s="3"/>
    </row>
    <row r="790" spans="5:8" hidden="1">
      <c r="E790" s="3"/>
      <c r="F790" s="3"/>
      <c r="G790" s="3"/>
      <c r="H790" s="3"/>
    </row>
    <row r="791" spans="5:8" hidden="1">
      <c r="E791" s="3"/>
      <c r="F791" s="3"/>
      <c r="G791" s="3"/>
      <c r="H791" s="3"/>
    </row>
    <row r="792" spans="5:8" hidden="1">
      <c r="E792" s="3"/>
      <c r="F792" s="3"/>
      <c r="G792" s="3"/>
      <c r="H792" s="3"/>
    </row>
    <row r="793" spans="5:8" hidden="1">
      <c r="E793" s="3"/>
      <c r="F793" s="3"/>
      <c r="G793" s="3"/>
      <c r="H793" s="3"/>
    </row>
    <row r="794" spans="5:8" hidden="1">
      <c r="E794" s="3"/>
      <c r="F794" s="3"/>
      <c r="G794" s="3"/>
      <c r="H794" s="3"/>
    </row>
    <row r="795" spans="5:8" hidden="1">
      <c r="E795" s="3"/>
      <c r="F795" s="3"/>
      <c r="G795" s="3"/>
      <c r="H795" s="3"/>
    </row>
    <row r="796" spans="5:8" hidden="1">
      <c r="E796" s="3"/>
      <c r="F796" s="3"/>
      <c r="G796" s="3"/>
      <c r="H796" s="3"/>
    </row>
    <row r="797" spans="5:8" hidden="1">
      <c r="E797" s="3"/>
      <c r="F797" s="3"/>
      <c r="G797" s="3"/>
      <c r="H797" s="3"/>
    </row>
    <row r="798" spans="5:8" hidden="1">
      <c r="E798" s="3"/>
      <c r="F798" s="3"/>
      <c r="G798" s="3"/>
      <c r="H798" s="3"/>
    </row>
    <row r="799" spans="5:8" hidden="1">
      <c r="E799" s="3"/>
      <c r="F799" s="3"/>
      <c r="G799" s="3"/>
      <c r="H799" s="3"/>
    </row>
    <row r="800" spans="5:8" hidden="1">
      <c r="E800" s="3"/>
      <c r="F800" s="3"/>
      <c r="G800" s="3"/>
      <c r="H800" s="3"/>
    </row>
    <row r="801" spans="5:8" hidden="1">
      <c r="E801" s="3"/>
      <c r="F801" s="3"/>
      <c r="G801" s="3"/>
      <c r="H801" s="3"/>
    </row>
    <row r="802" spans="5:8" hidden="1">
      <c r="E802" s="3"/>
      <c r="F802" s="3"/>
      <c r="G802" s="3"/>
      <c r="H802" s="3"/>
    </row>
    <row r="803" spans="5:8" hidden="1">
      <c r="E803" s="3"/>
      <c r="F803" s="3"/>
      <c r="G803" s="3"/>
      <c r="H803" s="3"/>
    </row>
    <row r="804" spans="5:8" hidden="1">
      <c r="E804" s="3"/>
      <c r="F804" s="3"/>
      <c r="G804" s="3"/>
      <c r="H804" s="3"/>
    </row>
    <row r="805" spans="5:8" hidden="1">
      <c r="E805" s="3"/>
      <c r="F805" s="3"/>
      <c r="G805" s="3"/>
      <c r="H805" s="3"/>
    </row>
    <row r="806" spans="5:8" hidden="1">
      <c r="E806" s="3"/>
      <c r="F806" s="3"/>
      <c r="G806" s="3"/>
      <c r="H806" s="3"/>
    </row>
    <row r="807" spans="5:8" hidden="1">
      <c r="E807" s="3"/>
      <c r="F807" s="3"/>
      <c r="G807" s="3"/>
      <c r="H807" s="3"/>
    </row>
    <row r="808" spans="5:8" hidden="1">
      <c r="E808" s="3"/>
      <c r="F808" s="3"/>
      <c r="G808" s="3"/>
      <c r="H808" s="3"/>
    </row>
    <row r="809" spans="5:8" hidden="1">
      <c r="E809" s="3"/>
      <c r="F809" s="3"/>
      <c r="G809" s="3"/>
      <c r="H809" s="3"/>
    </row>
    <row r="810" spans="5:8" hidden="1">
      <c r="E810" s="3"/>
      <c r="F810" s="3"/>
      <c r="G810" s="3"/>
      <c r="H810" s="3"/>
    </row>
    <row r="811" spans="5:8" hidden="1">
      <c r="E811" s="3"/>
      <c r="F811" s="3"/>
      <c r="G811" s="3"/>
      <c r="H811" s="3"/>
    </row>
    <row r="812" spans="5:8" hidden="1">
      <c r="E812" s="3"/>
      <c r="F812" s="3"/>
      <c r="G812" s="3"/>
      <c r="H812" s="3"/>
    </row>
    <row r="813" spans="5:8" hidden="1">
      <c r="E813" s="3"/>
      <c r="F813" s="3"/>
      <c r="G813" s="3"/>
      <c r="H813" s="3"/>
    </row>
    <row r="814" spans="5:8" hidden="1">
      <c r="E814" s="3"/>
      <c r="F814" s="3"/>
      <c r="G814" s="3"/>
      <c r="H814" s="3"/>
    </row>
    <row r="815" spans="5:8" hidden="1">
      <c r="E815" s="3"/>
      <c r="F815" s="3"/>
      <c r="G815" s="3"/>
      <c r="H815" s="3"/>
    </row>
    <row r="816" spans="5:8" hidden="1">
      <c r="E816" s="3"/>
      <c r="F816" s="3"/>
      <c r="G816" s="3"/>
      <c r="H816" s="3"/>
    </row>
    <row r="817" spans="5:8" hidden="1">
      <c r="E817" s="3"/>
      <c r="F817" s="3"/>
      <c r="G817" s="3"/>
      <c r="H817" s="3"/>
    </row>
    <row r="818" spans="5:8" hidden="1">
      <c r="E818" s="3"/>
      <c r="F818" s="3"/>
      <c r="G818" s="3"/>
      <c r="H818" s="3"/>
    </row>
    <row r="819" spans="5:8" hidden="1">
      <c r="E819" s="3"/>
      <c r="F819" s="3"/>
      <c r="G819" s="3"/>
      <c r="H819" s="3"/>
    </row>
    <row r="820" spans="5:8" hidden="1">
      <c r="E820" s="3"/>
      <c r="F820" s="3"/>
      <c r="G820" s="3"/>
      <c r="H820" s="3"/>
    </row>
    <row r="821" spans="5:8" hidden="1">
      <c r="E821" s="3"/>
      <c r="F821" s="3"/>
      <c r="G821" s="3"/>
      <c r="H821" s="3"/>
    </row>
    <row r="822" spans="5:8" hidden="1">
      <c r="E822" s="3"/>
      <c r="F822" s="3"/>
      <c r="G822" s="3"/>
      <c r="H822" s="3"/>
    </row>
    <row r="823" spans="5:8" hidden="1">
      <c r="E823" s="3"/>
      <c r="F823" s="3"/>
      <c r="G823" s="3"/>
      <c r="H823" s="3"/>
    </row>
    <row r="824" spans="5:8" hidden="1">
      <c r="E824" s="3"/>
      <c r="F824" s="3"/>
      <c r="G824" s="3"/>
      <c r="H824" s="3"/>
    </row>
    <row r="825" spans="5:8" hidden="1">
      <c r="E825" s="3"/>
      <c r="F825" s="3"/>
      <c r="G825" s="3"/>
      <c r="H825" s="3"/>
    </row>
    <row r="826" spans="5:8" hidden="1">
      <c r="E826" s="3"/>
      <c r="F826" s="3"/>
      <c r="G826" s="3"/>
      <c r="H826" s="3"/>
    </row>
    <row r="827" spans="5:8" hidden="1">
      <c r="E827" s="3"/>
      <c r="F827" s="3"/>
      <c r="G827" s="3"/>
      <c r="H827" s="3"/>
    </row>
    <row r="828" spans="5:8" hidden="1">
      <c r="E828" s="3"/>
      <c r="F828" s="3"/>
      <c r="G828" s="3"/>
      <c r="H828" s="3"/>
    </row>
    <row r="829" spans="5:8" hidden="1">
      <c r="E829" s="3"/>
      <c r="F829" s="3"/>
      <c r="G829" s="3"/>
      <c r="H829" s="3"/>
    </row>
    <row r="830" spans="5:8" hidden="1">
      <c r="E830" s="3"/>
      <c r="F830" s="3"/>
      <c r="G830" s="3"/>
      <c r="H830" s="3"/>
    </row>
    <row r="831" spans="5:8" hidden="1">
      <c r="E831" s="3"/>
      <c r="F831" s="3"/>
      <c r="G831" s="3"/>
      <c r="H831" s="3"/>
    </row>
    <row r="832" spans="5:8" hidden="1">
      <c r="E832" s="3"/>
      <c r="F832" s="3"/>
      <c r="G832" s="3"/>
      <c r="H832" s="3"/>
    </row>
    <row r="833" spans="5:8" hidden="1">
      <c r="E833" s="3"/>
      <c r="F833" s="3"/>
      <c r="G833" s="3"/>
      <c r="H833" s="3"/>
    </row>
    <row r="834" spans="5:8" hidden="1">
      <c r="E834" s="3"/>
      <c r="F834" s="3"/>
      <c r="G834" s="3"/>
      <c r="H834" s="3"/>
    </row>
    <row r="835" spans="5:8" hidden="1">
      <c r="E835" s="3"/>
      <c r="F835" s="3"/>
      <c r="G835" s="3"/>
      <c r="H835" s="3"/>
    </row>
    <row r="836" spans="5:8" hidden="1">
      <c r="E836" s="3"/>
      <c r="F836" s="3"/>
      <c r="G836" s="3"/>
      <c r="H836" s="3"/>
    </row>
    <row r="837" spans="5:8" hidden="1">
      <c r="E837" s="3"/>
      <c r="F837" s="3"/>
      <c r="G837" s="3"/>
      <c r="H837" s="3"/>
    </row>
    <row r="838" spans="5:8" hidden="1">
      <c r="E838" s="3"/>
      <c r="F838" s="3"/>
      <c r="G838" s="3"/>
      <c r="H838" s="3"/>
    </row>
    <row r="839" spans="5:8" hidden="1">
      <c r="E839" s="3"/>
      <c r="F839" s="3"/>
      <c r="G839" s="3"/>
      <c r="H839" s="3"/>
    </row>
    <row r="840" spans="5:8" hidden="1">
      <c r="E840" s="3"/>
      <c r="F840" s="3"/>
      <c r="G840" s="3"/>
      <c r="H840" s="3"/>
    </row>
    <row r="841" spans="5:8" hidden="1">
      <c r="E841" s="3"/>
      <c r="F841" s="3"/>
      <c r="G841" s="3"/>
      <c r="H841" s="3"/>
    </row>
    <row r="842" spans="5:8" hidden="1">
      <c r="E842" s="3"/>
      <c r="F842" s="3"/>
      <c r="G842" s="3"/>
      <c r="H842" s="3"/>
    </row>
    <row r="843" spans="5:8" hidden="1">
      <c r="E843" s="3"/>
      <c r="F843" s="3"/>
      <c r="G843" s="3"/>
      <c r="H843" s="3"/>
    </row>
    <row r="844" spans="5:8" hidden="1">
      <c r="E844" s="3"/>
      <c r="F844" s="3"/>
      <c r="G844" s="3"/>
      <c r="H844" s="3"/>
    </row>
    <row r="845" spans="5:8" hidden="1">
      <c r="E845" s="3"/>
      <c r="F845" s="3"/>
      <c r="G845" s="3"/>
      <c r="H845" s="3"/>
    </row>
    <row r="846" spans="5:8" hidden="1">
      <c r="E846" s="3"/>
      <c r="F846" s="3"/>
      <c r="G846" s="3"/>
      <c r="H846" s="3"/>
    </row>
    <row r="847" spans="5:8" hidden="1">
      <c r="E847" s="3"/>
      <c r="F847" s="3"/>
      <c r="G847" s="3"/>
      <c r="H847" s="3"/>
    </row>
    <row r="848" spans="5:8" hidden="1">
      <c r="E848" s="3"/>
      <c r="F848" s="3"/>
      <c r="G848" s="3"/>
      <c r="H848" s="3"/>
    </row>
    <row r="849" spans="5:8" hidden="1">
      <c r="E849" s="3"/>
      <c r="F849" s="3"/>
      <c r="G849" s="3"/>
      <c r="H849" s="3"/>
    </row>
    <row r="850" spans="5:8" hidden="1">
      <c r="E850" s="3"/>
      <c r="F850" s="3"/>
      <c r="G850" s="3"/>
      <c r="H850" s="3"/>
    </row>
    <row r="851" spans="5:8" hidden="1">
      <c r="E851" s="3"/>
      <c r="F851" s="3"/>
      <c r="G851" s="3"/>
      <c r="H851" s="3"/>
    </row>
    <row r="852" spans="5:8" hidden="1">
      <c r="E852" s="3"/>
      <c r="F852" s="3"/>
      <c r="G852" s="3"/>
      <c r="H852" s="3"/>
    </row>
    <row r="853" spans="5:8" hidden="1">
      <c r="E853" s="3"/>
      <c r="F853" s="3"/>
      <c r="G853" s="3"/>
      <c r="H853" s="3"/>
    </row>
    <row r="854" spans="5:8" hidden="1">
      <c r="E854" s="3"/>
      <c r="F854" s="3"/>
      <c r="G854" s="3"/>
      <c r="H854" s="3"/>
    </row>
    <row r="855" spans="5:8" hidden="1">
      <c r="E855" s="3"/>
      <c r="F855" s="3"/>
      <c r="G855" s="3"/>
      <c r="H855" s="3"/>
    </row>
    <row r="856" spans="5:8" hidden="1">
      <c r="E856" s="3"/>
      <c r="F856" s="3"/>
      <c r="G856" s="3"/>
      <c r="H856" s="3"/>
    </row>
    <row r="857" spans="5:8" hidden="1">
      <c r="E857" s="3"/>
      <c r="F857" s="3"/>
      <c r="G857" s="3"/>
      <c r="H857" s="3"/>
    </row>
    <row r="858" spans="5:8" hidden="1">
      <c r="E858" s="3"/>
      <c r="F858" s="3"/>
      <c r="G858" s="3"/>
      <c r="H858" s="3"/>
    </row>
    <row r="859" spans="5:8" hidden="1">
      <c r="E859" s="3"/>
      <c r="F859" s="3"/>
      <c r="G859" s="3"/>
      <c r="H859" s="3"/>
    </row>
    <row r="860" spans="5:8" hidden="1">
      <c r="E860" s="3"/>
      <c r="F860" s="3"/>
      <c r="G860" s="3"/>
      <c r="H860" s="3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A9:A10 A1:A4 C1:I4 A5:I7 A108:I1048576 J1:AY1048576 BA1:XFD1048576 AZ1:AZ9999 AZ10001:AZ1048576" xr:uid="{00000000-0002-0000-17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6.28515625" style="2" customWidth="1"/>
    <col min="2" max="2" width="14.5703125" style="2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0">
      <c r="A1" s="36" t="s">
        <v>136</v>
      </c>
      <c r="B1" s="36" t="s" vm="1">
        <v>203</v>
      </c>
    </row>
    <row r="2" spans="1:10">
      <c r="A2" s="36" t="s">
        <v>135</v>
      </c>
      <c r="B2" s="36" t="s">
        <v>2441</v>
      </c>
    </row>
    <row r="3" spans="1:10">
      <c r="A3" s="36" t="s">
        <v>137</v>
      </c>
      <c r="B3" s="55" t="s">
        <v>2442</v>
      </c>
    </row>
    <row r="4" spans="1:10">
      <c r="A4" s="36" t="s">
        <v>138</v>
      </c>
      <c r="B4" s="55">
        <v>14244</v>
      </c>
    </row>
    <row r="5" spans="1:10" s="3" customFormat="1">
      <c r="A5" s="37" t="s">
        <v>107</v>
      </c>
      <c r="B5" s="39" t="s">
        <v>108</v>
      </c>
      <c r="C5" s="39" t="s">
        <v>14</v>
      </c>
      <c r="D5" s="39" t="s">
        <v>15</v>
      </c>
      <c r="E5" s="39" t="s">
        <v>54</v>
      </c>
      <c r="F5" s="39" t="s">
        <v>94</v>
      </c>
      <c r="G5" s="39" t="s">
        <v>50</v>
      </c>
      <c r="H5" s="39" t="s">
        <v>102</v>
      </c>
      <c r="I5" s="39" t="s">
        <v>139</v>
      </c>
      <c r="J5" s="51" t="s">
        <v>140</v>
      </c>
    </row>
    <row r="6" spans="1:10" s="3" customFormat="1">
      <c r="A6" s="108" t="s">
        <v>2459</v>
      </c>
      <c r="B6" s="131" t="s">
        <v>2459</v>
      </c>
      <c r="C6" s="109" t="s">
        <v>2459</v>
      </c>
      <c r="D6" s="109" t="s">
        <v>2459</v>
      </c>
      <c r="E6" s="12" t="s">
        <v>19</v>
      </c>
      <c r="F6" s="109" t="s">
        <v>2459</v>
      </c>
      <c r="G6" s="12" t="s">
        <v>19</v>
      </c>
      <c r="H6" s="12" t="s">
        <v>183</v>
      </c>
      <c r="I6" s="26" t="s">
        <v>19</v>
      </c>
      <c r="J6" s="13" t="s">
        <v>19</v>
      </c>
    </row>
    <row r="7" spans="1:10" s="4" customFormat="1" ht="20.25">
      <c r="A7" s="110" t="s">
        <v>2459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7</v>
      </c>
    </row>
    <row r="8" spans="1:10" s="4" customFormat="1" ht="20.25">
      <c r="A8" s="82" t="s">
        <v>2436</v>
      </c>
      <c r="B8" s="113" t="s">
        <v>2459</v>
      </c>
      <c r="C8" s="113" t="s">
        <v>2459</v>
      </c>
      <c r="D8" s="113" t="s">
        <v>2459</v>
      </c>
      <c r="E8" s="113" t="s">
        <v>2459</v>
      </c>
      <c r="F8" s="113" t="s">
        <v>2459</v>
      </c>
      <c r="G8" s="113" t="s">
        <v>2459</v>
      </c>
      <c r="H8" s="83">
        <v>0</v>
      </c>
      <c r="I8" s="84">
        <v>0</v>
      </c>
      <c r="J8" s="84">
        <v>0</v>
      </c>
    </row>
    <row r="9" spans="1:10" hidden="1">
      <c r="A9" s="92"/>
      <c r="B9" s="54"/>
      <c r="C9" s="54"/>
      <c r="D9" s="54"/>
      <c r="E9" s="54"/>
      <c r="F9" s="54"/>
      <c r="G9" s="54"/>
      <c r="H9" s="54"/>
      <c r="I9" s="54"/>
      <c r="J9" s="54"/>
    </row>
    <row r="10" spans="1:10" hidden="1">
      <c r="A10" s="92"/>
      <c r="B10" s="54"/>
      <c r="C10" s="54"/>
      <c r="D10" s="54"/>
      <c r="E10" s="54"/>
      <c r="F10" s="54"/>
      <c r="G10" s="54"/>
      <c r="H10" s="54"/>
      <c r="I10" s="54"/>
      <c r="J10" s="54"/>
    </row>
    <row r="11" spans="1:10" hidden="1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0" hidden="1">
      <c r="A12" s="54"/>
      <c r="B12" s="54"/>
      <c r="C12" s="54"/>
      <c r="D12" s="54"/>
      <c r="E12" s="54"/>
      <c r="F12" s="54"/>
      <c r="G12" s="54"/>
      <c r="H12" s="54"/>
      <c r="I12" s="54"/>
      <c r="J12" s="54"/>
    </row>
    <row r="13" spans="1:10" hidden="1">
      <c r="A13" s="54"/>
      <c r="B13" s="54"/>
      <c r="C13" s="54"/>
      <c r="D13" s="54"/>
      <c r="E13" s="54"/>
      <c r="F13" s="54"/>
      <c r="G13" s="54"/>
      <c r="H13" s="54"/>
      <c r="I13" s="54"/>
      <c r="J13" s="54"/>
    </row>
    <row r="14" spans="1:10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0" hidden="1">
      <c r="A15" s="54"/>
      <c r="B15" s="54"/>
      <c r="C15" s="54"/>
      <c r="D15" s="54"/>
      <c r="E15" s="54"/>
      <c r="F15" s="54"/>
      <c r="G15" s="54"/>
      <c r="H15" s="54"/>
      <c r="I15" s="54"/>
      <c r="J15" s="54"/>
    </row>
    <row r="16" spans="1:10" hidden="1">
      <c r="A16" s="54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C108" s="3"/>
      <c r="D108" s="3"/>
      <c r="E108" s="3"/>
      <c r="F108" s="3"/>
      <c r="G108" s="3"/>
    </row>
    <row r="109" spans="1:10" hidden="1">
      <c r="C109" s="3"/>
      <c r="D109" s="3"/>
      <c r="E109" s="3"/>
      <c r="F109" s="3"/>
      <c r="G109" s="3"/>
    </row>
    <row r="110" spans="1:10" hidden="1">
      <c r="C110" s="3"/>
      <c r="D110" s="3"/>
      <c r="E110" s="3"/>
      <c r="F110" s="3"/>
      <c r="G110" s="3"/>
    </row>
    <row r="111" spans="1:10" hidden="1">
      <c r="C111" s="3"/>
      <c r="D111" s="3"/>
      <c r="E111" s="3"/>
      <c r="F111" s="3"/>
      <c r="G111" s="3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C1:XFD4 A1:A4 A5:AY1048576 BA5:XFD1048576 AZ5:AZ9999 AZ10001:AZ1048576" xr:uid="{00000000-0002-0000-18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6.85546875" style="2" bestFit="1" customWidth="1"/>
    <col min="2" max="2" width="14.5703125" style="1" customWidth="1"/>
    <col min="3" max="3" width="7.5703125" style="1" customWidth="1"/>
    <col min="4" max="4" width="12.42578125" style="1" customWidth="1"/>
    <col min="5" max="5" width="14.42578125" style="1" customWidth="1"/>
    <col min="6" max="6" width="11.5703125" style="1" customWidth="1"/>
    <col min="7" max="7" width="14.85546875" style="1" customWidth="1"/>
    <col min="8" max="8" width="10.42578125" style="1" customWidth="1"/>
    <col min="9" max="9" width="26.85546875" style="1" customWidth="1"/>
    <col min="10" max="10" width="23.7109375" style="1" customWidth="1"/>
    <col min="11" max="11" width="9.140625" style="1" hidden="1" customWidth="1"/>
    <col min="12" max="52" width="0" style="1" hidden="1" customWidth="1"/>
    <col min="53" max="16384" width="9.140625" style="1" hidden="1"/>
  </cols>
  <sheetData>
    <row r="1" spans="1:14">
      <c r="A1" s="36" t="s">
        <v>136</v>
      </c>
      <c r="B1" s="36" t="s" vm="1">
        <v>203</v>
      </c>
    </row>
    <row r="2" spans="1:14">
      <c r="A2" s="36" t="s">
        <v>135</v>
      </c>
      <c r="B2" s="36" t="s">
        <v>2441</v>
      </c>
    </row>
    <row r="3" spans="1:14">
      <c r="A3" s="36" t="s">
        <v>137</v>
      </c>
      <c r="B3" s="55" t="s">
        <v>2442</v>
      </c>
    </row>
    <row r="4" spans="1:14">
      <c r="A4" s="36" t="s">
        <v>138</v>
      </c>
      <c r="B4" s="55">
        <v>14244</v>
      </c>
    </row>
    <row r="5" spans="1:14" s="3" customFormat="1">
      <c r="A5" s="37" t="s">
        <v>107</v>
      </c>
      <c r="B5" s="39" t="s">
        <v>41</v>
      </c>
      <c r="C5" s="39" t="s">
        <v>14</v>
      </c>
      <c r="D5" s="39" t="s">
        <v>15</v>
      </c>
      <c r="E5" s="39" t="s">
        <v>54</v>
      </c>
      <c r="F5" s="39" t="s">
        <v>94</v>
      </c>
      <c r="G5" s="39" t="s">
        <v>50</v>
      </c>
      <c r="H5" s="39" t="s">
        <v>102</v>
      </c>
      <c r="I5" s="39" t="s">
        <v>139</v>
      </c>
      <c r="J5" s="41" t="s">
        <v>140</v>
      </c>
    </row>
    <row r="6" spans="1:14" s="3" customFormat="1">
      <c r="A6" s="108" t="s">
        <v>2459</v>
      </c>
      <c r="B6" s="109" t="s">
        <v>2459</v>
      </c>
      <c r="C6" s="109" t="s">
        <v>2459</v>
      </c>
      <c r="D6" s="109" t="s">
        <v>2459</v>
      </c>
      <c r="E6" s="12" t="s">
        <v>19</v>
      </c>
      <c r="F6" s="109" t="s">
        <v>2459</v>
      </c>
      <c r="G6" s="12" t="s">
        <v>19</v>
      </c>
      <c r="H6" s="12" t="s">
        <v>183</v>
      </c>
      <c r="I6" s="26" t="s">
        <v>19</v>
      </c>
      <c r="J6" s="13" t="s">
        <v>19</v>
      </c>
    </row>
    <row r="7" spans="1:14" s="4" customFormat="1" ht="20.25">
      <c r="A7" s="110" t="s">
        <v>2459</v>
      </c>
      <c r="B7" s="15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5" t="s">
        <v>8</v>
      </c>
    </row>
    <row r="8" spans="1:14" s="4" customFormat="1" ht="20.25">
      <c r="A8" s="54" t="s">
        <v>53</v>
      </c>
      <c r="B8" s="113" t="s">
        <v>2459</v>
      </c>
      <c r="C8" s="113" t="s">
        <v>2459</v>
      </c>
      <c r="D8" s="113" t="s">
        <v>2459</v>
      </c>
      <c r="E8" s="113" t="s">
        <v>2459</v>
      </c>
      <c r="F8" s="113" t="s">
        <v>2459</v>
      </c>
      <c r="G8" s="113" t="s">
        <v>2459</v>
      </c>
      <c r="H8" s="73">
        <f>H9+H12</f>
        <v>-0.19157974799999999</v>
      </c>
      <c r="I8" s="74">
        <f>IFERROR(H8/$H$8,0)</f>
        <v>1</v>
      </c>
      <c r="J8" s="74">
        <f>H8/'סכום נכסי הקרן'!$C$41</f>
        <v>-1.6401535065101115E-4</v>
      </c>
      <c r="N8" s="1"/>
    </row>
    <row r="9" spans="1:14">
      <c r="A9" s="87" t="s">
        <v>174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73">
        <v>-0.19157974799999999</v>
      </c>
      <c r="I9" s="74">
        <f t="shared" ref="I9:I11" si="0">IFERROR(H9/$H$8,0)</f>
        <v>1</v>
      </c>
      <c r="J9" s="74">
        <f>H9/'סכום נכסי הקרן'!$C$41</f>
        <v>-1.6401535065101115E-4</v>
      </c>
    </row>
    <row r="10" spans="1:14">
      <c r="A10" s="75" t="s">
        <v>2427</v>
      </c>
      <c r="B10" s="54" t="s">
        <v>2428</v>
      </c>
      <c r="C10" s="54" t="s">
        <v>624</v>
      </c>
      <c r="D10" s="113" t="s">
        <v>2459</v>
      </c>
      <c r="E10" s="72">
        <v>0</v>
      </c>
      <c r="F10" s="71" t="s">
        <v>123</v>
      </c>
      <c r="G10" s="72">
        <v>0</v>
      </c>
      <c r="H10" s="73">
        <v>-0.14401637299999998</v>
      </c>
      <c r="I10" s="74">
        <f t="shared" si="0"/>
        <v>0.75173067353653678</v>
      </c>
      <c r="J10" s="74">
        <f>H10/'סכום נכסי הקרן'!$C$41</f>
        <v>-1.2329537001521586E-4</v>
      </c>
    </row>
    <row r="11" spans="1:14">
      <c r="A11" s="75" t="s">
        <v>2429</v>
      </c>
      <c r="B11" s="54" t="s">
        <v>2430</v>
      </c>
      <c r="C11" s="54" t="s">
        <v>624</v>
      </c>
      <c r="D11" s="113" t="s">
        <v>2459</v>
      </c>
      <c r="E11" s="72">
        <v>0</v>
      </c>
      <c r="F11" s="71" t="s">
        <v>123</v>
      </c>
      <c r="G11" s="72">
        <v>0</v>
      </c>
      <c r="H11" s="73">
        <v>-4.7563374999999991E-2</v>
      </c>
      <c r="I11" s="74">
        <f t="shared" si="0"/>
        <v>0.24826932646346311</v>
      </c>
      <c r="J11" s="74">
        <f>H11/'סכום נכסי הקרן'!$C$41</f>
        <v>-4.0719980635795265E-5</v>
      </c>
    </row>
    <row r="12" spans="1:14">
      <c r="A12" s="93" t="s">
        <v>173</v>
      </c>
      <c r="B12" s="133" t="s">
        <v>2459</v>
      </c>
      <c r="C12" s="134" t="s">
        <v>2459</v>
      </c>
      <c r="D12" s="133" t="s">
        <v>2459</v>
      </c>
      <c r="E12" s="133" t="s">
        <v>2459</v>
      </c>
      <c r="F12" s="133" t="s">
        <v>2459</v>
      </c>
      <c r="G12" s="133" t="s">
        <v>2459</v>
      </c>
      <c r="H12" s="94">
        <v>0</v>
      </c>
      <c r="I12" s="113" t="s">
        <v>2459</v>
      </c>
      <c r="J12" s="113" t="s">
        <v>2459</v>
      </c>
    </row>
    <row r="13" spans="1:14">
      <c r="A13" s="75" t="s">
        <v>2458</v>
      </c>
      <c r="B13" s="54">
        <v>8397</v>
      </c>
      <c r="C13" s="54" t="s">
        <v>624</v>
      </c>
      <c r="D13" s="113" t="s">
        <v>2459</v>
      </c>
      <c r="E13" s="72">
        <v>0</v>
      </c>
      <c r="F13" s="71" t="s">
        <v>122</v>
      </c>
      <c r="G13" s="72">
        <v>0</v>
      </c>
      <c r="H13" s="73">
        <v>0</v>
      </c>
      <c r="I13" s="74">
        <f t="shared" ref="I13" si="1">IFERROR(H13/$H$8,0)</f>
        <v>0</v>
      </c>
      <c r="J13" s="74">
        <f>H13/'סכום נכסי הקרן'!$C$41</f>
        <v>0</v>
      </c>
    </row>
    <row r="14" spans="1:14" hidden="1">
      <c r="A14" s="54"/>
      <c r="B14" s="54"/>
      <c r="C14" s="54"/>
      <c r="D14" s="54"/>
      <c r="E14" s="54"/>
      <c r="F14" s="54"/>
      <c r="G14" s="54"/>
      <c r="H14" s="54"/>
      <c r="I14" s="54"/>
      <c r="J14" s="54"/>
    </row>
    <row r="15" spans="1:14" hidden="1">
      <c r="A15" s="92"/>
      <c r="B15" s="54"/>
      <c r="C15" s="54"/>
      <c r="D15" s="54"/>
      <c r="E15" s="54"/>
      <c r="F15" s="54"/>
      <c r="G15" s="54"/>
      <c r="H15" s="54"/>
      <c r="I15" s="54"/>
      <c r="J15" s="54"/>
    </row>
    <row r="16" spans="1:14" hidden="1">
      <c r="A16" s="92"/>
      <c r="B16" s="54"/>
      <c r="C16" s="54"/>
      <c r="D16" s="54"/>
      <c r="E16" s="54"/>
      <c r="F16" s="54"/>
      <c r="G16" s="54"/>
      <c r="H16" s="54"/>
      <c r="I16" s="54"/>
      <c r="J16" s="54"/>
    </row>
    <row r="17" spans="1:10" hidden="1">
      <c r="A17" s="54"/>
      <c r="B17" s="54"/>
      <c r="C17" s="54"/>
      <c r="D17" s="54"/>
      <c r="E17" s="54"/>
      <c r="F17" s="54"/>
      <c r="G17" s="54"/>
      <c r="H17" s="54"/>
      <c r="I17" s="54"/>
      <c r="J17" s="54"/>
    </row>
    <row r="18" spans="1:10" hidden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0" hidden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0" hidden="1">
      <c r="A20" s="54"/>
      <c r="B20" s="54"/>
      <c r="C20" s="54"/>
      <c r="D20" s="54"/>
      <c r="E20" s="54"/>
      <c r="F20" s="54"/>
      <c r="G20" s="54"/>
      <c r="H20" s="54"/>
      <c r="I20" s="54"/>
      <c r="J20" s="54"/>
    </row>
    <row r="21" spans="1:10" hidden="1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 hidden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 hidden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hidden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 hidden="1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 hidden="1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idden="1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 hidden="1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 hidden="1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 hidden="1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 hidden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idden="1">
      <c r="A32" s="54"/>
      <c r="B32" s="54"/>
      <c r="C32" s="54"/>
      <c r="D32" s="54"/>
      <c r="E32" s="54"/>
      <c r="F32" s="54"/>
      <c r="G32" s="54"/>
      <c r="H32" s="54"/>
      <c r="I32" s="54"/>
      <c r="J32" s="54"/>
    </row>
    <row r="33" spans="1:10" hidden="1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hidden="1">
      <c r="A34" s="54"/>
      <c r="B34" s="54"/>
      <c r="C34" s="54"/>
      <c r="D34" s="54"/>
      <c r="E34" s="54"/>
      <c r="F34" s="54"/>
      <c r="G34" s="54"/>
      <c r="H34" s="54"/>
      <c r="I34" s="54"/>
      <c r="J34" s="54"/>
    </row>
    <row r="35" spans="1:10" hidden="1">
      <c r="A35" s="54"/>
      <c r="B35" s="54"/>
      <c r="C35" s="54"/>
      <c r="D35" s="54"/>
      <c r="E35" s="54"/>
      <c r="F35" s="54"/>
      <c r="G35" s="54"/>
      <c r="H35" s="54"/>
      <c r="I35" s="54"/>
      <c r="J35" s="54"/>
    </row>
    <row r="36" spans="1:10" hidden="1">
      <c r="A36" s="54"/>
      <c r="B36" s="54"/>
      <c r="C36" s="54"/>
      <c r="D36" s="54"/>
      <c r="E36" s="54"/>
      <c r="F36" s="54"/>
      <c r="G36" s="54"/>
      <c r="H36" s="54"/>
      <c r="I36" s="54"/>
      <c r="J36" s="54"/>
    </row>
    <row r="37" spans="1:10" hidden="1">
      <c r="A37" s="54"/>
      <c r="B37" s="54"/>
      <c r="C37" s="54"/>
      <c r="D37" s="54"/>
      <c r="E37" s="54"/>
      <c r="F37" s="54"/>
      <c r="G37" s="54"/>
      <c r="H37" s="54"/>
      <c r="I37" s="54"/>
      <c r="J37" s="54"/>
    </row>
    <row r="38" spans="1:10" hidden="1">
      <c r="A38" s="54"/>
      <c r="B38" s="54"/>
      <c r="C38" s="54"/>
      <c r="D38" s="54"/>
      <c r="E38" s="54"/>
      <c r="F38" s="54"/>
      <c r="G38" s="54"/>
      <c r="H38" s="54"/>
      <c r="I38" s="54"/>
      <c r="J38" s="54"/>
    </row>
    <row r="39" spans="1:10" hidden="1">
      <c r="A39" s="54"/>
      <c r="B39" s="54"/>
      <c r="C39" s="54"/>
      <c r="D39" s="54"/>
      <c r="E39" s="54"/>
      <c r="F39" s="54"/>
      <c r="G39" s="54"/>
      <c r="H39" s="54"/>
      <c r="I39" s="54"/>
      <c r="J39" s="54"/>
    </row>
    <row r="40" spans="1:10" hidden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idden="1">
      <c r="A41" s="54"/>
      <c r="B41" s="54"/>
      <c r="C41" s="54"/>
      <c r="D41" s="54"/>
      <c r="E41" s="54"/>
      <c r="F41" s="54"/>
      <c r="G41" s="54"/>
      <c r="H41" s="54"/>
      <c r="I41" s="54"/>
      <c r="J41" s="54"/>
    </row>
    <row r="42" spans="1:10" hidden="1">
      <c r="A42" s="54"/>
      <c r="B42" s="54"/>
      <c r="C42" s="54"/>
      <c r="D42" s="54"/>
      <c r="E42" s="54"/>
      <c r="F42" s="54"/>
      <c r="G42" s="54"/>
      <c r="H42" s="54"/>
      <c r="I42" s="54"/>
      <c r="J42" s="54"/>
    </row>
    <row r="43" spans="1:10" hidden="1">
      <c r="A43" s="54"/>
      <c r="B43" s="54"/>
      <c r="C43" s="54"/>
      <c r="D43" s="54"/>
      <c r="E43" s="54"/>
      <c r="F43" s="54"/>
      <c r="G43" s="54"/>
      <c r="H43" s="54"/>
      <c r="I43" s="54"/>
      <c r="J43" s="54"/>
    </row>
    <row r="44" spans="1:10" hidden="1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hidden="1">
      <c r="A45" s="54"/>
      <c r="B45" s="54"/>
      <c r="C45" s="54"/>
      <c r="D45" s="54"/>
      <c r="E45" s="54"/>
      <c r="F45" s="54"/>
      <c r="G45" s="54"/>
      <c r="H45" s="54"/>
      <c r="I45" s="54"/>
      <c r="J45" s="54"/>
    </row>
    <row r="46" spans="1:10" hidden="1">
      <c r="A46" s="54"/>
      <c r="B46" s="54"/>
      <c r="C46" s="54"/>
      <c r="D46" s="54"/>
      <c r="E46" s="54"/>
      <c r="F46" s="54"/>
      <c r="G46" s="54"/>
      <c r="H46" s="54"/>
      <c r="I46" s="54"/>
      <c r="J46" s="54"/>
    </row>
    <row r="47" spans="1:10" hidden="1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idden="1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idden="1">
      <c r="A49" s="54"/>
      <c r="B49" s="54"/>
      <c r="C49" s="54"/>
      <c r="D49" s="54"/>
      <c r="E49" s="54"/>
      <c r="F49" s="54"/>
      <c r="G49" s="54"/>
      <c r="H49" s="54"/>
      <c r="I49" s="54"/>
      <c r="J49" s="54"/>
    </row>
    <row r="50" spans="1:10" hidden="1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idden="1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idden="1">
      <c r="A52" s="54"/>
      <c r="B52" s="54"/>
      <c r="C52" s="54"/>
      <c r="D52" s="54"/>
      <c r="E52" s="54"/>
      <c r="F52" s="54"/>
      <c r="G52" s="54"/>
      <c r="H52" s="54"/>
      <c r="I52" s="54"/>
      <c r="J52" s="54"/>
    </row>
    <row r="53" spans="1:10" hidden="1">
      <c r="A53" s="54"/>
      <c r="B53" s="54"/>
      <c r="C53" s="54"/>
      <c r="D53" s="54"/>
      <c r="E53" s="54"/>
      <c r="F53" s="54"/>
      <c r="G53" s="54"/>
      <c r="H53" s="54"/>
      <c r="I53" s="54"/>
      <c r="J53" s="54"/>
    </row>
    <row r="54" spans="1:10" hidden="1">
      <c r="A54" s="54"/>
      <c r="B54" s="54"/>
      <c r="C54" s="54"/>
      <c r="D54" s="54"/>
      <c r="E54" s="54"/>
      <c r="F54" s="54"/>
      <c r="G54" s="54"/>
      <c r="H54" s="54"/>
      <c r="I54" s="54"/>
      <c r="J54" s="54"/>
    </row>
    <row r="55" spans="1:10" hidden="1">
      <c r="A55" s="54"/>
      <c r="B55" s="54"/>
      <c r="C55" s="54"/>
      <c r="D55" s="54"/>
      <c r="E55" s="54"/>
      <c r="F55" s="54"/>
      <c r="G55" s="54"/>
      <c r="H55" s="54"/>
      <c r="I55" s="54"/>
      <c r="J55" s="54"/>
    </row>
    <row r="56" spans="1:10" hidden="1">
      <c r="A56" s="54"/>
      <c r="B56" s="54"/>
      <c r="C56" s="54"/>
      <c r="D56" s="54"/>
      <c r="E56" s="54"/>
      <c r="F56" s="54"/>
      <c r="G56" s="54"/>
      <c r="H56" s="54"/>
      <c r="I56" s="54"/>
      <c r="J56" s="54"/>
    </row>
    <row r="57" spans="1:10" hidden="1">
      <c r="A57" s="54"/>
      <c r="B57" s="54"/>
      <c r="C57" s="54"/>
      <c r="D57" s="54"/>
      <c r="E57" s="54"/>
      <c r="F57" s="54"/>
      <c r="G57" s="54"/>
      <c r="H57" s="54"/>
      <c r="I57" s="54"/>
      <c r="J57" s="54"/>
    </row>
    <row r="58" spans="1:10" hidden="1">
      <c r="A58" s="54"/>
      <c r="B58" s="54"/>
      <c r="C58" s="54"/>
      <c r="D58" s="54"/>
      <c r="E58" s="54"/>
      <c r="F58" s="54"/>
      <c r="G58" s="54"/>
      <c r="H58" s="54"/>
      <c r="I58" s="54"/>
      <c r="J58" s="54"/>
    </row>
    <row r="59" spans="1:10" hidden="1">
      <c r="A59" s="54"/>
      <c r="B59" s="54"/>
      <c r="C59" s="54"/>
      <c r="D59" s="54"/>
      <c r="E59" s="54"/>
      <c r="F59" s="54"/>
      <c r="G59" s="54"/>
      <c r="H59" s="54"/>
      <c r="I59" s="54"/>
      <c r="J59" s="54"/>
    </row>
    <row r="60" spans="1:10" hidden="1">
      <c r="A60" s="54"/>
      <c r="B60" s="54"/>
      <c r="C60" s="54"/>
      <c r="D60" s="54"/>
      <c r="E60" s="54"/>
      <c r="F60" s="54"/>
      <c r="G60" s="54"/>
      <c r="H60" s="54"/>
      <c r="I60" s="54"/>
      <c r="J60" s="54"/>
    </row>
    <row r="61" spans="1:10" hidden="1">
      <c r="A61" s="54"/>
      <c r="B61" s="54"/>
      <c r="C61" s="54"/>
      <c r="D61" s="54"/>
      <c r="E61" s="54"/>
      <c r="F61" s="54"/>
      <c r="G61" s="54"/>
      <c r="H61" s="54"/>
      <c r="I61" s="54"/>
      <c r="J61" s="54"/>
    </row>
    <row r="62" spans="1:10" hidden="1">
      <c r="A62" s="54"/>
      <c r="B62" s="54"/>
      <c r="C62" s="54"/>
      <c r="D62" s="54"/>
      <c r="E62" s="54"/>
      <c r="F62" s="54"/>
      <c r="G62" s="54"/>
      <c r="H62" s="54"/>
      <c r="I62" s="54"/>
      <c r="J62" s="54"/>
    </row>
    <row r="63" spans="1:10" hidden="1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hidden="1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0" hidden="1">
      <c r="A65" s="54"/>
      <c r="B65" s="54"/>
      <c r="C65" s="54"/>
      <c r="D65" s="54"/>
      <c r="E65" s="54"/>
      <c r="F65" s="54"/>
      <c r="G65" s="54"/>
      <c r="H65" s="54"/>
      <c r="I65" s="54"/>
      <c r="J65" s="54"/>
    </row>
    <row r="66" spans="1:10" hidden="1">
      <c r="A66" s="54"/>
      <c r="B66" s="54"/>
      <c r="C66" s="54"/>
      <c r="D66" s="54"/>
      <c r="E66" s="54"/>
      <c r="F66" s="54"/>
      <c r="G66" s="54"/>
      <c r="H66" s="54"/>
      <c r="I66" s="54"/>
      <c r="J66" s="54"/>
    </row>
    <row r="67" spans="1:10" hidden="1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0" hidden="1">
      <c r="A68" s="54"/>
      <c r="B68" s="54"/>
      <c r="C68" s="54"/>
      <c r="D68" s="54"/>
      <c r="E68" s="54"/>
      <c r="F68" s="54"/>
      <c r="G68" s="54"/>
      <c r="H68" s="54"/>
      <c r="I68" s="54"/>
      <c r="J68" s="54"/>
    </row>
    <row r="69" spans="1:10" hidden="1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idden="1">
      <c r="A70" s="54"/>
      <c r="B70" s="54"/>
      <c r="C70" s="54"/>
      <c r="D70" s="54"/>
      <c r="E70" s="54"/>
      <c r="F70" s="54"/>
      <c r="G70" s="54"/>
      <c r="H70" s="54"/>
      <c r="I70" s="54"/>
      <c r="J70" s="54"/>
    </row>
    <row r="71" spans="1:10" hidden="1">
      <c r="A71" s="54"/>
      <c r="B71" s="54"/>
      <c r="C71" s="54"/>
      <c r="D71" s="54"/>
      <c r="E71" s="54"/>
      <c r="F71" s="54"/>
      <c r="G71" s="54"/>
      <c r="H71" s="54"/>
      <c r="I71" s="54"/>
      <c r="J71" s="54"/>
    </row>
    <row r="72" spans="1:10" hidden="1">
      <c r="A72" s="54"/>
      <c r="B72" s="54"/>
      <c r="C72" s="54"/>
      <c r="D72" s="54"/>
      <c r="E72" s="54"/>
      <c r="F72" s="54"/>
      <c r="G72" s="54"/>
      <c r="H72" s="54"/>
      <c r="I72" s="54"/>
      <c r="J72" s="54"/>
    </row>
    <row r="73" spans="1:10" hidden="1">
      <c r="A73" s="54"/>
      <c r="B73" s="54"/>
      <c r="C73" s="54"/>
      <c r="D73" s="54"/>
      <c r="E73" s="54"/>
      <c r="F73" s="54"/>
      <c r="G73" s="54"/>
      <c r="H73" s="54"/>
      <c r="I73" s="54"/>
      <c r="J73" s="54"/>
    </row>
    <row r="74" spans="1:10" hidden="1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0" hidden="1">
      <c r="A75" s="54"/>
      <c r="B75" s="54"/>
      <c r="C75" s="54"/>
      <c r="D75" s="54"/>
      <c r="E75" s="54"/>
      <c r="F75" s="54"/>
      <c r="G75" s="54"/>
      <c r="H75" s="54"/>
      <c r="I75" s="54"/>
      <c r="J75" s="54"/>
    </row>
    <row r="76" spans="1:10" hidden="1">
      <c r="A76" s="54"/>
      <c r="B76" s="54"/>
      <c r="C76" s="54"/>
      <c r="D76" s="54"/>
      <c r="E76" s="54"/>
      <c r="F76" s="54"/>
      <c r="G76" s="54"/>
      <c r="H76" s="54"/>
      <c r="I76" s="54"/>
      <c r="J76" s="54"/>
    </row>
    <row r="77" spans="1:10" hidden="1">
      <c r="A77" s="54"/>
      <c r="B77" s="54"/>
      <c r="C77" s="54"/>
      <c r="D77" s="54"/>
      <c r="E77" s="54"/>
      <c r="F77" s="54"/>
      <c r="G77" s="54"/>
      <c r="H77" s="54"/>
      <c r="I77" s="54"/>
      <c r="J77" s="54"/>
    </row>
    <row r="78" spans="1:10" hidden="1">
      <c r="A78" s="54"/>
      <c r="B78" s="54"/>
      <c r="C78" s="54"/>
      <c r="D78" s="54"/>
      <c r="E78" s="54"/>
      <c r="F78" s="54"/>
      <c r="G78" s="54"/>
      <c r="H78" s="54"/>
      <c r="I78" s="54"/>
      <c r="J78" s="54"/>
    </row>
    <row r="79" spans="1:10" hidden="1">
      <c r="A79" s="54"/>
      <c r="B79" s="54"/>
      <c r="C79" s="54"/>
      <c r="D79" s="54"/>
      <c r="E79" s="54"/>
      <c r="F79" s="54"/>
      <c r="G79" s="54"/>
      <c r="H79" s="54"/>
      <c r="I79" s="54"/>
      <c r="J79" s="54"/>
    </row>
    <row r="80" spans="1:10" hidden="1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hidden="1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hidden="1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idden="1">
      <c r="A83" s="54"/>
      <c r="B83" s="54"/>
      <c r="C83" s="54"/>
      <c r="D83" s="54"/>
      <c r="E83" s="54"/>
      <c r="F83" s="54"/>
      <c r="G83" s="54"/>
      <c r="H83" s="54"/>
      <c r="I83" s="54"/>
      <c r="J83" s="54"/>
    </row>
    <row r="84" spans="1:10" hidden="1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hidden="1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hidden="1">
      <c r="A86" s="54"/>
      <c r="B86" s="54"/>
      <c r="C86" s="54"/>
      <c r="D86" s="54"/>
      <c r="E86" s="54"/>
      <c r="F86" s="54"/>
      <c r="G86" s="54"/>
      <c r="H86" s="54"/>
      <c r="I86" s="54"/>
      <c r="J86" s="54"/>
    </row>
    <row r="87" spans="1:10" hidden="1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idden="1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 hidden="1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 hidden="1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 hidden="1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 hidden="1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idden="1">
      <c r="A93" s="54"/>
      <c r="B93" s="54"/>
      <c r="C93" s="54"/>
      <c r="D93" s="54"/>
      <c r="E93" s="54"/>
      <c r="F93" s="54"/>
      <c r="G93" s="54"/>
      <c r="H93" s="54"/>
      <c r="I93" s="54"/>
      <c r="J93" s="54"/>
    </row>
    <row r="94" spans="1:10" hidden="1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hidden="1">
      <c r="A95" s="54"/>
      <c r="B95" s="54"/>
      <c r="C95" s="54"/>
      <c r="D95" s="54"/>
      <c r="E95" s="54"/>
      <c r="F95" s="54"/>
      <c r="G95" s="54"/>
      <c r="H95" s="54"/>
      <c r="I95" s="54"/>
      <c r="J95" s="54"/>
    </row>
    <row r="96" spans="1:10" hidden="1">
      <c r="A96" s="54"/>
      <c r="B96" s="54"/>
      <c r="C96" s="54"/>
      <c r="D96" s="54"/>
      <c r="E96" s="54"/>
      <c r="F96" s="54"/>
      <c r="G96" s="54"/>
      <c r="H96" s="54"/>
      <c r="I96" s="54"/>
      <c r="J96" s="54"/>
    </row>
    <row r="97" spans="1:10" hidden="1">
      <c r="A97" s="54"/>
      <c r="B97" s="54"/>
      <c r="C97" s="54"/>
      <c r="D97" s="54"/>
      <c r="E97" s="54"/>
      <c r="F97" s="54"/>
      <c r="G97" s="54"/>
      <c r="H97" s="54"/>
      <c r="I97" s="54"/>
      <c r="J97" s="54"/>
    </row>
    <row r="98" spans="1:10" hidden="1">
      <c r="A98" s="54"/>
      <c r="B98" s="54"/>
      <c r="C98" s="54"/>
      <c r="D98" s="54"/>
      <c r="E98" s="54"/>
      <c r="F98" s="54"/>
      <c r="G98" s="54"/>
      <c r="H98" s="54"/>
      <c r="I98" s="54"/>
      <c r="J98" s="54"/>
    </row>
    <row r="99" spans="1:10" hidden="1">
      <c r="A99" s="54"/>
      <c r="B99" s="54"/>
      <c r="C99" s="54"/>
      <c r="D99" s="54"/>
      <c r="E99" s="54"/>
      <c r="F99" s="54"/>
      <c r="G99" s="54"/>
      <c r="H99" s="54"/>
      <c r="I99" s="54"/>
      <c r="J99" s="54"/>
    </row>
    <row r="100" spans="1:10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</row>
    <row r="101" spans="1:10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</row>
    <row r="102" spans="1:10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</row>
    <row r="103" spans="1:10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  <row r="104" spans="1:10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</row>
    <row r="105" spans="1:10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</row>
    <row r="106" spans="1:10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</row>
    <row r="107" spans="1:10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</row>
    <row r="108" spans="1:10" hidden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</row>
    <row r="109" spans="1:10" hidden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</row>
    <row r="110" spans="1:10" hidden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</row>
    <row r="111" spans="1:10" hidden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</row>
    <row r="112" spans="1:10" hidden="1">
      <c r="C112" s="3"/>
      <c r="D112" s="3"/>
      <c r="E112" s="3"/>
      <c r="F112" s="3"/>
      <c r="G112" s="3"/>
    </row>
    <row r="113" spans="3:7" hidden="1">
      <c r="C113" s="3"/>
      <c r="D113" s="3"/>
      <c r="E113" s="3"/>
      <c r="F113" s="3"/>
      <c r="G113" s="3"/>
    </row>
    <row r="114" spans="3:7" hidden="1">
      <c r="C114" s="3"/>
      <c r="D114" s="3"/>
      <c r="E114" s="3"/>
      <c r="F114" s="3"/>
      <c r="G114" s="3"/>
    </row>
    <row r="115" spans="3:7" hidden="1">
      <c r="C115" s="3"/>
      <c r="D115" s="3"/>
      <c r="E115" s="3"/>
      <c r="F115" s="3"/>
      <c r="G115" s="3"/>
    </row>
    <row r="116" spans="3:7" hidden="1">
      <c r="C116" s="3"/>
      <c r="D116" s="3"/>
      <c r="E116" s="3"/>
      <c r="F116" s="3"/>
      <c r="G116" s="3"/>
    </row>
    <row r="117" spans="3:7" hidden="1">
      <c r="C117" s="3"/>
      <c r="D117" s="3"/>
      <c r="E117" s="3"/>
      <c r="F117" s="3"/>
      <c r="G117" s="3"/>
    </row>
    <row r="118" spans="3:7" hidden="1">
      <c r="C118" s="3"/>
      <c r="D118" s="3"/>
      <c r="E118" s="3"/>
      <c r="F118" s="3"/>
      <c r="G118" s="3"/>
    </row>
    <row r="119" spans="3:7" hidden="1">
      <c r="C119" s="3"/>
      <c r="D119" s="3"/>
      <c r="E119" s="3"/>
      <c r="F119" s="3"/>
      <c r="G119" s="3"/>
    </row>
    <row r="120" spans="3:7" hidden="1">
      <c r="C120" s="3"/>
      <c r="D120" s="3"/>
      <c r="E120" s="3"/>
      <c r="F120" s="3"/>
      <c r="G120" s="3"/>
    </row>
    <row r="121" spans="3:7" hidden="1">
      <c r="C121" s="3"/>
      <c r="D121" s="3"/>
      <c r="E121" s="3"/>
      <c r="F121" s="3"/>
      <c r="G121" s="3"/>
    </row>
    <row r="122" spans="3:7" hidden="1">
      <c r="C122" s="3"/>
      <c r="D122" s="3"/>
      <c r="E122" s="3"/>
      <c r="F122" s="3"/>
      <c r="G122" s="3"/>
    </row>
    <row r="123" spans="3:7" hidden="1">
      <c r="C123" s="3"/>
      <c r="D123" s="3"/>
      <c r="E123" s="3"/>
      <c r="F123" s="3"/>
      <c r="G123" s="3"/>
    </row>
    <row r="124" spans="3:7" hidden="1">
      <c r="C124" s="3"/>
      <c r="D124" s="3"/>
      <c r="E124" s="3"/>
      <c r="F124" s="3"/>
      <c r="G124" s="3"/>
    </row>
    <row r="125" spans="3:7" hidden="1">
      <c r="C125" s="3"/>
      <c r="D125" s="3"/>
      <c r="E125" s="3"/>
      <c r="F125" s="3"/>
      <c r="G125" s="3"/>
    </row>
    <row r="126" spans="3:7" hidden="1">
      <c r="C126" s="3"/>
      <c r="D126" s="3"/>
      <c r="E126" s="3"/>
      <c r="F126" s="3"/>
      <c r="G126" s="3"/>
    </row>
    <row r="127" spans="3:7" hidden="1">
      <c r="C127" s="3"/>
      <c r="D127" s="3"/>
      <c r="E127" s="3"/>
      <c r="F127" s="3"/>
      <c r="G127" s="3"/>
    </row>
    <row r="128" spans="3:7" hidden="1">
      <c r="C128" s="3"/>
      <c r="D128" s="3"/>
      <c r="E128" s="3"/>
      <c r="F128" s="3"/>
      <c r="G128" s="3"/>
    </row>
    <row r="129" spans="3:7" hidden="1">
      <c r="C129" s="3"/>
      <c r="D129" s="3"/>
      <c r="E129" s="3"/>
      <c r="F129" s="3"/>
      <c r="G129" s="3"/>
    </row>
    <row r="130" spans="3:7" hidden="1">
      <c r="C130" s="3"/>
      <c r="D130" s="3"/>
      <c r="E130" s="3"/>
      <c r="F130" s="3"/>
      <c r="G130" s="3"/>
    </row>
    <row r="131" spans="3:7" hidden="1">
      <c r="C131" s="3"/>
      <c r="D131" s="3"/>
      <c r="E131" s="3"/>
      <c r="F131" s="3"/>
      <c r="G131" s="3"/>
    </row>
    <row r="132" spans="3:7" hidden="1">
      <c r="C132" s="3"/>
      <c r="D132" s="3"/>
      <c r="E132" s="3"/>
      <c r="F132" s="3"/>
      <c r="G132" s="3"/>
    </row>
    <row r="133" spans="3:7" hidden="1">
      <c r="C133" s="3"/>
      <c r="D133" s="3"/>
      <c r="E133" s="3"/>
      <c r="F133" s="3"/>
      <c r="G133" s="3"/>
    </row>
    <row r="134" spans="3:7" hidden="1">
      <c r="C134" s="3"/>
      <c r="D134" s="3"/>
      <c r="E134" s="3"/>
      <c r="F134" s="3"/>
      <c r="G134" s="3"/>
    </row>
    <row r="135" spans="3:7" hidden="1">
      <c r="C135" s="3"/>
      <c r="D135" s="3"/>
      <c r="E135" s="3"/>
      <c r="F135" s="3"/>
      <c r="G135" s="3"/>
    </row>
    <row r="136" spans="3:7" hidden="1">
      <c r="C136" s="3"/>
      <c r="D136" s="3"/>
      <c r="E136" s="3"/>
      <c r="F136" s="3"/>
      <c r="G136" s="3"/>
    </row>
    <row r="137" spans="3:7" hidden="1">
      <c r="C137" s="3"/>
      <c r="D137" s="3"/>
      <c r="E137" s="3"/>
      <c r="F137" s="3"/>
      <c r="G137" s="3"/>
    </row>
    <row r="138" spans="3:7" hidden="1">
      <c r="C138" s="3"/>
      <c r="D138" s="3"/>
      <c r="E138" s="3"/>
      <c r="F138" s="3"/>
      <c r="G138" s="3"/>
    </row>
    <row r="139" spans="3:7" hidden="1">
      <c r="C139" s="3"/>
      <c r="D139" s="3"/>
      <c r="E139" s="3"/>
      <c r="F139" s="3"/>
      <c r="G139" s="3"/>
    </row>
    <row r="140" spans="3:7" hidden="1">
      <c r="C140" s="3"/>
      <c r="D140" s="3"/>
      <c r="E140" s="3"/>
      <c r="F140" s="3"/>
      <c r="G140" s="3"/>
    </row>
    <row r="141" spans="3:7" hidden="1">
      <c r="C141" s="3"/>
      <c r="D141" s="3"/>
      <c r="E141" s="3"/>
      <c r="F141" s="3"/>
      <c r="G141" s="3"/>
    </row>
    <row r="142" spans="3:7" hidden="1">
      <c r="C142" s="3"/>
      <c r="D142" s="3"/>
      <c r="E142" s="3"/>
      <c r="F142" s="3"/>
      <c r="G142" s="3"/>
    </row>
    <row r="143" spans="3:7" hidden="1">
      <c r="C143" s="3"/>
      <c r="D143" s="3"/>
      <c r="E143" s="3"/>
      <c r="F143" s="3"/>
      <c r="G143" s="3"/>
    </row>
    <row r="144" spans="3:7" hidden="1">
      <c r="C144" s="3"/>
      <c r="D144" s="3"/>
      <c r="E144" s="3"/>
      <c r="F144" s="3"/>
      <c r="G144" s="3"/>
    </row>
    <row r="145" spans="3:7" hidden="1">
      <c r="C145" s="3"/>
      <c r="D145" s="3"/>
      <c r="E145" s="3"/>
      <c r="F145" s="3"/>
      <c r="G145" s="3"/>
    </row>
    <row r="146" spans="3:7" hidden="1">
      <c r="C146" s="3"/>
      <c r="D146" s="3"/>
      <c r="E146" s="3"/>
      <c r="F146" s="3"/>
      <c r="G146" s="3"/>
    </row>
    <row r="147" spans="3:7" hidden="1">
      <c r="C147" s="3"/>
      <c r="D147" s="3"/>
      <c r="E147" s="3"/>
      <c r="F147" s="3"/>
      <c r="G147" s="3"/>
    </row>
    <row r="148" spans="3:7" hidden="1">
      <c r="C148" s="3"/>
      <c r="D148" s="3"/>
      <c r="E148" s="3"/>
      <c r="F148" s="3"/>
      <c r="G148" s="3"/>
    </row>
    <row r="149" spans="3:7" hidden="1">
      <c r="C149" s="3"/>
      <c r="D149" s="3"/>
      <c r="E149" s="3"/>
      <c r="F149" s="3"/>
      <c r="G149" s="3"/>
    </row>
    <row r="150" spans="3:7" hidden="1">
      <c r="C150" s="3"/>
      <c r="D150" s="3"/>
      <c r="E150" s="3"/>
      <c r="F150" s="3"/>
      <c r="G150" s="3"/>
    </row>
    <row r="151" spans="3:7" hidden="1">
      <c r="C151" s="3"/>
      <c r="D151" s="3"/>
      <c r="E151" s="3"/>
      <c r="F151" s="3"/>
      <c r="G151" s="3"/>
    </row>
    <row r="152" spans="3:7" hidden="1">
      <c r="C152" s="3"/>
      <c r="D152" s="3"/>
      <c r="E152" s="3"/>
      <c r="F152" s="3"/>
      <c r="G152" s="3"/>
    </row>
    <row r="153" spans="3:7" hidden="1">
      <c r="C153" s="3"/>
      <c r="D153" s="3"/>
      <c r="E153" s="3"/>
      <c r="F153" s="3"/>
      <c r="G153" s="3"/>
    </row>
    <row r="154" spans="3:7" hidden="1">
      <c r="C154" s="3"/>
      <c r="D154" s="3"/>
      <c r="E154" s="3"/>
      <c r="F154" s="3"/>
      <c r="G154" s="3"/>
    </row>
    <row r="155" spans="3:7" hidden="1">
      <c r="C155" s="3"/>
      <c r="D155" s="3"/>
      <c r="E155" s="3"/>
      <c r="F155" s="3"/>
      <c r="G155" s="3"/>
    </row>
    <row r="156" spans="3:7" hidden="1">
      <c r="C156" s="3"/>
      <c r="D156" s="3"/>
      <c r="E156" s="3"/>
      <c r="F156" s="3"/>
      <c r="G156" s="3"/>
    </row>
    <row r="157" spans="3:7" hidden="1">
      <c r="C157" s="3"/>
      <c r="D157" s="3"/>
      <c r="E157" s="3"/>
      <c r="F157" s="3"/>
      <c r="G157" s="3"/>
    </row>
    <row r="158" spans="3:7" hidden="1">
      <c r="C158" s="3"/>
      <c r="D158" s="3"/>
      <c r="E158" s="3"/>
      <c r="F158" s="3"/>
      <c r="G158" s="3"/>
    </row>
    <row r="159" spans="3:7" hidden="1">
      <c r="C159" s="3"/>
      <c r="D159" s="3"/>
      <c r="E159" s="3"/>
      <c r="F159" s="3"/>
      <c r="G159" s="3"/>
    </row>
    <row r="160" spans="3:7" hidden="1">
      <c r="C160" s="3"/>
      <c r="D160" s="3"/>
      <c r="E160" s="3"/>
      <c r="F160" s="3"/>
      <c r="G160" s="3"/>
    </row>
    <row r="161" spans="3:7" hidden="1">
      <c r="C161" s="3"/>
      <c r="D161" s="3"/>
      <c r="E161" s="3"/>
      <c r="F161" s="3"/>
      <c r="G161" s="3"/>
    </row>
    <row r="162" spans="3:7" hidden="1">
      <c r="C162" s="3"/>
      <c r="D162" s="3"/>
      <c r="E162" s="3"/>
      <c r="F162" s="3"/>
      <c r="G162" s="3"/>
    </row>
    <row r="163" spans="3:7" hidden="1">
      <c r="C163" s="3"/>
      <c r="D163" s="3"/>
      <c r="E163" s="3"/>
      <c r="F163" s="3"/>
      <c r="G163" s="3"/>
    </row>
    <row r="164" spans="3:7" hidden="1">
      <c r="C164" s="3"/>
      <c r="D164" s="3"/>
      <c r="E164" s="3"/>
      <c r="F164" s="3"/>
      <c r="G164" s="3"/>
    </row>
    <row r="165" spans="3:7" hidden="1">
      <c r="C165" s="3"/>
      <c r="D165" s="3"/>
      <c r="E165" s="3"/>
      <c r="F165" s="3"/>
      <c r="G165" s="3"/>
    </row>
    <row r="166" spans="3:7" hidden="1">
      <c r="C166" s="3"/>
      <c r="D166" s="3"/>
      <c r="E166" s="3"/>
      <c r="F166" s="3"/>
      <c r="G166" s="3"/>
    </row>
    <row r="167" spans="3:7" hidden="1">
      <c r="C167" s="3"/>
      <c r="D167" s="3"/>
      <c r="E167" s="3"/>
      <c r="F167" s="3"/>
      <c r="G167" s="3"/>
    </row>
    <row r="168" spans="3:7" hidden="1">
      <c r="C168" s="3"/>
      <c r="D168" s="3"/>
      <c r="E168" s="3"/>
      <c r="F168" s="3"/>
      <c r="G168" s="3"/>
    </row>
    <row r="169" spans="3:7" hidden="1">
      <c r="C169" s="3"/>
      <c r="D169" s="3"/>
      <c r="E169" s="3"/>
      <c r="F169" s="3"/>
      <c r="G169" s="3"/>
    </row>
    <row r="170" spans="3:7" hidden="1">
      <c r="C170" s="3"/>
      <c r="D170" s="3"/>
      <c r="E170" s="3"/>
      <c r="F170" s="3"/>
      <c r="G170" s="3"/>
    </row>
    <row r="171" spans="3:7" hidden="1">
      <c r="C171" s="3"/>
      <c r="D171" s="3"/>
      <c r="E171" s="3"/>
      <c r="F171" s="3"/>
      <c r="G171" s="3"/>
    </row>
    <row r="172" spans="3:7" hidden="1">
      <c r="C172" s="3"/>
      <c r="D172" s="3"/>
      <c r="E172" s="3"/>
      <c r="F172" s="3"/>
      <c r="G172" s="3"/>
    </row>
    <row r="173" spans="3:7" hidden="1">
      <c r="C173" s="3"/>
      <c r="D173" s="3"/>
      <c r="E173" s="3"/>
      <c r="F173" s="3"/>
      <c r="G173" s="3"/>
    </row>
    <row r="174" spans="3:7" hidden="1">
      <c r="C174" s="3"/>
      <c r="D174" s="3"/>
      <c r="E174" s="3"/>
      <c r="F174" s="3"/>
      <c r="G174" s="3"/>
    </row>
    <row r="175" spans="3:7" hidden="1">
      <c r="C175" s="3"/>
      <c r="D175" s="3"/>
      <c r="E175" s="3"/>
      <c r="F175" s="3"/>
      <c r="G175" s="3"/>
    </row>
    <row r="176" spans="3:7" hidden="1">
      <c r="C176" s="3"/>
      <c r="D176" s="3"/>
      <c r="E176" s="3"/>
      <c r="F176" s="3"/>
      <c r="G176" s="3"/>
    </row>
    <row r="177" spans="3:7" hidden="1">
      <c r="C177" s="3"/>
      <c r="D177" s="3"/>
      <c r="E177" s="3"/>
      <c r="F177" s="3"/>
      <c r="G177" s="3"/>
    </row>
    <row r="178" spans="3:7" hidden="1">
      <c r="C178" s="3"/>
      <c r="D178" s="3"/>
      <c r="E178" s="3"/>
      <c r="F178" s="3"/>
      <c r="G178" s="3"/>
    </row>
    <row r="179" spans="3:7" hidden="1">
      <c r="C179" s="3"/>
      <c r="D179" s="3"/>
      <c r="E179" s="3"/>
      <c r="F179" s="3"/>
      <c r="G179" s="3"/>
    </row>
    <row r="180" spans="3:7" hidden="1">
      <c r="C180" s="3"/>
      <c r="D180" s="3"/>
      <c r="E180" s="3"/>
      <c r="F180" s="3"/>
      <c r="G180" s="3"/>
    </row>
    <row r="181" spans="3:7" hidden="1">
      <c r="C181" s="3"/>
      <c r="D181" s="3"/>
      <c r="E181" s="3"/>
      <c r="F181" s="3"/>
      <c r="G181" s="3"/>
    </row>
    <row r="182" spans="3:7" hidden="1">
      <c r="C182" s="3"/>
      <c r="D182" s="3"/>
      <c r="E182" s="3"/>
      <c r="F182" s="3"/>
      <c r="G182" s="3"/>
    </row>
    <row r="183" spans="3:7" hidden="1">
      <c r="C183" s="3"/>
      <c r="D183" s="3"/>
      <c r="E183" s="3"/>
      <c r="F183" s="3"/>
      <c r="G183" s="3"/>
    </row>
    <row r="184" spans="3:7" hidden="1">
      <c r="C184" s="3"/>
      <c r="D184" s="3"/>
      <c r="E184" s="3"/>
      <c r="F184" s="3"/>
      <c r="G184" s="3"/>
    </row>
    <row r="185" spans="3:7" hidden="1">
      <c r="C185" s="3"/>
      <c r="D185" s="3"/>
      <c r="E185" s="3"/>
      <c r="F185" s="3"/>
      <c r="G185" s="3"/>
    </row>
    <row r="186" spans="3:7" hidden="1">
      <c r="C186" s="3"/>
      <c r="D186" s="3"/>
      <c r="E186" s="3"/>
      <c r="F186" s="3"/>
      <c r="G186" s="3"/>
    </row>
    <row r="187" spans="3:7" hidden="1">
      <c r="C187" s="3"/>
      <c r="D187" s="3"/>
      <c r="E187" s="3"/>
      <c r="F187" s="3"/>
      <c r="G187" s="3"/>
    </row>
    <row r="188" spans="3:7" hidden="1">
      <c r="C188" s="3"/>
      <c r="D188" s="3"/>
      <c r="E188" s="3"/>
      <c r="F188" s="3"/>
      <c r="G188" s="3"/>
    </row>
    <row r="189" spans="3:7" hidden="1">
      <c r="C189" s="3"/>
      <c r="D189" s="3"/>
      <c r="E189" s="3"/>
      <c r="F189" s="3"/>
      <c r="G189" s="3"/>
    </row>
    <row r="190" spans="3:7" hidden="1">
      <c r="C190" s="3"/>
      <c r="D190" s="3"/>
      <c r="E190" s="3"/>
      <c r="F190" s="3"/>
      <c r="G190" s="3"/>
    </row>
    <row r="191" spans="3:7" hidden="1">
      <c r="C191" s="3"/>
      <c r="D191" s="3"/>
      <c r="E191" s="3"/>
      <c r="F191" s="3"/>
      <c r="G191" s="3"/>
    </row>
    <row r="192" spans="3:7" hidden="1">
      <c r="C192" s="3"/>
      <c r="D192" s="3"/>
      <c r="E192" s="3"/>
      <c r="F192" s="3"/>
      <c r="G192" s="3"/>
    </row>
    <row r="193" spans="3:7" hidden="1">
      <c r="C193" s="3"/>
      <c r="D193" s="3"/>
      <c r="E193" s="3"/>
      <c r="F193" s="3"/>
      <c r="G193" s="3"/>
    </row>
    <row r="194" spans="3:7" hidden="1">
      <c r="C194" s="3"/>
      <c r="D194" s="3"/>
      <c r="E194" s="3"/>
      <c r="F194" s="3"/>
      <c r="G194" s="3"/>
    </row>
    <row r="195" spans="3:7" hidden="1">
      <c r="C195" s="3"/>
      <c r="D195" s="3"/>
      <c r="E195" s="3"/>
      <c r="F195" s="3"/>
      <c r="G195" s="3"/>
    </row>
    <row r="196" spans="3:7" hidden="1">
      <c r="C196" s="3"/>
      <c r="D196" s="3"/>
      <c r="E196" s="3"/>
      <c r="F196" s="3"/>
      <c r="G196" s="3"/>
    </row>
    <row r="197" spans="3:7" hidden="1">
      <c r="C197" s="3"/>
      <c r="D197" s="3"/>
      <c r="E197" s="3"/>
      <c r="F197" s="3"/>
      <c r="G197" s="3"/>
    </row>
    <row r="198" spans="3:7" hidden="1">
      <c r="C198" s="3"/>
      <c r="D198" s="3"/>
      <c r="E198" s="3"/>
      <c r="F198" s="3"/>
      <c r="G198" s="3"/>
    </row>
    <row r="199" spans="3:7" hidden="1">
      <c r="C199" s="3"/>
      <c r="D199" s="3"/>
      <c r="E199" s="3"/>
      <c r="F199" s="3"/>
      <c r="G199" s="3"/>
    </row>
    <row r="200" spans="3:7" hidden="1">
      <c r="C200" s="3"/>
      <c r="D200" s="3"/>
      <c r="E200" s="3"/>
      <c r="F200" s="3"/>
      <c r="G200" s="3"/>
    </row>
    <row r="201" spans="3:7" hidden="1">
      <c r="C201" s="3"/>
      <c r="D201" s="3"/>
      <c r="E201" s="3"/>
      <c r="F201" s="3"/>
      <c r="G201" s="3"/>
    </row>
    <row r="202" spans="3:7" hidden="1">
      <c r="C202" s="3"/>
      <c r="D202" s="3"/>
      <c r="E202" s="3"/>
      <c r="F202" s="3"/>
      <c r="G202" s="3"/>
    </row>
    <row r="203" spans="3:7" hidden="1">
      <c r="C203" s="3"/>
      <c r="D203" s="3"/>
      <c r="E203" s="3"/>
      <c r="F203" s="3"/>
      <c r="G203" s="3"/>
    </row>
    <row r="204" spans="3:7" hidden="1">
      <c r="C204" s="3"/>
      <c r="D204" s="3"/>
      <c r="E204" s="3"/>
      <c r="F204" s="3"/>
      <c r="G204" s="3"/>
    </row>
    <row r="205" spans="3:7" hidden="1">
      <c r="C205" s="3"/>
      <c r="D205" s="3"/>
      <c r="E205" s="3"/>
      <c r="F205" s="3"/>
      <c r="G205" s="3"/>
    </row>
    <row r="206" spans="3:7" hidden="1">
      <c r="C206" s="3"/>
      <c r="D206" s="3"/>
      <c r="E206" s="3"/>
      <c r="F206" s="3"/>
      <c r="G206" s="3"/>
    </row>
    <row r="207" spans="3:7" hidden="1">
      <c r="C207" s="3"/>
      <c r="D207" s="3"/>
      <c r="E207" s="3"/>
      <c r="F207" s="3"/>
      <c r="G207" s="3"/>
    </row>
    <row r="208" spans="3:7" hidden="1">
      <c r="C208" s="3"/>
      <c r="D208" s="3"/>
      <c r="E208" s="3"/>
      <c r="F208" s="3"/>
      <c r="G208" s="3"/>
    </row>
    <row r="209" spans="3:7" hidden="1">
      <c r="C209" s="3"/>
      <c r="D209" s="3"/>
      <c r="E209" s="3"/>
      <c r="F209" s="3"/>
      <c r="G209" s="3"/>
    </row>
    <row r="210" spans="3:7" hidden="1">
      <c r="C210" s="3"/>
      <c r="D210" s="3"/>
      <c r="E210" s="3"/>
      <c r="F210" s="3"/>
      <c r="G210" s="3"/>
    </row>
    <row r="211" spans="3:7" hidden="1">
      <c r="C211" s="3"/>
      <c r="D211" s="3"/>
      <c r="E211" s="3"/>
      <c r="F211" s="3"/>
      <c r="G211" s="3"/>
    </row>
    <row r="212" spans="3:7" hidden="1">
      <c r="C212" s="3"/>
      <c r="D212" s="3"/>
      <c r="E212" s="3"/>
      <c r="F212" s="3"/>
      <c r="G212" s="3"/>
    </row>
    <row r="213" spans="3:7" hidden="1">
      <c r="C213" s="3"/>
      <c r="D213" s="3"/>
      <c r="E213" s="3"/>
      <c r="F213" s="3"/>
      <c r="G213" s="3"/>
    </row>
    <row r="214" spans="3:7" hidden="1">
      <c r="C214" s="3"/>
      <c r="D214" s="3"/>
      <c r="E214" s="3"/>
      <c r="F214" s="3"/>
      <c r="G214" s="3"/>
    </row>
    <row r="215" spans="3:7" hidden="1">
      <c r="C215" s="3"/>
      <c r="D215" s="3"/>
      <c r="E215" s="3"/>
      <c r="F215" s="3"/>
      <c r="G215" s="3"/>
    </row>
    <row r="216" spans="3:7" hidden="1">
      <c r="C216" s="3"/>
      <c r="D216" s="3"/>
      <c r="E216" s="3"/>
      <c r="F216" s="3"/>
      <c r="G216" s="3"/>
    </row>
    <row r="217" spans="3:7" hidden="1">
      <c r="C217" s="3"/>
      <c r="D217" s="3"/>
      <c r="E217" s="3"/>
      <c r="F217" s="3"/>
      <c r="G217" s="3"/>
    </row>
    <row r="218" spans="3:7" hidden="1">
      <c r="C218" s="3"/>
      <c r="D218" s="3"/>
      <c r="E218" s="3"/>
      <c r="F218" s="3"/>
      <c r="G218" s="3"/>
    </row>
    <row r="219" spans="3:7" hidden="1">
      <c r="C219" s="3"/>
      <c r="D219" s="3"/>
      <c r="E219" s="3"/>
      <c r="F219" s="3"/>
      <c r="G219" s="3"/>
    </row>
    <row r="220" spans="3:7" hidden="1">
      <c r="C220" s="3"/>
      <c r="D220" s="3"/>
      <c r="E220" s="3"/>
      <c r="F220" s="3"/>
      <c r="G220" s="3"/>
    </row>
    <row r="221" spans="3:7" hidden="1">
      <c r="C221" s="3"/>
      <c r="D221" s="3"/>
      <c r="E221" s="3"/>
      <c r="F221" s="3"/>
      <c r="G221" s="3"/>
    </row>
    <row r="222" spans="3:7" hidden="1">
      <c r="C222" s="3"/>
      <c r="D222" s="3"/>
      <c r="E222" s="3"/>
      <c r="F222" s="3"/>
      <c r="G222" s="3"/>
    </row>
    <row r="223" spans="3:7" hidden="1">
      <c r="C223" s="3"/>
      <c r="D223" s="3"/>
      <c r="E223" s="3"/>
      <c r="F223" s="3"/>
      <c r="G223" s="3"/>
    </row>
    <row r="224" spans="3:7" hidden="1">
      <c r="C224" s="3"/>
      <c r="D224" s="3"/>
      <c r="E224" s="3"/>
      <c r="F224" s="3"/>
      <c r="G224" s="3"/>
    </row>
    <row r="225" spans="3:7" hidden="1">
      <c r="C225" s="3"/>
      <c r="D225" s="3"/>
      <c r="E225" s="3"/>
      <c r="F225" s="3"/>
      <c r="G225" s="3"/>
    </row>
    <row r="226" spans="3:7" hidden="1">
      <c r="C226" s="3"/>
      <c r="D226" s="3"/>
      <c r="E226" s="3"/>
      <c r="F226" s="3"/>
      <c r="G226" s="3"/>
    </row>
    <row r="227" spans="3:7" hidden="1">
      <c r="C227" s="3"/>
      <c r="D227" s="3"/>
      <c r="E227" s="3"/>
      <c r="F227" s="3"/>
      <c r="G227" s="3"/>
    </row>
    <row r="228" spans="3:7" hidden="1">
      <c r="C228" s="3"/>
      <c r="D228" s="3"/>
      <c r="E228" s="3"/>
      <c r="F228" s="3"/>
      <c r="G228" s="3"/>
    </row>
    <row r="229" spans="3:7" hidden="1">
      <c r="C229" s="3"/>
      <c r="D229" s="3"/>
      <c r="E229" s="3"/>
      <c r="F229" s="3"/>
      <c r="G229" s="3"/>
    </row>
    <row r="230" spans="3:7" hidden="1">
      <c r="C230" s="3"/>
      <c r="D230" s="3"/>
      <c r="E230" s="3"/>
      <c r="F230" s="3"/>
      <c r="G230" s="3"/>
    </row>
    <row r="231" spans="3:7" hidden="1">
      <c r="C231" s="3"/>
      <c r="D231" s="3"/>
      <c r="E231" s="3"/>
      <c r="F231" s="3"/>
      <c r="G231" s="3"/>
    </row>
    <row r="232" spans="3:7" hidden="1">
      <c r="C232" s="3"/>
      <c r="D232" s="3"/>
      <c r="E232" s="3"/>
      <c r="F232" s="3"/>
      <c r="G232" s="3"/>
    </row>
    <row r="233" spans="3:7" hidden="1">
      <c r="C233" s="3"/>
      <c r="D233" s="3"/>
      <c r="E233" s="3"/>
      <c r="F233" s="3"/>
      <c r="G233" s="3"/>
    </row>
    <row r="234" spans="3:7" hidden="1">
      <c r="C234" s="3"/>
      <c r="D234" s="3"/>
      <c r="E234" s="3"/>
      <c r="F234" s="3"/>
      <c r="G234" s="3"/>
    </row>
    <row r="235" spans="3:7" hidden="1">
      <c r="C235" s="3"/>
      <c r="D235" s="3"/>
      <c r="E235" s="3"/>
      <c r="F235" s="3"/>
      <c r="G235" s="3"/>
    </row>
    <row r="236" spans="3:7" hidden="1">
      <c r="C236" s="3"/>
      <c r="D236" s="3"/>
      <c r="E236" s="3"/>
      <c r="F236" s="3"/>
      <c r="G236" s="3"/>
    </row>
    <row r="237" spans="3:7" hidden="1">
      <c r="C237" s="3"/>
      <c r="D237" s="3"/>
      <c r="E237" s="3"/>
      <c r="F237" s="3"/>
      <c r="G237" s="3"/>
    </row>
    <row r="238" spans="3:7" hidden="1">
      <c r="C238" s="3"/>
      <c r="D238" s="3"/>
      <c r="E238" s="3"/>
      <c r="F238" s="3"/>
      <c r="G238" s="3"/>
    </row>
    <row r="239" spans="3:7" hidden="1">
      <c r="C239" s="3"/>
      <c r="D239" s="3"/>
      <c r="E239" s="3"/>
      <c r="F239" s="3"/>
      <c r="G239" s="3"/>
    </row>
    <row r="240" spans="3:7" hidden="1">
      <c r="C240" s="3"/>
      <c r="D240" s="3"/>
      <c r="E240" s="3"/>
      <c r="F240" s="3"/>
      <c r="G240" s="3"/>
    </row>
    <row r="241" spans="3:7" hidden="1">
      <c r="C241" s="3"/>
      <c r="D241" s="3"/>
      <c r="E241" s="3"/>
      <c r="F241" s="3"/>
      <c r="G241" s="3"/>
    </row>
    <row r="242" spans="3:7" hidden="1">
      <c r="C242" s="3"/>
      <c r="D242" s="3"/>
      <c r="E242" s="3"/>
      <c r="F242" s="3"/>
      <c r="G242" s="3"/>
    </row>
    <row r="243" spans="3:7" hidden="1">
      <c r="C243" s="3"/>
      <c r="D243" s="3"/>
      <c r="E243" s="3"/>
      <c r="F243" s="3"/>
      <c r="G243" s="3"/>
    </row>
    <row r="244" spans="3:7" hidden="1">
      <c r="C244" s="3"/>
      <c r="D244" s="3"/>
      <c r="E244" s="3"/>
      <c r="F244" s="3"/>
      <c r="G244" s="3"/>
    </row>
    <row r="245" spans="3:7" hidden="1">
      <c r="C245" s="3"/>
      <c r="D245" s="3"/>
      <c r="E245" s="3"/>
      <c r="F245" s="3"/>
      <c r="G245" s="3"/>
    </row>
    <row r="246" spans="3:7" hidden="1">
      <c r="C246" s="3"/>
      <c r="D246" s="3"/>
      <c r="E246" s="3"/>
      <c r="F246" s="3"/>
      <c r="G246" s="3"/>
    </row>
    <row r="247" spans="3:7" hidden="1">
      <c r="C247" s="3"/>
      <c r="D247" s="3"/>
      <c r="E247" s="3"/>
      <c r="F247" s="3"/>
      <c r="G247" s="3"/>
    </row>
    <row r="248" spans="3:7" hidden="1">
      <c r="C248" s="3"/>
      <c r="D248" s="3"/>
      <c r="E248" s="3"/>
      <c r="F248" s="3"/>
      <c r="G248" s="3"/>
    </row>
    <row r="249" spans="3:7" hidden="1">
      <c r="C249" s="3"/>
      <c r="D249" s="3"/>
      <c r="E249" s="3"/>
      <c r="F249" s="3"/>
      <c r="G249" s="3"/>
    </row>
    <row r="250" spans="3:7" hidden="1">
      <c r="C250" s="3"/>
      <c r="D250" s="3"/>
      <c r="E250" s="3"/>
      <c r="F250" s="3"/>
      <c r="G250" s="3"/>
    </row>
    <row r="251" spans="3:7" hidden="1">
      <c r="C251" s="3"/>
      <c r="D251" s="3"/>
      <c r="E251" s="3"/>
      <c r="F251" s="3"/>
      <c r="G251" s="3"/>
    </row>
    <row r="252" spans="3:7" hidden="1">
      <c r="C252" s="3"/>
      <c r="D252" s="3"/>
      <c r="E252" s="3"/>
      <c r="F252" s="3"/>
      <c r="G252" s="3"/>
    </row>
    <row r="253" spans="3:7" hidden="1">
      <c r="C253" s="3"/>
      <c r="D253" s="3"/>
      <c r="E253" s="3"/>
      <c r="F253" s="3"/>
      <c r="G253" s="3"/>
    </row>
    <row r="254" spans="3:7" hidden="1">
      <c r="C254" s="3"/>
      <c r="D254" s="3"/>
      <c r="E254" s="3"/>
      <c r="F254" s="3"/>
      <c r="G254" s="3"/>
    </row>
    <row r="255" spans="3:7" hidden="1">
      <c r="C255" s="3"/>
      <c r="D255" s="3"/>
      <c r="E255" s="3"/>
      <c r="F255" s="3"/>
      <c r="G255" s="3"/>
    </row>
    <row r="256" spans="3:7" hidden="1">
      <c r="C256" s="3"/>
      <c r="D256" s="3"/>
      <c r="E256" s="3"/>
      <c r="F256" s="3"/>
      <c r="G256" s="3"/>
    </row>
    <row r="257" spans="3:7" hidden="1">
      <c r="C257" s="3"/>
      <c r="D257" s="3"/>
      <c r="E257" s="3"/>
      <c r="F257" s="3"/>
      <c r="G257" s="3"/>
    </row>
    <row r="258" spans="3:7" hidden="1">
      <c r="C258" s="3"/>
      <c r="D258" s="3"/>
      <c r="E258" s="3"/>
      <c r="F258" s="3"/>
      <c r="G258" s="3"/>
    </row>
    <row r="259" spans="3:7" hidden="1">
      <c r="C259" s="3"/>
      <c r="D259" s="3"/>
      <c r="E259" s="3"/>
      <c r="F259" s="3"/>
      <c r="G259" s="3"/>
    </row>
    <row r="260" spans="3:7" hidden="1">
      <c r="C260" s="3"/>
      <c r="D260" s="3"/>
      <c r="E260" s="3"/>
      <c r="F260" s="3"/>
      <c r="G260" s="3"/>
    </row>
    <row r="261" spans="3:7" hidden="1">
      <c r="C261" s="3"/>
      <c r="D261" s="3"/>
      <c r="E261" s="3"/>
      <c r="F261" s="3"/>
      <c r="G261" s="3"/>
    </row>
    <row r="262" spans="3:7" hidden="1">
      <c r="C262" s="3"/>
      <c r="D262" s="3"/>
      <c r="E262" s="3"/>
      <c r="F262" s="3"/>
      <c r="G262" s="3"/>
    </row>
    <row r="263" spans="3:7" hidden="1">
      <c r="C263" s="3"/>
      <c r="D263" s="3"/>
      <c r="E263" s="3"/>
      <c r="F263" s="3"/>
      <c r="G263" s="3"/>
    </row>
    <row r="264" spans="3:7" hidden="1">
      <c r="C264" s="3"/>
      <c r="D264" s="3"/>
      <c r="E264" s="3"/>
      <c r="F264" s="3"/>
      <c r="G264" s="3"/>
    </row>
    <row r="265" spans="3:7" hidden="1">
      <c r="C265" s="3"/>
      <c r="D265" s="3"/>
      <c r="E265" s="3"/>
      <c r="F265" s="3"/>
      <c r="G265" s="3"/>
    </row>
    <row r="266" spans="3:7" hidden="1">
      <c r="C266" s="3"/>
      <c r="D266" s="3"/>
      <c r="E266" s="3"/>
      <c r="F266" s="3"/>
      <c r="G266" s="3"/>
    </row>
    <row r="267" spans="3:7" hidden="1">
      <c r="C267" s="3"/>
      <c r="D267" s="3"/>
      <c r="E267" s="3"/>
      <c r="F267" s="3"/>
      <c r="G267" s="3"/>
    </row>
    <row r="268" spans="3:7" hidden="1">
      <c r="C268" s="3"/>
      <c r="D268" s="3"/>
      <c r="E268" s="3"/>
      <c r="F268" s="3"/>
      <c r="G268" s="3"/>
    </row>
    <row r="269" spans="3:7" hidden="1">
      <c r="C269" s="3"/>
      <c r="D269" s="3"/>
      <c r="E269" s="3"/>
      <c r="F269" s="3"/>
      <c r="G269" s="3"/>
    </row>
    <row r="270" spans="3:7" hidden="1">
      <c r="C270" s="3"/>
      <c r="D270" s="3"/>
      <c r="E270" s="3"/>
      <c r="F270" s="3"/>
      <c r="G270" s="3"/>
    </row>
    <row r="271" spans="3:7" hidden="1">
      <c r="C271" s="3"/>
      <c r="D271" s="3"/>
      <c r="E271" s="3"/>
      <c r="F271" s="3"/>
      <c r="G271" s="3"/>
    </row>
    <row r="272" spans="3:7" hidden="1">
      <c r="C272" s="3"/>
      <c r="D272" s="3"/>
      <c r="E272" s="3"/>
      <c r="F272" s="3"/>
      <c r="G272" s="3"/>
    </row>
    <row r="273" spans="3:7" hidden="1">
      <c r="C273" s="3"/>
      <c r="D273" s="3"/>
      <c r="E273" s="3"/>
      <c r="F273" s="3"/>
      <c r="G273" s="3"/>
    </row>
    <row r="274" spans="3:7" hidden="1">
      <c r="C274" s="3"/>
      <c r="D274" s="3"/>
      <c r="E274" s="3"/>
      <c r="F274" s="3"/>
      <c r="G274" s="3"/>
    </row>
    <row r="275" spans="3:7" hidden="1">
      <c r="C275" s="3"/>
      <c r="D275" s="3"/>
      <c r="E275" s="3"/>
      <c r="F275" s="3"/>
      <c r="G275" s="3"/>
    </row>
    <row r="276" spans="3:7" hidden="1">
      <c r="C276" s="3"/>
      <c r="D276" s="3"/>
      <c r="E276" s="3"/>
      <c r="F276" s="3"/>
      <c r="G276" s="3"/>
    </row>
    <row r="277" spans="3:7" hidden="1">
      <c r="C277" s="3"/>
      <c r="D277" s="3"/>
      <c r="E277" s="3"/>
      <c r="F277" s="3"/>
      <c r="G277" s="3"/>
    </row>
    <row r="278" spans="3:7" hidden="1">
      <c r="C278" s="3"/>
      <c r="D278" s="3"/>
      <c r="E278" s="3"/>
      <c r="F278" s="3"/>
      <c r="G278" s="3"/>
    </row>
    <row r="279" spans="3:7" hidden="1">
      <c r="C279" s="3"/>
      <c r="D279" s="3"/>
      <c r="E279" s="3"/>
      <c r="F279" s="3"/>
      <c r="G279" s="3"/>
    </row>
    <row r="280" spans="3:7" hidden="1">
      <c r="C280" s="3"/>
      <c r="D280" s="3"/>
      <c r="E280" s="3"/>
      <c r="F280" s="3"/>
      <c r="G280" s="3"/>
    </row>
    <row r="281" spans="3:7" hidden="1">
      <c r="C281" s="3"/>
      <c r="D281" s="3"/>
      <c r="E281" s="3"/>
      <c r="F281" s="3"/>
      <c r="G281" s="3"/>
    </row>
    <row r="282" spans="3:7" hidden="1">
      <c r="C282" s="3"/>
      <c r="D282" s="3"/>
      <c r="E282" s="3"/>
      <c r="F282" s="3"/>
      <c r="G282" s="3"/>
    </row>
    <row r="283" spans="3:7" hidden="1">
      <c r="C283" s="3"/>
      <c r="D283" s="3"/>
      <c r="E283" s="3"/>
      <c r="F283" s="3"/>
      <c r="G283" s="3"/>
    </row>
    <row r="284" spans="3:7" hidden="1">
      <c r="C284" s="3"/>
      <c r="D284" s="3"/>
      <c r="E284" s="3"/>
      <c r="F284" s="3"/>
      <c r="G284" s="3"/>
    </row>
    <row r="285" spans="3:7" hidden="1">
      <c r="C285" s="3"/>
      <c r="D285" s="3"/>
      <c r="E285" s="3"/>
      <c r="F285" s="3"/>
      <c r="G285" s="3"/>
    </row>
    <row r="286" spans="3:7" hidden="1">
      <c r="C286" s="3"/>
      <c r="D286" s="3"/>
      <c r="E286" s="3"/>
      <c r="F286" s="3"/>
      <c r="G286" s="3"/>
    </row>
    <row r="287" spans="3:7" hidden="1">
      <c r="C287" s="3"/>
      <c r="D287" s="3"/>
      <c r="E287" s="3"/>
      <c r="F287" s="3"/>
      <c r="G287" s="3"/>
    </row>
    <row r="288" spans="3:7" hidden="1">
      <c r="C288" s="3"/>
      <c r="D288" s="3"/>
      <c r="E288" s="3"/>
      <c r="F288" s="3"/>
      <c r="G288" s="3"/>
    </row>
    <row r="289" spans="3:7" hidden="1">
      <c r="C289" s="3"/>
      <c r="D289" s="3"/>
      <c r="E289" s="3"/>
      <c r="F289" s="3"/>
      <c r="G289" s="3"/>
    </row>
    <row r="290" spans="3:7" hidden="1">
      <c r="C290" s="3"/>
      <c r="D290" s="3"/>
      <c r="E290" s="3"/>
      <c r="F290" s="3"/>
      <c r="G290" s="3"/>
    </row>
    <row r="291" spans="3:7" hidden="1">
      <c r="C291" s="3"/>
      <c r="D291" s="3"/>
      <c r="E291" s="3"/>
      <c r="F291" s="3"/>
      <c r="G291" s="3"/>
    </row>
    <row r="292" spans="3:7" hidden="1">
      <c r="C292" s="3"/>
      <c r="D292" s="3"/>
      <c r="E292" s="3"/>
      <c r="F292" s="3"/>
      <c r="G292" s="3"/>
    </row>
    <row r="293" spans="3:7" hidden="1">
      <c r="C293" s="3"/>
      <c r="D293" s="3"/>
      <c r="E293" s="3"/>
      <c r="F293" s="3"/>
      <c r="G293" s="3"/>
    </row>
    <row r="294" spans="3:7" hidden="1">
      <c r="C294" s="3"/>
      <c r="D294" s="3"/>
      <c r="E294" s="3"/>
      <c r="F294" s="3"/>
      <c r="G294" s="3"/>
    </row>
    <row r="295" spans="3:7" hidden="1">
      <c r="C295" s="3"/>
      <c r="D295" s="3"/>
      <c r="E295" s="3"/>
      <c r="F295" s="3"/>
      <c r="G295" s="3"/>
    </row>
    <row r="296" spans="3:7" hidden="1">
      <c r="C296" s="3"/>
      <c r="D296" s="3"/>
      <c r="E296" s="3"/>
      <c r="F296" s="3"/>
      <c r="G296" s="3"/>
    </row>
    <row r="297" spans="3:7" hidden="1">
      <c r="C297" s="3"/>
      <c r="D297" s="3"/>
      <c r="E297" s="3"/>
      <c r="F297" s="3"/>
      <c r="G297" s="3"/>
    </row>
    <row r="298" spans="3:7" hidden="1">
      <c r="C298" s="3"/>
      <c r="D298" s="3"/>
      <c r="E298" s="3"/>
      <c r="F298" s="3"/>
      <c r="G298" s="3"/>
    </row>
    <row r="299" spans="3:7" hidden="1">
      <c r="C299" s="3"/>
      <c r="D299" s="3"/>
      <c r="E299" s="3"/>
      <c r="F299" s="3"/>
      <c r="G299" s="3"/>
    </row>
    <row r="300" spans="3:7" hidden="1">
      <c r="C300" s="3"/>
      <c r="D300" s="3"/>
      <c r="E300" s="3"/>
      <c r="F300" s="3"/>
      <c r="G300" s="3"/>
    </row>
    <row r="301" spans="3:7" hidden="1">
      <c r="C301" s="3"/>
      <c r="D301" s="3"/>
      <c r="E301" s="3"/>
      <c r="F301" s="3"/>
      <c r="G301" s="3"/>
    </row>
    <row r="302" spans="3:7" hidden="1">
      <c r="C302" s="3"/>
      <c r="D302" s="3"/>
      <c r="E302" s="3"/>
      <c r="F302" s="3"/>
      <c r="G302" s="3"/>
    </row>
    <row r="303" spans="3:7" hidden="1">
      <c r="C303" s="3"/>
      <c r="D303" s="3"/>
      <c r="E303" s="3"/>
      <c r="F303" s="3"/>
      <c r="G303" s="3"/>
    </row>
    <row r="304" spans="3:7" hidden="1">
      <c r="C304" s="3"/>
      <c r="D304" s="3"/>
      <c r="E304" s="3"/>
      <c r="F304" s="3"/>
      <c r="G304" s="3"/>
    </row>
    <row r="305" spans="3:7" hidden="1">
      <c r="C305" s="3"/>
      <c r="D305" s="3"/>
      <c r="E305" s="3"/>
      <c r="F305" s="3"/>
      <c r="G305" s="3"/>
    </row>
    <row r="306" spans="3:7" hidden="1">
      <c r="C306" s="3"/>
      <c r="D306" s="3"/>
      <c r="E306" s="3"/>
      <c r="F306" s="3"/>
      <c r="G306" s="3"/>
    </row>
    <row r="307" spans="3:7" hidden="1">
      <c r="C307" s="3"/>
      <c r="D307" s="3"/>
      <c r="E307" s="3"/>
      <c r="F307" s="3"/>
      <c r="G307" s="3"/>
    </row>
    <row r="308" spans="3:7" hidden="1">
      <c r="C308" s="3"/>
      <c r="D308" s="3"/>
      <c r="E308" s="3"/>
      <c r="F308" s="3"/>
      <c r="G308" s="3"/>
    </row>
    <row r="309" spans="3:7" hidden="1">
      <c r="C309" s="3"/>
      <c r="D309" s="3"/>
      <c r="E309" s="3"/>
      <c r="F309" s="3"/>
      <c r="G309" s="3"/>
    </row>
    <row r="310" spans="3:7" hidden="1">
      <c r="C310" s="3"/>
      <c r="D310" s="3"/>
      <c r="E310" s="3"/>
      <c r="F310" s="3"/>
      <c r="G310" s="3"/>
    </row>
    <row r="311" spans="3:7" hidden="1">
      <c r="C311" s="3"/>
      <c r="D311" s="3"/>
      <c r="E311" s="3"/>
      <c r="F311" s="3"/>
      <c r="G311" s="3"/>
    </row>
    <row r="312" spans="3:7" hidden="1">
      <c r="C312" s="3"/>
      <c r="D312" s="3"/>
      <c r="E312" s="3"/>
      <c r="F312" s="3"/>
      <c r="G312" s="3"/>
    </row>
    <row r="313" spans="3:7" hidden="1">
      <c r="C313" s="3"/>
      <c r="D313" s="3"/>
      <c r="E313" s="3"/>
      <c r="F313" s="3"/>
      <c r="G313" s="3"/>
    </row>
    <row r="314" spans="3:7" hidden="1">
      <c r="C314" s="3"/>
      <c r="D314" s="3"/>
      <c r="E314" s="3"/>
      <c r="F314" s="3"/>
      <c r="G314" s="3"/>
    </row>
    <row r="315" spans="3:7" hidden="1">
      <c r="C315" s="3"/>
      <c r="D315" s="3"/>
      <c r="E315" s="3"/>
      <c r="F315" s="3"/>
      <c r="G315" s="3"/>
    </row>
    <row r="316" spans="3:7" hidden="1">
      <c r="C316" s="3"/>
      <c r="D316" s="3"/>
      <c r="E316" s="3"/>
      <c r="F316" s="3"/>
      <c r="G316" s="3"/>
    </row>
    <row r="317" spans="3:7" hidden="1">
      <c r="C317" s="3"/>
      <c r="D317" s="3"/>
      <c r="E317" s="3"/>
      <c r="F317" s="3"/>
      <c r="G317" s="3"/>
    </row>
    <row r="318" spans="3:7" hidden="1">
      <c r="C318" s="3"/>
      <c r="D318" s="3"/>
      <c r="E318" s="3"/>
      <c r="F318" s="3"/>
      <c r="G318" s="3"/>
    </row>
    <row r="319" spans="3:7" hidden="1">
      <c r="C319" s="3"/>
      <c r="D319" s="3"/>
      <c r="E319" s="3"/>
      <c r="F319" s="3"/>
      <c r="G319" s="3"/>
    </row>
    <row r="320" spans="3:7" hidden="1">
      <c r="C320" s="3"/>
      <c r="D320" s="3"/>
      <c r="E320" s="3"/>
      <c r="F320" s="3"/>
      <c r="G320" s="3"/>
    </row>
    <row r="321" spans="3:7" hidden="1">
      <c r="C321" s="3"/>
      <c r="D321" s="3"/>
      <c r="E321" s="3"/>
      <c r="F321" s="3"/>
      <c r="G321" s="3"/>
    </row>
    <row r="322" spans="3:7" hidden="1">
      <c r="C322" s="3"/>
      <c r="D322" s="3"/>
      <c r="E322" s="3"/>
      <c r="F322" s="3"/>
      <c r="G322" s="3"/>
    </row>
    <row r="323" spans="3:7" hidden="1">
      <c r="C323" s="3"/>
      <c r="D323" s="3"/>
      <c r="E323" s="3"/>
      <c r="F323" s="3"/>
      <c r="G323" s="3"/>
    </row>
    <row r="324" spans="3:7" hidden="1">
      <c r="C324" s="3"/>
      <c r="D324" s="3"/>
      <c r="E324" s="3"/>
      <c r="F324" s="3"/>
      <c r="G324" s="3"/>
    </row>
    <row r="325" spans="3:7" hidden="1">
      <c r="C325" s="3"/>
      <c r="D325" s="3"/>
      <c r="E325" s="3"/>
      <c r="F325" s="3"/>
      <c r="G325" s="3"/>
    </row>
    <row r="326" spans="3:7" hidden="1">
      <c r="C326" s="3"/>
      <c r="D326" s="3"/>
      <c r="E326" s="3"/>
      <c r="F326" s="3"/>
      <c r="G326" s="3"/>
    </row>
    <row r="327" spans="3:7" hidden="1">
      <c r="C327" s="3"/>
      <c r="D327" s="3"/>
      <c r="E327" s="3"/>
      <c r="F327" s="3"/>
      <c r="G327" s="3"/>
    </row>
    <row r="328" spans="3:7" hidden="1">
      <c r="C328" s="3"/>
      <c r="D328" s="3"/>
      <c r="E328" s="3"/>
      <c r="F328" s="3"/>
      <c r="G328" s="3"/>
    </row>
    <row r="329" spans="3:7" hidden="1">
      <c r="C329" s="3"/>
      <c r="D329" s="3"/>
      <c r="E329" s="3"/>
      <c r="F329" s="3"/>
      <c r="G329" s="3"/>
    </row>
    <row r="330" spans="3:7" hidden="1">
      <c r="C330" s="3"/>
      <c r="D330" s="3"/>
      <c r="E330" s="3"/>
      <c r="F330" s="3"/>
      <c r="G330" s="3"/>
    </row>
    <row r="331" spans="3:7" hidden="1">
      <c r="C331" s="3"/>
      <c r="D331" s="3"/>
      <c r="E331" s="3"/>
      <c r="F331" s="3"/>
      <c r="G331" s="3"/>
    </row>
    <row r="332" spans="3:7" hidden="1">
      <c r="C332" s="3"/>
      <c r="D332" s="3"/>
      <c r="E332" s="3"/>
      <c r="F332" s="3"/>
      <c r="G332" s="3"/>
    </row>
    <row r="333" spans="3:7" hidden="1">
      <c r="C333" s="3"/>
      <c r="D333" s="3"/>
      <c r="E333" s="3"/>
      <c r="F333" s="3"/>
      <c r="G333" s="3"/>
    </row>
    <row r="334" spans="3:7" hidden="1">
      <c r="C334" s="3"/>
      <c r="D334" s="3"/>
      <c r="E334" s="3"/>
      <c r="F334" s="3"/>
      <c r="G334" s="3"/>
    </row>
    <row r="335" spans="3:7" hidden="1">
      <c r="C335" s="3"/>
      <c r="D335" s="3"/>
      <c r="E335" s="3"/>
      <c r="F335" s="3"/>
      <c r="G335" s="3"/>
    </row>
    <row r="336" spans="3:7" hidden="1">
      <c r="C336" s="3"/>
      <c r="D336" s="3"/>
      <c r="E336" s="3"/>
      <c r="F336" s="3"/>
      <c r="G336" s="3"/>
    </row>
    <row r="337" spans="3:7" hidden="1">
      <c r="C337" s="3"/>
      <c r="D337" s="3"/>
      <c r="E337" s="3"/>
      <c r="F337" s="3"/>
      <c r="G337" s="3"/>
    </row>
    <row r="338" spans="3:7" hidden="1">
      <c r="C338" s="3"/>
      <c r="D338" s="3"/>
      <c r="E338" s="3"/>
      <c r="F338" s="3"/>
      <c r="G338" s="3"/>
    </row>
    <row r="339" spans="3:7" hidden="1">
      <c r="C339" s="3"/>
      <c r="D339" s="3"/>
      <c r="E339" s="3"/>
      <c r="F339" s="3"/>
      <c r="G339" s="3"/>
    </row>
    <row r="340" spans="3:7" hidden="1">
      <c r="C340" s="3"/>
      <c r="D340" s="3"/>
      <c r="E340" s="3"/>
      <c r="F340" s="3"/>
      <c r="G340" s="3"/>
    </row>
    <row r="341" spans="3:7" hidden="1">
      <c r="C341" s="3"/>
      <c r="D341" s="3"/>
      <c r="E341" s="3"/>
      <c r="F341" s="3"/>
      <c r="G341" s="3"/>
    </row>
    <row r="342" spans="3:7" hidden="1">
      <c r="C342" s="3"/>
      <c r="D342" s="3"/>
      <c r="E342" s="3"/>
      <c r="F342" s="3"/>
      <c r="G342" s="3"/>
    </row>
    <row r="343" spans="3:7" hidden="1">
      <c r="C343" s="3"/>
      <c r="D343" s="3"/>
      <c r="E343" s="3"/>
      <c r="F343" s="3"/>
      <c r="G343" s="3"/>
    </row>
    <row r="344" spans="3:7" hidden="1">
      <c r="C344" s="3"/>
      <c r="D344" s="3"/>
      <c r="E344" s="3"/>
      <c r="F344" s="3"/>
      <c r="G344" s="3"/>
    </row>
    <row r="345" spans="3:7" hidden="1">
      <c r="C345" s="3"/>
      <c r="D345" s="3"/>
      <c r="E345" s="3"/>
      <c r="F345" s="3"/>
      <c r="G345" s="3"/>
    </row>
    <row r="346" spans="3:7" hidden="1">
      <c r="C346" s="3"/>
      <c r="D346" s="3"/>
      <c r="E346" s="3"/>
      <c r="F346" s="3"/>
      <c r="G346" s="3"/>
    </row>
    <row r="347" spans="3:7" hidden="1">
      <c r="C347" s="3"/>
      <c r="D347" s="3"/>
      <c r="E347" s="3"/>
      <c r="F347" s="3"/>
      <c r="G347" s="3"/>
    </row>
    <row r="348" spans="3:7" hidden="1">
      <c r="C348" s="3"/>
      <c r="D348" s="3"/>
      <c r="E348" s="3"/>
      <c r="F348" s="3"/>
      <c r="G348" s="3"/>
    </row>
    <row r="349" spans="3:7" hidden="1">
      <c r="C349" s="3"/>
      <c r="D349" s="3"/>
      <c r="E349" s="3"/>
      <c r="F349" s="3"/>
      <c r="G349" s="3"/>
    </row>
    <row r="350" spans="3:7" hidden="1">
      <c r="C350" s="3"/>
      <c r="D350" s="3"/>
      <c r="E350" s="3"/>
      <c r="F350" s="3"/>
      <c r="G350" s="3"/>
    </row>
    <row r="351" spans="3:7" hidden="1">
      <c r="C351" s="3"/>
      <c r="D351" s="3"/>
      <c r="E351" s="3"/>
      <c r="F351" s="3"/>
      <c r="G351" s="3"/>
    </row>
    <row r="352" spans="3:7" hidden="1">
      <c r="C352" s="3"/>
      <c r="D352" s="3"/>
      <c r="E352" s="3"/>
      <c r="F352" s="3"/>
      <c r="G352" s="3"/>
    </row>
    <row r="353" spans="3:7" hidden="1">
      <c r="C353" s="3"/>
      <c r="D353" s="3"/>
      <c r="E353" s="3"/>
      <c r="F353" s="3"/>
      <c r="G353" s="3"/>
    </row>
    <row r="354" spans="3:7" hidden="1">
      <c r="C354" s="3"/>
      <c r="D354" s="3"/>
      <c r="E354" s="3"/>
      <c r="F354" s="3"/>
      <c r="G354" s="3"/>
    </row>
    <row r="355" spans="3:7" hidden="1">
      <c r="C355" s="3"/>
      <c r="D355" s="3"/>
      <c r="E355" s="3"/>
      <c r="F355" s="3"/>
      <c r="G355" s="3"/>
    </row>
    <row r="356" spans="3:7" hidden="1">
      <c r="C356" s="3"/>
      <c r="D356" s="3"/>
      <c r="E356" s="3"/>
      <c r="F356" s="3"/>
      <c r="G356" s="3"/>
    </row>
    <row r="357" spans="3:7" hidden="1">
      <c r="C357" s="3"/>
      <c r="D357" s="3"/>
      <c r="E357" s="3"/>
      <c r="F357" s="3"/>
      <c r="G357" s="3"/>
    </row>
    <row r="358" spans="3:7" hidden="1">
      <c r="C358" s="3"/>
      <c r="D358" s="3"/>
      <c r="E358" s="3"/>
      <c r="F358" s="3"/>
      <c r="G358" s="3"/>
    </row>
    <row r="359" spans="3:7" hidden="1">
      <c r="C359" s="3"/>
      <c r="D359" s="3"/>
      <c r="E359" s="3"/>
      <c r="F359" s="3"/>
      <c r="G359" s="3"/>
    </row>
    <row r="360" spans="3:7" hidden="1">
      <c r="C360" s="3"/>
      <c r="D360" s="3"/>
      <c r="E360" s="3"/>
      <c r="F360" s="3"/>
      <c r="G360" s="3"/>
    </row>
    <row r="361" spans="3:7" hidden="1">
      <c r="C361" s="3"/>
      <c r="D361" s="3"/>
      <c r="E361" s="3"/>
      <c r="F361" s="3"/>
      <c r="G361" s="3"/>
    </row>
    <row r="362" spans="3:7" hidden="1">
      <c r="C362" s="3"/>
      <c r="D362" s="3"/>
      <c r="E362" s="3"/>
      <c r="F362" s="3"/>
      <c r="G362" s="3"/>
    </row>
    <row r="363" spans="3:7" hidden="1">
      <c r="C363" s="3"/>
      <c r="D363" s="3"/>
      <c r="E363" s="3"/>
      <c r="F363" s="3"/>
      <c r="G363" s="3"/>
    </row>
    <row r="364" spans="3:7" hidden="1">
      <c r="C364" s="3"/>
      <c r="D364" s="3"/>
      <c r="E364" s="3"/>
      <c r="F364" s="3"/>
      <c r="G364" s="3"/>
    </row>
    <row r="365" spans="3:7" hidden="1">
      <c r="C365" s="3"/>
      <c r="D365" s="3"/>
      <c r="E365" s="3"/>
      <c r="F365" s="3"/>
      <c r="G365" s="3"/>
    </row>
    <row r="366" spans="3:7" hidden="1">
      <c r="C366" s="3"/>
      <c r="D366" s="3"/>
      <c r="E366" s="3"/>
      <c r="F366" s="3"/>
      <c r="G366" s="3"/>
    </row>
    <row r="367" spans="3:7" hidden="1">
      <c r="C367" s="3"/>
      <c r="D367" s="3"/>
      <c r="E367" s="3"/>
      <c r="F367" s="3"/>
      <c r="G367" s="3"/>
    </row>
    <row r="368" spans="3:7" hidden="1">
      <c r="C368" s="3"/>
      <c r="D368" s="3"/>
      <c r="E368" s="3"/>
      <c r="F368" s="3"/>
      <c r="G368" s="3"/>
    </row>
    <row r="369" spans="3:7" hidden="1">
      <c r="C369" s="3"/>
      <c r="D369" s="3"/>
      <c r="E369" s="3"/>
      <c r="F369" s="3"/>
      <c r="G369" s="3"/>
    </row>
    <row r="370" spans="3:7" hidden="1">
      <c r="C370" s="3"/>
      <c r="D370" s="3"/>
      <c r="E370" s="3"/>
      <c r="F370" s="3"/>
      <c r="G370" s="3"/>
    </row>
    <row r="371" spans="3:7" hidden="1">
      <c r="C371" s="3"/>
      <c r="D371" s="3"/>
      <c r="E371" s="3"/>
      <c r="F371" s="3"/>
      <c r="G371" s="3"/>
    </row>
    <row r="372" spans="3:7" hidden="1">
      <c r="C372" s="3"/>
      <c r="D372" s="3"/>
      <c r="E372" s="3"/>
      <c r="F372" s="3"/>
      <c r="G372" s="3"/>
    </row>
    <row r="373" spans="3:7" hidden="1">
      <c r="C373" s="3"/>
      <c r="D373" s="3"/>
      <c r="E373" s="3"/>
      <c r="F373" s="3"/>
      <c r="G373" s="3"/>
    </row>
    <row r="374" spans="3:7" hidden="1">
      <c r="C374" s="3"/>
      <c r="D374" s="3"/>
      <c r="E374" s="3"/>
      <c r="F374" s="3"/>
      <c r="G374" s="3"/>
    </row>
    <row r="375" spans="3:7" hidden="1">
      <c r="C375" s="3"/>
      <c r="D375" s="3"/>
      <c r="E375" s="3"/>
      <c r="F375" s="3"/>
      <c r="G375" s="3"/>
    </row>
    <row r="376" spans="3:7" hidden="1">
      <c r="C376" s="3"/>
      <c r="D376" s="3"/>
      <c r="E376" s="3"/>
      <c r="F376" s="3"/>
      <c r="G376" s="3"/>
    </row>
    <row r="377" spans="3:7" hidden="1">
      <c r="C377" s="3"/>
      <c r="D377" s="3"/>
      <c r="E377" s="3"/>
      <c r="F377" s="3"/>
      <c r="G377" s="3"/>
    </row>
    <row r="378" spans="3:7" hidden="1">
      <c r="C378" s="3"/>
      <c r="D378" s="3"/>
      <c r="E378" s="3"/>
      <c r="F378" s="3"/>
      <c r="G378" s="3"/>
    </row>
    <row r="379" spans="3:7" hidden="1">
      <c r="C379" s="3"/>
      <c r="D379" s="3"/>
      <c r="E379" s="3"/>
      <c r="F379" s="3"/>
      <c r="G379" s="3"/>
    </row>
    <row r="380" spans="3:7" hidden="1">
      <c r="C380" s="3"/>
      <c r="D380" s="3"/>
      <c r="E380" s="3"/>
      <c r="F380" s="3"/>
      <c r="G380" s="3"/>
    </row>
    <row r="381" spans="3:7" hidden="1">
      <c r="C381" s="3"/>
      <c r="D381" s="3"/>
      <c r="E381" s="3"/>
      <c r="F381" s="3"/>
      <c r="G381" s="3"/>
    </row>
    <row r="382" spans="3:7" hidden="1">
      <c r="C382" s="3"/>
      <c r="D382" s="3"/>
      <c r="E382" s="3"/>
      <c r="F382" s="3"/>
      <c r="G382" s="3"/>
    </row>
    <row r="383" spans="3:7" hidden="1">
      <c r="C383" s="3"/>
      <c r="D383" s="3"/>
      <c r="E383" s="3"/>
      <c r="F383" s="3"/>
      <c r="G383" s="3"/>
    </row>
    <row r="384" spans="3:7" hidden="1">
      <c r="C384" s="3"/>
      <c r="D384" s="3"/>
      <c r="E384" s="3"/>
      <c r="F384" s="3"/>
      <c r="G384" s="3"/>
    </row>
    <row r="385" spans="3:7" hidden="1">
      <c r="C385" s="3"/>
      <c r="D385" s="3"/>
      <c r="E385" s="3"/>
      <c r="F385" s="3"/>
      <c r="G385" s="3"/>
    </row>
    <row r="386" spans="3:7" hidden="1">
      <c r="C386" s="3"/>
      <c r="D386" s="3"/>
      <c r="E386" s="3"/>
      <c r="F386" s="3"/>
      <c r="G386" s="3"/>
    </row>
    <row r="387" spans="3:7" hidden="1">
      <c r="C387" s="3"/>
      <c r="D387" s="3"/>
      <c r="E387" s="3"/>
      <c r="F387" s="3"/>
      <c r="G387" s="3"/>
    </row>
    <row r="388" spans="3:7" hidden="1">
      <c r="C388" s="3"/>
      <c r="D388" s="3"/>
      <c r="E388" s="3"/>
      <c r="F388" s="3"/>
      <c r="G388" s="3"/>
    </row>
    <row r="389" spans="3:7" hidden="1">
      <c r="C389" s="3"/>
      <c r="D389" s="3"/>
      <c r="E389" s="3"/>
      <c r="F389" s="3"/>
      <c r="G389" s="3"/>
    </row>
    <row r="390" spans="3:7" hidden="1">
      <c r="C390" s="3"/>
      <c r="D390" s="3"/>
      <c r="E390" s="3"/>
      <c r="F390" s="3"/>
      <c r="G390" s="3"/>
    </row>
    <row r="391" spans="3:7" hidden="1">
      <c r="C391" s="3"/>
      <c r="D391" s="3"/>
      <c r="E391" s="3"/>
      <c r="F391" s="3"/>
      <c r="G391" s="3"/>
    </row>
    <row r="392" spans="3:7" hidden="1">
      <c r="C392" s="3"/>
      <c r="D392" s="3"/>
      <c r="E392" s="3"/>
      <c r="F392" s="3"/>
      <c r="G392" s="3"/>
    </row>
    <row r="393" spans="3:7" hidden="1">
      <c r="C393" s="3"/>
      <c r="D393" s="3"/>
      <c r="E393" s="3"/>
      <c r="F393" s="3"/>
      <c r="G393" s="3"/>
    </row>
    <row r="394" spans="3:7" hidden="1">
      <c r="C394" s="3"/>
      <c r="D394" s="3"/>
      <c r="E394" s="3"/>
      <c r="F394" s="3"/>
      <c r="G394" s="3"/>
    </row>
    <row r="395" spans="3:7" hidden="1">
      <c r="C395" s="3"/>
      <c r="D395" s="3"/>
      <c r="E395" s="3"/>
      <c r="F395" s="3"/>
      <c r="G395" s="3"/>
    </row>
    <row r="396" spans="3:7" hidden="1">
      <c r="C396" s="3"/>
      <c r="D396" s="3"/>
      <c r="E396" s="3"/>
      <c r="F396" s="3"/>
      <c r="G396" s="3"/>
    </row>
    <row r="397" spans="3:7" hidden="1">
      <c r="C397" s="3"/>
      <c r="D397" s="3"/>
      <c r="E397" s="3"/>
      <c r="F397" s="3"/>
      <c r="G397" s="3"/>
    </row>
    <row r="398" spans="3:7" hidden="1">
      <c r="C398" s="3"/>
      <c r="D398" s="3"/>
      <c r="E398" s="3"/>
      <c r="F398" s="3"/>
      <c r="G398" s="3"/>
    </row>
    <row r="399" spans="3:7" hidden="1">
      <c r="C399" s="3"/>
      <c r="D399" s="3"/>
      <c r="E399" s="3"/>
      <c r="F399" s="3"/>
      <c r="G399" s="3"/>
    </row>
    <row r="400" spans="3:7" hidden="1">
      <c r="C400" s="3"/>
      <c r="D400" s="3"/>
      <c r="E400" s="3"/>
      <c r="F400" s="3"/>
      <c r="G400" s="3"/>
    </row>
    <row r="401" spans="3:7" hidden="1">
      <c r="C401" s="3"/>
      <c r="D401" s="3"/>
      <c r="E401" s="3"/>
      <c r="F401" s="3"/>
      <c r="G401" s="3"/>
    </row>
    <row r="402" spans="3:7" hidden="1">
      <c r="C402" s="3"/>
      <c r="D402" s="3"/>
      <c r="E402" s="3"/>
      <c r="F402" s="3"/>
      <c r="G402" s="3"/>
    </row>
    <row r="403" spans="3:7" hidden="1">
      <c r="C403" s="3"/>
      <c r="D403" s="3"/>
      <c r="E403" s="3"/>
      <c r="F403" s="3"/>
      <c r="G403" s="3"/>
    </row>
    <row r="404" spans="3:7" hidden="1">
      <c r="C404" s="3"/>
      <c r="D404" s="3"/>
      <c r="E404" s="3"/>
      <c r="F404" s="3"/>
      <c r="G404" s="3"/>
    </row>
    <row r="405" spans="3:7" hidden="1">
      <c r="C405" s="3"/>
      <c r="D405" s="3"/>
      <c r="E405" s="3"/>
      <c r="F405" s="3"/>
      <c r="G405" s="3"/>
    </row>
    <row r="406" spans="3:7" hidden="1">
      <c r="C406" s="3"/>
      <c r="D406" s="3"/>
      <c r="E406" s="3"/>
      <c r="F406" s="3"/>
      <c r="G406" s="3"/>
    </row>
    <row r="407" spans="3:7" hidden="1">
      <c r="C407" s="3"/>
      <c r="D407" s="3"/>
      <c r="E407" s="3"/>
      <c r="F407" s="3"/>
      <c r="G407" s="3"/>
    </row>
    <row r="408" spans="3:7" hidden="1">
      <c r="C408" s="3"/>
      <c r="D408" s="3"/>
      <c r="E408" s="3"/>
      <c r="F408" s="3"/>
      <c r="G408" s="3"/>
    </row>
    <row r="409" spans="3:7" hidden="1">
      <c r="C409" s="3"/>
      <c r="D409" s="3"/>
      <c r="E409" s="3"/>
      <c r="F409" s="3"/>
      <c r="G409" s="3"/>
    </row>
    <row r="410" spans="3:7" hidden="1">
      <c r="C410" s="3"/>
      <c r="D410" s="3"/>
      <c r="E410" s="3"/>
      <c r="F410" s="3"/>
      <c r="G410" s="3"/>
    </row>
    <row r="411" spans="3:7" hidden="1">
      <c r="C411" s="3"/>
      <c r="D411" s="3"/>
      <c r="E411" s="3"/>
      <c r="F411" s="3"/>
      <c r="G411" s="3"/>
    </row>
    <row r="412" spans="3:7" hidden="1">
      <c r="C412" s="3"/>
      <c r="D412" s="3"/>
      <c r="E412" s="3"/>
      <c r="F412" s="3"/>
      <c r="G412" s="3"/>
    </row>
    <row r="413" spans="3:7" hidden="1">
      <c r="C413" s="3"/>
      <c r="D413" s="3"/>
      <c r="E413" s="3"/>
      <c r="F413" s="3"/>
      <c r="G413" s="3"/>
    </row>
    <row r="414" spans="3:7" hidden="1">
      <c r="C414" s="3"/>
      <c r="D414" s="3"/>
      <c r="E414" s="3"/>
      <c r="F414" s="3"/>
      <c r="G414" s="3"/>
    </row>
    <row r="415" spans="3:7" hidden="1">
      <c r="C415" s="3"/>
      <c r="D415" s="3"/>
      <c r="E415" s="3"/>
      <c r="F415" s="3"/>
      <c r="G415" s="3"/>
    </row>
    <row r="416" spans="3:7" hidden="1">
      <c r="C416" s="3"/>
      <c r="D416" s="3"/>
      <c r="E416" s="3"/>
      <c r="F416" s="3"/>
      <c r="G416" s="3"/>
    </row>
    <row r="417" spans="3:7" hidden="1">
      <c r="C417" s="3"/>
      <c r="D417" s="3"/>
      <c r="E417" s="3"/>
      <c r="F417" s="3"/>
      <c r="G417" s="3"/>
    </row>
    <row r="418" spans="3:7" hidden="1">
      <c r="C418" s="3"/>
      <c r="D418" s="3"/>
      <c r="E418" s="3"/>
      <c r="F418" s="3"/>
      <c r="G418" s="3"/>
    </row>
    <row r="419" spans="3:7" hidden="1">
      <c r="C419" s="3"/>
      <c r="D419" s="3"/>
      <c r="E419" s="3"/>
      <c r="F419" s="3"/>
      <c r="G419" s="3"/>
    </row>
    <row r="420" spans="3:7" hidden="1">
      <c r="C420" s="3"/>
      <c r="D420" s="3"/>
      <c r="E420" s="3"/>
      <c r="F420" s="3"/>
      <c r="G420" s="3"/>
    </row>
    <row r="421" spans="3:7" hidden="1">
      <c r="C421" s="3"/>
      <c r="D421" s="3"/>
      <c r="E421" s="3"/>
      <c r="F421" s="3"/>
      <c r="G421" s="3"/>
    </row>
    <row r="422" spans="3:7" hidden="1">
      <c r="C422" s="3"/>
      <c r="D422" s="3"/>
      <c r="E422" s="3"/>
      <c r="F422" s="3"/>
      <c r="G422" s="3"/>
    </row>
    <row r="423" spans="3:7" hidden="1">
      <c r="C423" s="3"/>
      <c r="D423" s="3"/>
      <c r="E423" s="3"/>
      <c r="F423" s="3"/>
      <c r="G423" s="3"/>
    </row>
    <row r="424" spans="3:7" hidden="1">
      <c r="C424" s="3"/>
      <c r="D424" s="3"/>
      <c r="E424" s="3"/>
      <c r="F424" s="3"/>
      <c r="G424" s="3"/>
    </row>
    <row r="425" spans="3:7" hidden="1">
      <c r="C425" s="3"/>
      <c r="D425" s="3"/>
      <c r="E425" s="3"/>
      <c r="F425" s="3"/>
      <c r="G425" s="3"/>
    </row>
    <row r="426" spans="3:7" hidden="1">
      <c r="C426" s="3"/>
      <c r="D426" s="3"/>
      <c r="E426" s="3"/>
      <c r="F426" s="3"/>
      <c r="G426" s="3"/>
    </row>
    <row r="427" spans="3:7" hidden="1">
      <c r="C427" s="3"/>
      <c r="D427" s="3"/>
      <c r="E427" s="3"/>
      <c r="F427" s="3"/>
      <c r="G427" s="3"/>
    </row>
    <row r="428" spans="3:7" hidden="1">
      <c r="C428" s="3"/>
      <c r="D428" s="3"/>
      <c r="E428" s="3"/>
      <c r="F428" s="3"/>
      <c r="G428" s="3"/>
    </row>
    <row r="429" spans="3:7" hidden="1">
      <c r="C429" s="3"/>
      <c r="D429" s="3"/>
      <c r="E429" s="3"/>
      <c r="F429" s="3"/>
      <c r="G429" s="3"/>
    </row>
    <row r="430" spans="3:7" hidden="1">
      <c r="C430" s="3"/>
      <c r="D430" s="3"/>
      <c r="E430" s="3"/>
      <c r="F430" s="3"/>
      <c r="G430" s="3"/>
    </row>
    <row r="431" spans="3:7" hidden="1">
      <c r="C431" s="3"/>
      <c r="D431" s="3"/>
      <c r="E431" s="3"/>
      <c r="F431" s="3"/>
      <c r="G431" s="3"/>
    </row>
    <row r="432" spans="3:7" hidden="1">
      <c r="C432" s="3"/>
      <c r="D432" s="3"/>
      <c r="E432" s="3"/>
      <c r="F432" s="3"/>
      <c r="G432" s="3"/>
    </row>
    <row r="433" spans="3:7" hidden="1">
      <c r="C433" s="3"/>
      <c r="D433" s="3"/>
      <c r="E433" s="3"/>
      <c r="F433" s="3"/>
      <c r="G433" s="3"/>
    </row>
    <row r="434" spans="3:7" hidden="1">
      <c r="C434" s="3"/>
      <c r="D434" s="3"/>
      <c r="E434" s="3"/>
      <c r="F434" s="3"/>
      <c r="G434" s="3"/>
    </row>
    <row r="435" spans="3:7" hidden="1">
      <c r="C435" s="3"/>
      <c r="D435" s="3"/>
      <c r="E435" s="3"/>
      <c r="F435" s="3"/>
      <c r="G435" s="3"/>
    </row>
    <row r="436" spans="3:7" hidden="1">
      <c r="C436" s="3"/>
      <c r="D436" s="3"/>
      <c r="E436" s="3"/>
      <c r="F436" s="3"/>
      <c r="G436" s="3"/>
    </row>
    <row r="437" spans="3:7" hidden="1">
      <c r="C437" s="3"/>
      <c r="D437" s="3"/>
      <c r="E437" s="3"/>
      <c r="F437" s="3"/>
      <c r="G437" s="3"/>
    </row>
    <row r="438" spans="3:7" hidden="1">
      <c r="C438" s="3"/>
      <c r="D438" s="3"/>
      <c r="E438" s="3"/>
      <c r="F438" s="3"/>
      <c r="G438" s="3"/>
    </row>
    <row r="439" spans="3:7" hidden="1">
      <c r="C439" s="3"/>
      <c r="D439" s="3"/>
      <c r="E439" s="3"/>
      <c r="F439" s="3"/>
      <c r="G439" s="3"/>
    </row>
    <row r="440" spans="3:7" hidden="1">
      <c r="C440" s="3"/>
      <c r="D440" s="3"/>
      <c r="E440" s="3"/>
      <c r="F440" s="3"/>
      <c r="G440" s="3"/>
    </row>
    <row r="441" spans="3:7" hidden="1">
      <c r="C441" s="3"/>
      <c r="D441" s="3"/>
      <c r="E441" s="3"/>
      <c r="F441" s="3"/>
      <c r="G441" s="3"/>
    </row>
    <row r="442" spans="3:7" hidden="1">
      <c r="C442" s="3"/>
      <c r="D442" s="3"/>
      <c r="E442" s="3"/>
      <c r="F442" s="3"/>
      <c r="G442" s="3"/>
    </row>
    <row r="443" spans="3:7" hidden="1">
      <c r="C443" s="3"/>
      <c r="D443" s="3"/>
      <c r="E443" s="3"/>
      <c r="F443" s="3"/>
      <c r="G443" s="3"/>
    </row>
    <row r="444" spans="3:7" hidden="1">
      <c r="C444" s="3"/>
      <c r="D444" s="3"/>
      <c r="E444" s="3"/>
      <c r="F444" s="3"/>
      <c r="G444" s="3"/>
    </row>
    <row r="445" spans="3:7" hidden="1">
      <c r="C445" s="3"/>
      <c r="D445" s="3"/>
      <c r="E445" s="3"/>
      <c r="F445" s="3"/>
      <c r="G445" s="3"/>
    </row>
    <row r="446" spans="3:7" hidden="1">
      <c r="C446" s="3"/>
      <c r="D446" s="3"/>
      <c r="E446" s="3"/>
      <c r="F446" s="3"/>
      <c r="G446" s="3"/>
    </row>
    <row r="447" spans="3:7" hidden="1">
      <c r="C447" s="3"/>
      <c r="D447" s="3"/>
      <c r="E447" s="3"/>
      <c r="F447" s="3"/>
      <c r="G447" s="3"/>
    </row>
    <row r="448" spans="3:7" hidden="1">
      <c r="C448" s="3"/>
      <c r="D448" s="3"/>
      <c r="E448" s="3"/>
      <c r="F448" s="3"/>
      <c r="G448" s="3"/>
    </row>
    <row r="449" spans="3:7" hidden="1">
      <c r="C449" s="3"/>
      <c r="D449" s="3"/>
      <c r="E449" s="3"/>
      <c r="F449" s="3"/>
      <c r="G449" s="3"/>
    </row>
    <row r="450" spans="3:7" hidden="1">
      <c r="C450" s="3"/>
      <c r="D450" s="3"/>
      <c r="E450" s="3"/>
      <c r="F450" s="3"/>
      <c r="G450" s="3"/>
    </row>
    <row r="451" spans="3:7" hidden="1">
      <c r="C451" s="3"/>
      <c r="D451" s="3"/>
      <c r="E451" s="3"/>
      <c r="F451" s="3"/>
      <c r="G451" s="3"/>
    </row>
    <row r="452" spans="3:7" hidden="1">
      <c r="C452" s="3"/>
      <c r="D452" s="3"/>
      <c r="E452" s="3"/>
      <c r="F452" s="3"/>
      <c r="G452" s="3"/>
    </row>
    <row r="453" spans="3:7" hidden="1">
      <c r="C453" s="3"/>
      <c r="D453" s="3"/>
      <c r="E453" s="3"/>
      <c r="F453" s="3"/>
      <c r="G453" s="3"/>
    </row>
    <row r="454" spans="3:7" hidden="1">
      <c r="C454" s="3"/>
      <c r="D454" s="3"/>
      <c r="E454" s="3"/>
      <c r="F454" s="3"/>
      <c r="G454" s="3"/>
    </row>
    <row r="455" spans="3:7" hidden="1">
      <c r="C455" s="3"/>
      <c r="D455" s="3"/>
      <c r="E455" s="3"/>
      <c r="F455" s="3"/>
      <c r="G455" s="3"/>
    </row>
    <row r="456" spans="3:7" hidden="1">
      <c r="C456" s="3"/>
      <c r="D456" s="3"/>
      <c r="E456" s="3"/>
      <c r="F456" s="3"/>
      <c r="G456" s="3"/>
    </row>
    <row r="457" spans="3:7" hidden="1">
      <c r="C457" s="3"/>
      <c r="D457" s="3"/>
      <c r="E457" s="3"/>
      <c r="F457" s="3"/>
      <c r="G457" s="3"/>
    </row>
    <row r="458" spans="3:7" hidden="1">
      <c r="C458" s="3"/>
      <c r="D458" s="3"/>
      <c r="E458" s="3"/>
      <c r="F458" s="3"/>
      <c r="G458" s="3"/>
    </row>
    <row r="459" spans="3:7" hidden="1">
      <c r="C459" s="3"/>
      <c r="D459" s="3"/>
      <c r="E459" s="3"/>
      <c r="F459" s="3"/>
      <c r="G459" s="3"/>
    </row>
    <row r="460" spans="3:7" hidden="1">
      <c r="C460" s="3"/>
      <c r="D460" s="3"/>
      <c r="E460" s="3"/>
      <c r="F460" s="3"/>
      <c r="G460" s="3"/>
    </row>
    <row r="461" spans="3:7" hidden="1">
      <c r="C461" s="3"/>
      <c r="D461" s="3"/>
      <c r="E461" s="3"/>
      <c r="F461" s="3"/>
      <c r="G461" s="3"/>
    </row>
    <row r="462" spans="3:7" hidden="1">
      <c r="C462" s="3"/>
      <c r="D462" s="3"/>
      <c r="E462" s="3"/>
      <c r="F462" s="3"/>
      <c r="G462" s="3"/>
    </row>
    <row r="463" spans="3:7" hidden="1">
      <c r="C463" s="3"/>
      <c r="D463" s="3"/>
      <c r="E463" s="3"/>
      <c r="F463" s="3"/>
      <c r="G463" s="3"/>
    </row>
    <row r="464" spans="3:7" hidden="1">
      <c r="C464" s="3"/>
      <c r="D464" s="3"/>
      <c r="E464" s="3"/>
      <c r="F464" s="3"/>
      <c r="G464" s="3"/>
    </row>
    <row r="465" spans="3:7" hidden="1">
      <c r="C465" s="3"/>
      <c r="D465" s="3"/>
      <c r="E465" s="3"/>
      <c r="F465" s="3"/>
      <c r="G465" s="3"/>
    </row>
    <row r="466" spans="3:7" hidden="1">
      <c r="C466" s="3"/>
      <c r="D466" s="3"/>
      <c r="E466" s="3"/>
      <c r="F466" s="3"/>
      <c r="G466" s="3"/>
    </row>
    <row r="467" spans="3:7" hidden="1">
      <c r="C467" s="3"/>
      <c r="D467" s="3"/>
      <c r="E467" s="3"/>
      <c r="F467" s="3"/>
      <c r="G467" s="3"/>
    </row>
    <row r="468" spans="3:7" hidden="1">
      <c r="C468" s="3"/>
      <c r="D468" s="3"/>
      <c r="E468" s="3"/>
      <c r="F468" s="3"/>
      <c r="G468" s="3"/>
    </row>
    <row r="469" spans="3:7" hidden="1">
      <c r="C469" s="3"/>
      <c r="D469" s="3"/>
      <c r="E469" s="3"/>
      <c r="F469" s="3"/>
      <c r="G469" s="3"/>
    </row>
    <row r="470" spans="3:7" hidden="1">
      <c r="C470" s="3"/>
      <c r="D470" s="3"/>
      <c r="E470" s="3"/>
      <c r="F470" s="3"/>
      <c r="G470" s="3"/>
    </row>
    <row r="471" spans="3:7" hidden="1">
      <c r="C471" s="3"/>
      <c r="D471" s="3"/>
      <c r="E471" s="3"/>
      <c r="F471" s="3"/>
      <c r="G471" s="3"/>
    </row>
    <row r="472" spans="3:7" hidden="1">
      <c r="C472" s="3"/>
      <c r="D472" s="3"/>
      <c r="E472" s="3"/>
      <c r="F472" s="3"/>
      <c r="G472" s="3"/>
    </row>
    <row r="473" spans="3:7" hidden="1">
      <c r="C473" s="3"/>
      <c r="D473" s="3"/>
      <c r="E473" s="3"/>
      <c r="F473" s="3"/>
      <c r="G473" s="3"/>
    </row>
    <row r="474" spans="3:7" hidden="1">
      <c r="C474" s="3"/>
      <c r="D474" s="3"/>
      <c r="E474" s="3"/>
      <c r="F474" s="3"/>
      <c r="G474" s="3"/>
    </row>
    <row r="475" spans="3:7" hidden="1">
      <c r="C475" s="3"/>
      <c r="D475" s="3"/>
      <c r="E475" s="3"/>
      <c r="F475" s="3"/>
      <c r="G475" s="3"/>
    </row>
    <row r="476" spans="3:7" hidden="1">
      <c r="C476" s="3"/>
      <c r="D476" s="3"/>
      <c r="E476" s="3"/>
      <c r="F476" s="3"/>
      <c r="G476" s="3"/>
    </row>
    <row r="477" spans="3:7" hidden="1">
      <c r="C477" s="3"/>
      <c r="D477" s="3"/>
      <c r="E477" s="3"/>
      <c r="F477" s="3"/>
      <c r="G477" s="3"/>
    </row>
    <row r="478" spans="3:7" hidden="1">
      <c r="C478" s="3"/>
      <c r="D478" s="3"/>
      <c r="E478" s="3"/>
      <c r="F478" s="3"/>
      <c r="G478" s="3"/>
    </row>
    <row r="479" spans="3:7" hidden="1">
      <c r="C479" s="3"/>
      <c r="D479" s="3"/>
      <c r="E479" s="3"/>
      <c r="F479" s="3"/>
      <c r="G479" s="3"/>
    </row>
    <row r="480" spans="3:7" hidden="1">
      <c r="C480" s="3"/>
      <c r="D480" s="3"/>
      <c r="E480" s="3"/>
      <c r="F480" s="3"/>
      <c r="G480" s="3"/>
    </row>
    <row r="481" spans="3:7" hidden="1">
      <c r="C481" s="3"/>
      <c r="D481" s="3"/>
      <c r="E481" s="3"/>
      <c r="F481" s="3"/>
      <c r="G481" s="3"/>
    </row>
    <row r="482" spans="3:7" hidden="1">
      <c r="C482" s="3"/>
      <c r="D482" s="3"/>
      <c r="E482" s="3"/>
      <c r="F482" s="3"/>
      <c r="G482" s="3"/>
    </row>
    <row r="483" spans="3:7" hidden="1">
      <c r="C483" s="3"/>
      <c r="D483" s="3"/>
      <c r="E483" s="3"/>
      <c r="F483" s="3"/>
      <c r="G483" s="3"/>
    </row>
    <row r="484" spans="3:7" hidden="1">
      <c r="C484" s="3"/>
      <c r="D484" s="3"/>
      <c r="E484" s="3"/>
      <c r="F484" s="3"/>
      <c r="G484" s="3"/>
    </row>
    <row r="485" spans="3:7" hidden="1">
      <c r="C485" s="3"/>
      <c r="D485" s="3"/>
      <c r="E485" s="3"/>
      <c r="F485" s="3"/>
      <c r="G485" s="3"/>
    </row>
    <row r="486" spans="3:7" hidden="1">
      <c r="C486" s="3"/>
      <c r="D486" s="3"/>
      <c r="E486" s="3"/>
      <c r="F486" s="3"/>
      <c r="G486" s="3"/>
    </row>
    <row r="487" spans="3:7" hidden="1">
      <c r="C487" s="3"/>
      <c r="D487" s="3"/>
      <c r="E487" s="3"/>
      <c r="F487" s="3"/>
      <c r="G487" s="3"/>
    </row>
    <row r="488" spans="3:7" hidden="1">
      <c r="C488" s="3"/>
      <c r="D488" s="3"/>
      <c r="E488" s="3"/>
      <c r="F488" s="3"/>
      <c r="G488" s="3"/>
    </row>
    <row r="489" spans="3:7" hidden="1">
      <c r="C489" s="3"/>
      <c r="D489" s="3"/>
      <c r="E489" s="3"/>
      <c r="F489" s="3"/>
      <c r="G489" s="3"/>
    </row>
    <row r="490" spans="3:7" hidden="1">
      <c r="C490" s="3"/>
      <c r="D490" s="3"/>
      <c r="E490" s="3"/>
      <c r="F490" s="3"/>
      <c r="G490" s="3"/>
    </row>
    <row r="491" spans="3:7" hidden="1">
      <c r="C491" s="3"/>
      <c r="D491" s="3"/>
      <c r="E491" s="3"/>
      <c r="F491" s="3"/>
      <c r="G491" s="3"/>
    </row>
    <row r="492" spans="3:7" hidden="1">
      <c r="C492" s="3"/>
      <c r="D492" s="3"/>
      <c r="E492" s="3"/>
      <c r="F492" s="3"/>
      <c r="G492" s="3"/>
    </row>
    <row r="493" spans="3:7" hidden="1">
      <c r="C493" s="3"/>
      <c r="D493" s="3"/>
      <c r="E493" s="3"/>
      <c r="F493" s="3"/>
      <c r="G493" s="3"/>
    </row>
    <row r="494" spans="3:7" hidden="1">
      <c r="C494" s="3"/>
      <c r="D494" s="3"/>
      <c r="E494" s="3"/>
      <c r="F494" s="3"/>
      <c r="G494" s="3"/>
    </row>
    <row r="495" spans="3:7" hidden="1">
      <c r="C495" s="3"/>
      <c r="D495" s="3"/>
      <c r="E495" s="3"/>
      <c r="F495" s="3"/>
      <c r="G495" s="3"/>
    </row>
    <row r="496" spans="3:7" hidden="1">
      <c r="C496" s="3"/>
      <c r="D496" s="3"/>
      <c r="E496" s="3"/>
      <c r="F496" s="3"/>
      <c r="G496" s="3"/>
    </row>
    <row r="497" spans="3:7" hidden="1">
      <c r="C497" s="3"/>
      <c r="D497" s="3"/>
      <c r="E497" s="3"/>
      <c r="F497" s="3"/>
      <c r="G497" s="3"/>
    </row>
    <row r="498" spans="3:7" hidden="1">
      <c r="C498" s="3"/>
      <c r="D498" s="3"/>
      <c r="E498" s="3"/>
      <c r="F498" s="3"/>
      <c r="G498" s="3"/>
    </row>
    <row r="499" spans="3:7" hidden="1">
      <c r="C499" s="3"/>
      <c r="D499" s="3"/>
      <c r="E499" s="3"/>
      <c r="F499" s="3"/>
      <c r="G499" s="3"/>
    </row>
    <row r="500" spans="3:7" hidden="1">
      <c r="C500" s="3"/>
      <c r="D500" s="3"/>
      <c r="E500" s="3"/>
      <c r="F500" s="3"/>
      <c r="G500" s="3"/>
    </row>
    <row r="501" spans="3:7" hidden="1">
      <c r="C501" s="3"/>
      <c r="D501" s="3"/>
      <c r="E501" s="3"/>
      <c r="F501" s="3"/>
      <c r="G501" s="3"/>
    </row>
    <row r="502" spans="3:7" hidden="1">
      <c r="C502" s="3"/>
      <c r="D502" s="3"/>
      <c r="E502" s="3"/>
      <c r="F502" s="3"/>
      <c r="G502" s="3"/>
    </row>
    <row r="503" spans="3:7" hidden="1">
      <c r="C503" s="3"/>
      <c r="D503" s="3"/>
      <c r="E503" s="3"/>
      <c r="F503" s="3"/>
      <c r="G503" s="3"/>
    </row>
    <row r="504" spans="3:7" hidden="1">
      <c r="C504" s="3"/>
      <c r="D504" s="3"/>
      <c r="E504" s="3"/>
      <c r="F504" s="3"/>
      <c r="G504" s="3"/>
    </row>
    <row r="505" spans="3:7" hidden="1">
      <c r="C505" s="3"/>
      <c r="D505" s="3"/>
      <c r="E505" s="3"/>
      <c r="F505" s="3"/>
      <c r="G505" s="3"/>
    </row>
    <row r="506" spans="3:7" hidden="1">
      <c r="C506" s="3"/>
      <c r="D506" s="3"/>
      <c r="E506" s="3"/>
      <c r="F506" s="3"/>
      <c r="G506" s="3"/>
    </row>
    <row r="507" spans="3:7" hidden="1">
      <c r="C507" s="3"/>
      <c r="D507" s="3"/>
      <c r="E507" s="3"/>
      <c r="F507" s="3"/>
      <c r="G507" s="3"/>
    </row>
    <row r="508" spans="3:7" hidden="1">
      <c r="C508" s="3"/>
      <c r="D508" s="3"/>
      <c r="E508" s="3"/>
      <c r="F508" s="3"/>
      <c r="G508" s="3"/>
    </row>
    <row r="509" spans="3:7" hidden="1">
      <c r="C509" s="3"/>
      <c r="D509" s="3"/>
      <c r="E509" s="3"/>
      <c r="F509" s="3"/>
      <c r="G509" s="3"/>
    </row>
    <row r="510" spans="3:7" hidden="1">
      <c r="C510" s="3"/>
      <c r="D510" s="3"/>
      <c r="E510" s="3"/>
      <c r="F510" s="3"/>
      <c r="G510" s="3"/>
    </row>
    <row r="511" spans="3:7" hidden="1">
      <c r="C511" s="3"/>
      <c r="D511" s="3"/>
      <c r="E511" s="3"/>
      <c r="F511" s="3"/>
      <c r="G511" s="3"/>
    </row>
    <row r="512" spans="3:7" hidden="1">
      <c r="C512" s="3"/>
      <c r="D512" s="3"/>
      <c r="E512" s="3"/>
      <c r="F512" s="3"/>
      <c r="G512" s="3"/>
    </row>
    <row r="513" spans="3:7" hidden="1">
      <c r="C513" s="3"/>
      <c r="D513" s="3"/>
      <c r="E513" s="3"/>
      <c r="F513" s="3"/>
      <c r="G513" s="3"/>
    </row>
    <row r="514" spans="3:7" hidden="1">
      <c r="C514" s="3"/>
      <c r="D514" s="3"/>
      <c r="E514" s="3"/>
      <c r="F514" s="3"/>
      <c r="G514" s="3"/>
    </row>
    <row r="515" spans="3:7" hidden="1">
      <c r="C515" s="3"/>
      <c r="D515" s="3"/>
      <c r="E515" s="3"/>
      <c r="F515" s="3"/>
      <c r="G515" s="3"/>
    </row>
    <row r="516" spans="3:7" hidden="1">
      <c r="C516" s="3"/>
      <c r="D516" s="3"/>
      <c r="E516" s="3"/>
      <c r="F516" s="3"/>
      <c r="G516" s="3"/>
    </row>
    <row r="517" spans="3:7" hidden="1">
      <c r="C517" s="3"/>
      <c r="D517" s="3"/>
      <c r="E517" s="3"/>
      <c r="F517" s="3"/>
      <c r="G517" s="3"/>
    </row>
    <row r="518" spans="3:7" hidden="1">
      <c r="C518" s="3"/>
      <c r="D518" s="3"/>
      <c r="E518" s="3"/>
      <c r="F518" s="3"/>
      <c r="G518" s="3"/>
    </row>
    <row r="519" spans="3:7" hidden="1">
      <c r="C519" s="3"/>
      <c r="D519" s="3"/>
      <c r="E519" s="3"/>
      <c r="F519" s="3"/>
      <c r="G519" s="3"/>
    </row>
    <row r="520" spans="3:7" hidden="1">
      <c r="C520" s="3"/>
      <c r="D520" s="3"/>
      <c r="E520" s="3"/>
      <c r="F520" s="3"/>
      <c r="G520" s="3"/>
    </row>
    <row r="521" spans="3:7" hidden="1">
      <c r="C521" s="3"/>
      <c r="D521" s="3"/>
      <c r="E521" s="3"/>
      <c r="F521" s="3"/>
      <c r="G521" s="3"/>
    </row>
    <row r="522" spans="3:7" hidden="1">
      <c r="C522" s="3"/>
      <c r="D522" s="3"/>
      <c r="E522" s="3"/>
      <c r="F522" s="3"/>
      <c r="G522" s="3"/>
    </row>
    <row r="523" spans="3:7" hidden="1">
      <c r="C523" s="3"/>
      <c r="D523" s="3"/>
      <c r="E523" s="3"/>
      <c r="F523" s="3"/>
      <c r="G523" s="3"/>
    </row>
    <row r="524" spans="3:7" hidden="1">
      <c r="C524" s="3"/>
      <c r="D524" s="3"/>
      <c r="E524" s="3"/>
      <c r="F524" s="3"/>
      <c r="G524" s="3"/>
    </row>
    <row r="525" spans="3:7" hidden="1">
      <c r="C525" s="3"/>
      <c r="D525" s="3"/>
      <c r="E525" s="3"/>
      <c r="F525" s="3"/>
      <c r="G525" s="3"/>
    </row>
    <row r="526" spans="3:7" hidden="1">
      <c r="C526" s="3"/>
      <c r="D526" s="3"/>
      <c r="E526" s="3"/>
      <c r="F526" s="3"/>
      <c r="G526" s="3"/>
    </row>
    <row r="527" spans="3:7" hidden="1">
      <c r="C527" s="3"/>
      <c r="D527" s="3"/>
      <c r="E527" s="3"/>
      <c r="F527" s="3"/>
      <c r="G527" s="3"/>
    </row>
    <row r="528" spans="3:7" hidden="1">
      <c r="C528" s="3"/>
      <c r="D528" s="3"/>
      <c r="E528" s="3"/>
      <c r="F528" s="3"/>
      <c r="G528" s="3"/>
    </row>
    <row r="529" spans="3:7" hidden="1">
      <c r="C529" s="3"/>
      <c r="D529" s="3"/>
      <c r="E529" s="3"/>
      <c r="F529" s="3"/>
      <c r="G529" s="3"/>
    </row>
    <row r="530" spans="3:7" hidden="1">
      <c r="C530" s="3"/>
      <c r="D530" s="3"/>
      <c r="E530" s="3"/>
      <c r="F530" s="3"/>
      <c r="G530" s="3"/>
    </row>
    <row r="531" spans="3:7" hidden="1">
      <c r="C531" s="3"/>
      <c r="D531" s="3"/>
      <c r="E531" s="3"/>
      <c r="F531" s="3"/>
      <c r="G531" s="3"/>
    </row>
    <row r="532" spans="3:7" hidden="1">
      <c r="C532" s="3"/>
      <c r="D532" s="3"/>
      <c r="E532" s="3"/>
      <c r="F532" s="3"/>
      <c r="G532" s="3"/>
    </row>
    <row r="533" spans="3:7" hidden="1">
      <c r="C533" s="3"/>
      <c r="D533" s="3"/>
      <c r="E533" s="3"/>
      <c r="F533" s="3"/>
      <c r="G533" s="3"/>
    </row>
    <row r="534" spans="3:7" hidden="1">
      <c r="C534" s="3"/>
      <c r="D534" s="3"/>
      <c r="E534" s="3"/>
      <c r="F534" s="3"/>
      <c r="G534" s="3"/>
    </row>
    <row r="535" spans="3:7" hidden="1">
      <c r="C535" s="3"/>
      <c r="D535" s="3"/>
      <c r="E535" s="3"/>
      <c r="F535" s="3"/>
      <c r="G535" s="3"/>
    </row>
    <row r="536" spans="3:7" hidden="1">
      <c r="C536" s="3"/>
      <c r="D536" s="3"/>
      <c r="E536" s="3"/>
      <c r="F536" s="3"/>
      <c r="G536" s="3"/>
    </row>
    <row r="537" spans="3:7" hidden="1">
      <c r="C537" s="3"/>
      <c r="D537" s="3"/>
      <c r="E537" s="3"/>
      <c r="F537" s="3"/>
      <c r="G537" s="3"/>
    </row>
    <row r="538" spans="3:7" hidden="1">
      <c r="C538" s="3"/>
      <c r="D538" s="3"/>
      <c r="E538" s="3"/>
      <c r="F538" s="3"/>
      <c r="G538" s="3"/>
    </row>
    <row r="539" spans="3:7" hidden="1">
      <c r="C539" s="3"/>
      <c r="D539" s="3"/>
      <c r="E539" s="3"/>
      <c r="F539" s="3"/>
      <c r="G539" s="3"/>
    </row>
    <row r="540" spans="3:7" hidden="1">
      <c r="C540" s="3"/>
      <c r="D540" s="3"/>
      <c r="E540" s="3"/>
      <c r="F540" s="3"/>
      <c r="G540" s="3"/>
    </row>
    <row r="541" spans="3:7" hidden="1">
      <c r="C541" s="3"/>
      <c r="D541" s="3"/>
      <c r="E541" s="3"/>
      <c r="F541" s="3"/>
      <c r="G541" s="3"/>
    </row>
    <row r="542" spans="3:7" hidden="1">
      <c r="C542" s="3"/>
      <c r="D542" s="3"/>
      <c r="E542" s="3"/>
      <c r="F542" s="3"/>
      <c r="G542" s="3"/>
    </row>
    <row r="543" spans="3:7" hidden="1">
      <c r="C543" s="3"/>
      <c r="D543" s="3"/>
      <c r="E543" s="3"/>
      <c r="F543" s="3"/>
      <c r="G543" s="3"/>
    </row>
    <row r="544" spans="3:7" hidden="1">
      <c r="C544" s="3"/>
      <c r="D544" s="3"/>
      <c r="E544" s="3"/>
      <c r="F544" s="3"/>
      <c r="G544" s="3"/>
    </row>
    <row r="545" spans="3:7" hidden="1">
      <c r="C545" s="3"/>
      <c r="D545" s="3"/>
      <c r="E545" s="3"/>
      <c r="F545" s="3"/>
      <c r="G545" s="3"/>
    </row>
    <row r="546" spans="3:7" hidden="1">
      <c r="C546" s="3"/>
      <c r="D546" s="3"/>
      <c r="E546" s="3"/>
      <c r="F546" s="3"/>
      <c r="G546" s="3"/>
    </row>
    <row r="547" spans="3:7" hidden="1">
      <c r="C547" s="3"/>
      <c r="D547" s="3"/>
      <c r="E547" s="3"/>
      <c r="F547" s="3"/>
      <c r="G547" s="3"/>
    </row>
    <row r="548" spans="3:7" hidden="1">
      <c r="C548" s="3"/>
      <c r="D548" s="3"/>
      <c r="E548" s="3"/>
      <c r="F548" s="3"/>
      <c r="G548" s="3"/>
    </row>
    <row r="549" spans="3:7" hidden="1">
      <c r="C549" s="3"/>
      <c r="D549" s="3"/>
      <c r="E549" s="3"/>
      <c r="F549" s="3"/>
      <c r="G549" s="3"/>
    </row>
    <row r="550" spans="3:7" hidden="1">
      <c r="C550" s="3"/>
      <c r="D550" s="3"/>
      <c r="E550" s="3"/>
      <c r="F550" s="3"/>
      <c r="G550" s="3"/>
    </row>
    <row r="551" spans="3:7" hidden="1">
      <c r="C551" s="3"/>
      <c r="D551" s="3"/>
      <c r="E551" s="3"/>
      <c r="F551" s="3"/>
      <c r="G551" s="3"/>
    </row>
    <row r="552" spans="3:7" hidden="1">
      <c r="C552" s="3"/>
      <c r="D552" s="3"/>
      <c r="E552" s="3"/>
      <c r="F552" s="3"/>
      <c r="G552" s="3"/>
    </row>
    <row r="553" spans="3:7" hidden="1">
      <c r="C553" s="3"/>
      <c r="D553" s="3"/>
      <c r="E553" s="3"/>
      <c r="F553" s="3"/>
      <c r="G553" s="3"/>
    </row>
    <row r="554" spans="3:7" hidden="1">
      <c r="C554" s="3"/>
      <c r="D554" s="3"/>
      <c r="E554" s="3"/>
      <c r="F554" s="3"/>
      <c r="G554" s="3"/>
    </row>
    <row r="555" spans="3:7" hidden="1">
      <c r="C555" s="3"/>
      <c r="D555" s="3"/>
      <c r="E555" s="3"/>
      <c r="F555" s="3"/>
      <c r="G555" s="3"/>
    </row>
    <row r="556" spans="3:7" hidden="1">
      <c r="C556" s="3"/>
      <c r="D556" s="3"/>
      <c r="E556" s="3"/>
      <c r="F556" s="3"/>
      <c r="G556" s="3"/>
    </row>
    <row r="557" spans="3:7" hidden="1">
      <c r="C557" s="3"/>
      <c r="D557" s="3"/>
      <c r="E557" s="3"/>
      <c r="F557" s="3"/>
      <c r="G557" s="3"/>
    </row>
    <row r="558" spans="3:7" hidden="1">
      <c r="C558" s="3"/>
      <c r="D558" s="3"/>
      <c r="E558" s="3"/>
      <c r="F558" s="3"/>
      <c r="G558" s="3"/>
    </row>
    <row r="559" spans="3:7" hidden="1">
      <c r="C559" s="3"/>
      <c r="D559" s="3"/>
      <c r="E559" s="3"/>
      <c r="F559" s="3"/>
      <c r="G559" s="3"/>
    </row>
    <row r="560" spans="3:7" hidden="1">
      <c r="C560" s="3"/>
      <c r="D560" s="3"/>
      <c r="E560" s="3"/>
      <c r="F560" s="3"/>
      <c r="G560" s="3"/>
    </row>
    <row r="561" spans="3:7" hidden="1">
      <c r="C561" s="3"/>
      <c r="D561" s="3"/>
      <c r="E561" s="3"/>
      <c r="F561" s="3"/>
      <c r="G561" s="3"/>
    </row>
    <row r="562" spans="3:7" hidden="1">
      <c r="C562" s="3"/>
      <c r="D562" s="3"/>
      <c r="E562" s="3"/>
      <c r="F562" s="3"/>
      <c r="G562" s="3"/>
    </row>
    <row r="563" spans="3:7" hidden="1">
      <c r="C563" s="3"/>
      <c r="D563" s="3"/>
      <c r="E563" s="3"/>
      <c r="F563" s="3"/>
      <c r="G563" s="3"/>
    </row>
    <row r="564" spans="3:7" hidden="1">
      <c r="C564" s="3"/>
      <c r="D564" s="3"/>
      <c r="E564" s="3"/>
      <c r="F564" s="3"/>
      <c r="G564" s="3"/>
    </row>
    <row r="565" spans="3:7" hidden="1">
      <c r="C565" s="3"/>
      <c r="D565" s="3"/>
      <c r="E565" s="3"/>
      <c r="F565" s="3"/>
      <c r="G565" s="3"/>
    </row>
    <row r="566" spans="3:7" hidden="1">
      <c r="C566" s="3"/>
      <c r="D566" s="3"/>
      <c r="E566" s="3"/>
      <c r="F566" s="3"/>
      <c r="G566" s="3"/>
    </row>
    <row r="567" spans="3:7" hidden="1">
      <c r="C567" s="3"/>
      <c r="D567" s="3"/>
      <c r="E567" s="3"/>
      <c r="F567" s="3"/>
      <c r="G567" s="3"/>
    </row>
    <row r="568" spans="3:7" hidden="1">
      <c r="C568" s="3"/>
      <c r="D568" s="3"/>
      <c r="E568" s="3"/>
      <c r="F568" s="3"/>
      <c r="G568" s="3"/>
    </row>
    <row r="569" spans="3:7" hidden="1">
      <c r="C569" s="3"/>
      <c r="D569" s="3"/>
      <c r="E569" s="3"/>
      <c r="F569" s="3"/>
      <c r="G569" s="3"/>
    </row>
    <row r="570" spans="3:7" hidden="1">
      <c r="C570" s="3"/>
      <c r="D570" s="3"/>
      <c r="E570" s="3"/>
      <c r="F570" s="3"/>
      <c r="G570" s="3"/>
    </row>
    <row r="571" spans="3:7" hidden="1">
      <c r="C571" s="3"/>
      <c r="D571" s="3"/>
      <c r="E571" s="3"/>
      <c r="F571" s="3"/>
      <c r="G571" s="3"/>
    </row>
    <row r="572" spans="3:7" hidden="1">
      <c r="C572" s="3"/>
      <c r="D572" s="3"/>
      <c r="E572" s="3"/>
      <c r="F572" s="3"/>
      <c r="G572" s="3"/>
    </row>
    <row r="573" spans="3:7" hidden="1">
      <c r="C573" s="3"/>
      <c r="D573" s="3"/>
      <c r="E573" s="3"/>
      <c r="F573" s="3"/>
      <c r="G573" s="3"/>
    </row>
    <row r="574" spans="3:7" hidden="1">
      <c r="C574" s="3"/>
      <c r="D574" s="3"/>
      <c r="E574" s="3"/>
      <c r="F574" s="3"/>
      <c r="G574" s="3"/>
    </row>
    <row r="575" spans="3:7" hidden="1">
      <c r="C575" s="3"/>
      <c r="D575" s="3"/>
      <c r="E575" s="3"/>
      <c r="F575" s="3"/>
      <c r="G575" s="3"/>
    </row>
    <row r="576" spans="3:7" hidden="1">
      <c r="C576" s="3"/>
      <c r="D576" s="3"/>
      <c r="E576" s="3"/>
      <c r="F576" s="3"/>
      <c r="G576" s="3"/>
    </row>
    <row r="577" spans="3:7" hidden="1">
      <c r="C577" s="3"/>
      <c r="D577" s="3"/>
      <c r="E577" s="3"/>
      <c r="F577" s="3"/>
      <c r="G577" s="3"/>
    </row>
    <row r="578" spans="3:7" hidden="1">
      <c r="C578" s="3"/>
      <c r="D578" s="3"/>
      <c r="E578" s="3"/>
      <c r="F578" s="3"/>
      <c r="G578" s="3"/>
    </row>
    <row r="579" spans="3:7" hidden="1">
      <c r="C579" s="3"/>
      <c r="D579" s="3"/>
      <c r="E579" s="3"/>
      <c r="F579" s="3"/>
      <c r="G579" s="3"/>
    </row>
    <row r="580" spans="3:7" hidden="1">
      <c r="C580" s="3"/>
      <c r="D580" s="3"/>
      <c r="E580" s="3"/>
      <c r="F580" s="3"/>
      <c r="G580" s="3"/>
    </row>
    <row r="581" spans="3:7" hidden="1">
      <c r="C581" s="3"/>
      <c r="D581" s="3"/>
      <c r="E581" s="3"/>
      <c r="F581" s="3"/>
      <c r="G581" s="3"/>
    </row>
    <row r="582" spans="3:7" hidden="1">
      <c r="C582" s="3"/>
      <c r="D582" s="3"/>
      <c r="E582" s="3"/>
      <c r="F582" s="3"/>
      <c r="G582" s="3"/>
    </row>
    <row r="583" spans="3:7" hidden="1">
      <c r="C583" s="3"/>
      <c r="D583" s="3"/>
      <c r="E583" s="3"/>
      <c r="F583" s="3"/>
      <c r="G583" s="3"/>
    </row>
    <row r="584" spans="3:7" hidden="1">
      <c r="C584" s="3"/>
      <c r="D584" s="3"/>
      <c r="E584" s="3"/>
      <c r="F584" s="3"/>
      <c r="G584" s="3"/>
    </row>
    <row r="585" spans="3:7" hidden="1">
      <c r="C585" s="3"/>
      <c r="D585" s="3"/>
      <c r="E585" s="3"/>
      <c r="F585" s="3"/>
      <c r="G585" s="3"/>
    </row>
    <row r="586" spans="3:7" hidden="1">
      <c r="C586" s="3"/>
      <c r="D586" s="3"/>
      <c r="E586" s="3"/>
      <c r="F586" s="3"/>
      <c r="G586" s="3"/>
    </row>
    <row r="587" spans="3:7" hidden="1">
      <c r="C587" s="3"/>
      <c r="D587" s="3"/>
      <c r="E587" s="3"/>
      <c r="F587" s="3"/>
      <c r="G587" s="3"/>
    </row>
    <row r="588" spans="3:7" hidden="1">
      <c r="C588" s="3"/>
      <c r="D588" s="3"/>
      <c r="E588" s="3"/>
      <c r="F588" s="3"/>
      <c r="G588" s="3"/>
    </row>
    <row r="589" spans="3:7" hidden="1">
      <c r="C589" s="3"/>
      <c r="D589" s="3"/>
      <c r="E589" s="3"/>
      <c r="F589" s="3"/>
      <c r="G589" s="3"/>
    </row>
    <row r="590" spans="3:7" hidden="1">
      <c r="C590" s="3"/>
      <c r="D590" s="3"/>
      <c r="E590" s="3"/>
      <c r="F590" s="3"/>
      <c r="G590" s="3"/>
    </row>
    <row r="591" spans="3:7" hidden="1">
      <c r="C591" s="3"/>
      <c r="D591" s="3"/>
      <c r="E591" s="3"/>
      <c r="F591" s="3"/>
      <c r="G591" s="3"/>
    </row>
    <row r="592" spans="3:7" hidden="1">
      <c r="C592" s="3"/>
      <c r="D592" s="3"/>
      <c r="E592" s="3"/>
      <c r="F592" s="3"/>
      <c r="G592" s="3"/>
    </row>
    <row r="593" spans="3:7" hidden="1">
      <c r="C593" s="3"/>
      <c r="D593" s="3"/>
      <c r="E593" s="3"/>
      <c r="F593" s="3"/>
      <c r="G593" s="3"/>
    </row>
    <row r="594" spans="3:7" hidden="1">
      <c r="C594" s="3"/>
      <c r="D594" s="3"/>
      <c r="E594" s="3"/>
      <c r="F594" s="3"/>
      <c r="G594" s="3"/>
    </row>
    <row r="595" spans="3:7" hidden="1">
      <c r="C595" s="3"/>
      <c r="D595" s="3"/>
      <c r="E595" s="3"/>
      <c r="F595" s="3"/>
      <c r="G595" s="3"/>
    </row>
    <row r="596" spans="3:7" hidden="1">
      <c r="C596" s="3"/>
      <c r="D596" s="3"/>
      <c r="E596" s="3"/>
      <c r="F596" s="3"/>
      <c r="G596" s="3"/>
    </row>
    <row r="597" spans="3:7" hidden="1">
      <c r="C597" s="3"/>
      <c r="D597" s="3"/>
      <c r="E597" s="3"/>
      <c r="F597" s="3"/>
      <c r="G597" s="3"/>
    </row>
    <row r="598" spans="3:7" hidden="1">
      <c r="C598" s="3"/>
      <c r="D598" s="3"/>
      <c r="E598" s="3"/>
      <c r="F598" s="3"/>
      <c r="G598" s="3"/>
    </row>
    <row r="599" spans="3:7" hidden="1">
      <c r="C599" s="3"/>
      <c r="D599" s="3"/>
      <c r="E599" s="3"/>
      <c r="F599" s="3"/>
      <c r="G599" s="3"/>
    </row>
    <row r="600" spans="3:7" hidden="1">
      <c r="C600" s="3"/>
      <c r="D600" s="3"/>
      <c r="E600" s="3"/>
      <c r="F600" s="3"/>
      <c r="G600" s="3"/>
    </row>
    <row r="601" spans="3:7" hidden="1">
      <c r="C601" s="3"/>
      <c r="D601" s="3"/>
      <c r="E601" s="3"/>
      <c r="F601" s="3"/>
      <c r="G601" s="3"/>
    </row>
    <row r="602" spans="3:7" hidden="1">
      <c r="C602" s="3"/>
      <c r="D602" s="3"/>
      <c r="E602" s="3"/>
      <c r="F602" s="3"/>
      <c r="G602" s="3"/>
    </row>
    <row r="603" spans="3:7" hidden="1">
      <c r="C603" s="3"/>
      <c r="D603" s="3"/>
      <c r="E603" s="3"/>
      <c r="F603" s="3"/>
      <c r="G603" s="3"/>
    </row>
    <row r="604" spans="3:7" hidden="1">
      <c r="C604" s="3"/>
      <c r="D604" s="3"/>
      <c r="E604" s="3"/>
      <c r="F604" s="3"/>
      <c r="G604" s="3"/>
    </row>
    <row r="605" spans="3:7" hidden="1">
      <c r="C605" s="3"/>
      <c r="D605" s="3"/>
      <c r="E605" s="3"/>
      <c r="F605" s="3"/>
      <c r="G605" s="3"/>
    </row>
    <row r="606" spans="3:7" hidden="1">
      <c r="D606" s="16"/>
      <c r="F606" s="16"/>
    </row>
    <row r="607" spans="3:7" hidden="1">
      <c r="D607" s="16"/>
      <c r="F607" s="16"/>
    </row>
    <row r="608" spans="3:7" hidden="1">
      <c r="D608" s="16"/>
      <c r="F608" s="16"/>
    </row>
    <row r="609" spans="4:6" hidden="1">
      <c r="D609" s="16"/>
      <c r="F609" s="16"/>
    </row>
    <row r="610" spans="4:6" hidden="1">
      <c r="D610" s="16"/>
      <c r="F610" s="16"/>
    </row>
    <row r="611" spans="4:6" hidden="1">
      <c r="D611" s="16"/>
      <c r="F611" s="16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9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27.42578125" style="2" bestFit="1" customWidth="1"/>
    <col min="2" max="2" width="17.85546875" style="1" customWidth="1"/>
    <col min="3" max="3" width="23.5703125" style="1" customWidth="1"/>
    <col min="4" max="4" width="9.140625" style="1" hidden="1" customWidth="1"/>
    <col min="5" max="52" width="0" style="1" hidden="1" customWidth="1"/>
    <col min="53" max="16384" width="9.140625" style="1" hidden="1"/>
  </cols>
  <sheetData>
    <row r="1" spans="1:5">
      <c r="A1" s="36" t="s">
        <v>136</v>
      </c>
      <c r="B1" s="36" t="s" vm="1">
        <v>203</v>
      </c>
    </row>
    <row r="2" spans="1:5">
      <c r="A2" s="36" t="s">
        <v>135</v>
      </c>
      <c r="B2" s="36" t="s">
        <v>2441</v>
      </c>
    </row>
    <row r="3" spans="1:5">
      <c r="A3" s="36" t="s">
        <v>137</v>
      </c>
      <c r="B3" s="55" t="s">
        <v>2442</v>
      </c>
    </row>
    <row r="4" spans="1:5">
      <c r="A4" s="36" t="s">
        <v>138</v>
      </c>
      <c r="B4" s="55">
        <v>14244</v>
      </c>
    </row>
    <row r="5" spans="1:5" s="3" customFormat="1">
      <c r="A5" s="37" t="s">
        <v>107</v>
      </c>
      <c r="B5" s="42" t="s">
        <v>99</v>
      </c>
      <c r="C5" s="43" t="s">
        <v>98</v>
      </c>
    </row>
    <row r="6" spans="1:5" s="3" customFormat="1">
      <c r="A6" s="108" t="s">
        <v>2459</v>
      </c>
      <c r="B6" s="26" t="s">
        <v>183</v>
      </c>
      <c r="C6" s="13" t="s">
        <v>21</v>
      </c>
    </row>
    <row r="7" spans="1:5" s="4" customFormat="1" ht="20.25">
      <c r="A7" s="110" t="s">
        <v>2459</v>
      </c>
      <c r="B7" s="14" t="s">
        <v>0</v>
      </c>
      <c r="C7" s="15" t="s">
        <v>1</v>
      </c>
    </row>
    <row r="8" spans="1:5" s="4" customFormat="1" ht="20.25">
      <c r="A8" s="82" t="s">
        <v>2437</v>
      </c>
      <c r="B8" s="83">
        <v>0</v>
      </c>
      <c r="C8" s="113" t="s">
        <v>2459</v>
      </c>
    </row>
    <row r="9" spans="1:5" hidden="1">
      <c r="A9" s="92"/>
      <c r="B9" s="54"/>
      <c r="C9" s="54"/>
    </row>
    <row r="10" spans="1:5" hidden="1">
      <c r="A10" s="92"/>
      <c r="B10" s="54"/>
      <c r="C10" s="54"/>
      <c r="D10" s="3"/>
      <c r="E10" s="3"/>
    </row>
    <row r="11" spans="1:5" hidden="1">
      <c r="A11" s="54"/>
      <c r="B11" s="54"/>
      <c r="C11" s="54"/>
      <c r="D11" s="3"/>
      <c r="E11" s="3"/>
    </row>
    <row r="12" spans="1:5" hidden="1">
      <c r="A12" s="54"/>
      <c r="B12" s="54"/>
      <c r="C12" s="54"/>
    </row>
    <row r="13" spans="1:5" hidden="1">
      <c r="A13" s="54"/>
      <c r="B13" s="54"/>
      <c r="C13" s="54"/>
      <c r="D13" s="3"/>
      <c r="E13" s="3"/>
    </row>
    <row r="14" spans="1:5" hidden="1">
      <c r="A14" s="54"/>
      <c r="B14" s="54"/>
      <c r="C14" s="54"/>
      <c r="D14" s="3"/>
      <c r="E14" s="3"/>
    </row>
    <row r="15" spans="1:5" hidden="1">
      <c r="A15" s="54"/>
      <c r="B15" s="54"/>
      <c r="C15" s="54"/>
    </row>
    <row r="16" spans="1:5" hidden="1">
      <c r="A16" s="54"/>
      <c r="B16" s="54"/>
      <c r="C16" s="54"/>
    </row>
    <row r="17" spans="1:3" hidden="1">
      <c r="A17" s="54"/>
      <c r="B17" s="54"/>
      <c r="C17" s="54"/>
    </row>
    <row r="18" spans="1:3" hidden="1">
      <c r="A18" s="54"/>
      <c r="B18" s="54"/>
      <c r="C18" s="54"/>
    </row>
    <row r="19" spans="1:3" hidden="1">
      <c r="A19" s="54"/>
      <c r="B19" s="54"/>
      <c r="C19" s="54"/>
    </row>
    <row r="20" spans="1:3" hidden="1">
      <c r="A20" s="54"/>
      <c r="B20" s="54"/>
      <c r="C20" s="54"/>
    </row>
    <row r="21" spans="1:3" hidden="1">
      <c r="A21" s="54"/>
      <c r="B21" s="54"/>
      <c r="C21" s="54"/>
    </row>
    <row r="22" spans="1:3" hidden="1">
      <c r="A22" s="54"/>
      <c r="B22" s="54"/>
      <c r="C22" s="54"/>
    </row>
    <row r="23" spans="1:3" hidden="1">
      <c r="A23" s="54"/>
      <c r="B23" s="54"/>
      <c r="C23" s="54"/>
    </row>
    <row r="24" spans="1:3" hidden="1">
      <c r="A24" s="54"/>
      <c r="B24" s="54"/>
      <c r="C24" s="54"/>
    </row>
    <row r="25" spans="1:3" hidden="1">
      <c r="A25" s="54"/>
      <c r="B25" s="54"/>
      <c r="C25" s="54"/>
    </row>
    <row r="26" spans="1:3" hidden="1">
      <c r="A26" s="54"/>
      <c r="B26" s="54"/>
      <c r="C26" s="54"/>
    </row>
    <row r="27" spans="1:3" hidden="1">
      <c r="A27" s="54"/>
      <c r="B27" s="54"/>
      <c r="C27" s="54"/>
    </row>
    <row r="28" spans="1:3" hidden="1">
      <c r="A28" s="54"/>
      <c r="B28" s="54"/>
      <c r="C28" s="54"/>
    </row>
    <row r="29" spans="1:3" hidden="1">
      <c r="A29" s="54"/>
      <c r="B29" s="54"/>
      <c r="C29" s="54"/>
    </row>
    <row r="30" spans="1:3" hidden="1">
      <c r="A30" s="54"/>
      <c r="B30" s="54"/>
      <c r="C30" s="54"/>
    </row>
    <row r="31" spans="1:3" hidden="1">
      <c r="A31" s="54"/>
      <c r="B31" s="54"/>
      <c r="C31" s="54"/>
    </row>
    <row r="32" spans="1:3" hidden="1">
      <c r="A32" s="54"/>
      <c r="B32" s="54"/>
      <c r="C32" s="54"/>
    </row>
    <row r="33" spans="1:3" hidden="1">
      <c r="A33" s="54"/>
      <c r="B33" s="54"/>
      <c r="C33" s="54"/>
    </row>
    <row r="34" spans="1:3" hidden="1">
      <c r="A34" s="54"/>
      <c r="B34" s="54"/>
      <c r="C34" s="54"/>
    </row>
    <row r="35" spans="1:3" hidden="1">
      <c r="A35" s="54"/>
      <c r="B35" s="54"/>
      <c r="C35" s="54"/>
    </row>
    <row r="36" spans="1:3" hidden="1">
      <c r="A36" s="54"/>
      <c r="B36" s="54"/>
      <c r="C36" s="54"/>
    </row>
    <row r="37" spans="1:3" hidden="1">
      <c r="A37" s="54"/>
      <c r="B37" s="54"/>
      <c r="C37" s="54"/>
    </row>
    <row r="38" spans="1:3" hidden="1">
      <c r="A38" s="54"/>
      <c r="B38" s="54"/>
      <c r="C38" s="54"/>
    </row>
    <row r="39" spans="1:3" hidden="1">
      <c r="A39" s="54"/>
      <c r="B39" s="54"/>
      <c r="C39" s="54"/>
    </row>
    <row r="40" spans="1:3" hidden="1">
      <c r="A40" s="54"/>
      <c r="B40" s="54"/>
      <c r="C40" s="54"/>
    </row>
    <row r="41" spans="1:3" hidden="1">
      <c r="A41" s="54"/>
      <c r="B41" s="54"/>
      <c r="C41" s="54"/>
    </row>
    <row r="42" spans="1:3" hidden="1">
      <c r="A42" s="54"/>
      <c r="B42" s="54"/>
      <c r="C42" s="54"/>
    </row>
    <row r="43" spans="1:3" hidden="1">
      <c r="A43" s="54"/>
      <c r="B43" s="54"/>
      <c r="C43" s="54"/>
    </row>
    <row r="44" spans="1:3" hidden="1">
      <c r="A44" s="54"/>
      <c r="B44" s="54"/>
      <c r="C44" s="54"/>
    </row>
    <row r="45" spans="1:3" hidden="1">
      <c r="A45" s="54"/>
      <c r="B45" s="54"/>
      <c r="C45" s="54"/>
    </row>
    <row r="46" spans="1:3" hidden="1">
      <c r="A46" s="54"/>
      <c r="B46" s="54"/>
      <c r="C46" s="54"/>
    </row>
    <row r="47" spans="1:3" hidden="1">
      <c r="A47" s="54"/>
      <c r="B47" s="54"/>
      <c r="C47" s="54"/>
    </row>
    <row r="48" spans="1:3" hidden="1">
      <c r="A48" s="54"/>
      <c r="B48" s="54"/>
      <c r="C48" s="54"/>
    </row>
    <row r="49" spans="1:3" hidden="1">
      <c r="A49" s="54"/>
      <c r="B49" s="54"/>
      <c r="C49" s="54"/>
    </row>
    <row r="50" spans="1:3" hidden="1">
      <c r="A50" s="54"/>
      <c r="B50" s="54"/>
      <c r="C50" s="54"/>
    </row>
    <row r="51" spans="1:3" hidden="1">
      <c r="A51" s="54"/>
      <c r="B51" s="54"/>
      <c r="C51" s="54"/>
    </row>
    <row r="52" spans="1:3" hidden="1">
      <c r="A52" s="54"/>
      <c r="B52" s="54"/>
      <c r="C52" s="54"/>
    </row>
    <row r="53" spans="1:3" hidden="1">
      <c r="A53" s="54"/>
      <c r="B53" s="54"/>
      <c r="C53" s="54"/>
    </row>
    <row r="54" spans="1:3" hidden="1">
      <c r="A54" s="54"/>
      <c r="B54" s="54"/>
      <c r="C54" s="54"/>
    </row>
    <row r="55" spans="1:3" hidden="1">
      <c r="A55" s="54"/>
      <c r="B55" s="54"/>
      <c r="C55" s="54"/>
    </row>
    <row r="56" spans="1:3" hidden="1">
      <c r="A56" s="54"/>
      <c r="B56" s="54"/>
      <c r="C56" s="54"/>
    </row>
    <row r="57" spans="1:3" hidden="1">
      <c r="A57" s="54"/>
      <c r="B57" s="54"/>
      <c r="C57" s="54"/>
    </row>
    <row r="58" spans="1:3" hidden="1">
      <c r="A58" s="54"/>
      <c r="B58" s="54"/>
      <c r="C58" s="54"/>
    </row>
    <row r="59" spans="1:3" hidden="1">
      <c r="A59" s="54"/>
      <c r="B59" s="54"/>
      <c r="C59" s="54"/>
    </row>
    <row r="60" spans="1:3" hidden="1">
      <c r="A60" s="54"/>
      <c r="B60" s="54"/>
      <c r="C60" s="54"/>
    </row>
    <row r="61" spans="1:3" hidden="1">
      <c r="A61" s="54"/>
      <c r="B61" s="54"/>
      <c r="C61" s="54"/>
    </row>
    <row r="62" spans="1:3" hidden="1">
      <c r="A62" s="54"/>
      <c r="B62" s="54"/>
      <c r="C62" s="54"/>
    </row>
    <row r="63" spans="1:3" hidden="1">
      <c r="A63" s="54"/>
      <c r="B63" s="54"/>
      <c r="C63" s="54"/>
    </row>
    <row r="64" spans="1:3" hidden="1">
      <c r="A64" s="54"/>
      <c r="B64" s="54"/>
      <c r="C64" s="54"/>
    </row>
    <row r="65" spans="1:3" hidden="1">
      <c r="A65" s="54"/>
      <c r="B65" s="54"/>
      <c r="C65" s="54"/>
    </row>
    <row r="66" spans="1:3" hidden="1">
      <c r="A66" s="54"/>
      <c r="B66" s="54"/>
      <c r="C66" s="54"/>
    </row>
    <row r="67" spans="1:3" hidden="1">
      <c r="A67" s="54"/>
      <c r="B67" s="54"/>
      <c r="C67" s="54"/>
    </row>
    <row r="68" spans="1:3" hidden="1">
      <c r="A68" s="54"/>
      <c r="B68" s="54"/>
      <c r="C68" s="54"/>
    </row>
    <row r="69" spans="1:3" hidden="1">
      <c r="A69" s="54"/>
      <c r="B69" s="54"/>
      <c r="C69" s="54"/>
    </row>
    <row r="70" spans="1:3" hidden="1">
      <c r="A70" s="54"/>
      <c r="B70" s="54"/>
      <c r="C70" s="54"/>
    </row>
    <row r="71" spans="1:3" hidden="1">
      <c r="A71" s="54"/>
      <c r="B71" s="54"/>
      <c r="C71" s="54"/>
    </row>
    <row r="72" spans="1:3" hidden="1">
      <c r="A72" s="54"/>
      <c r="B72" s="54"/>
      <c r="C72" s="54"/>
    </row>
    <row r="73" spans="1:3" hidden="1">
      <c r="A73" s="54"/>
      <c r="B73" s="54"/>
      <c r="C73" s="54"/>
    </row>
    <row r="74" spans="1:3" hidden="1">
      <c r="A74" s="54"/>
      <c r="B74" s="54"/>
      <c r="C74" s="54"/>
    </row>
    <row r="75" spans="1:3" hidden="1">
      <c r="A75" s="54"/>
      <c r="B75" s="54"/>
      <c r="C75" s="54"/>
    </row>
    <row r="76" spans="1:3" hidden="1">
      <c r="A76" s="54"/>
      <c r="B76" s="54"/>
      <c r="C76" s="54"/>
    </row>
    <row r="77" spans="1:3" hidden="1">
      <c r="A77" s="54"/>
      <c r="B77" s="54"/>
      <c r="C77" s="54"/>
    </row>
    <row r="78" spans="1:3" hidden="1">
      <c r="A78" s="54"/>
      <c r="B78" s="54"/>
      <c r="C78" s="54"/>
    </row>
    <row r="79" spans="1:3" hidden="1">
      <c r="A79" s="54"/>
      <c r="B79" s="54"/>
      <c r="C79" s="54"/>
    </row>
    <row r="80" spans="1:3" hidden="1">
      <c r="A80" s="54"/>
      <c r="B80" s="54"/>
      <c r="C80" s="54"/>
    </row>
    <row r="81" spans="1:3" hidden="1">
      <c r="A81" s="54"/>
      <c r="B81" s="54"/>
      <c r="C81" s="54"/>
    </row>
    <row r="82" spans="1:3" hidden="1">
      <c r="A82" s="54"/>
      <c r="B82" s="54"/>
      <c r="C82" s="54"/>
    </row>
    <row r="83" spans="1:3" hidden="1">
      <c r="A83" s="54"/>
      <c r="B83" s="54"/>
      <c r="C83" s="54"/>
    </row>
    <row r="84" spans="1:3" hidden="1">
      <c r="A84" s="54"/>
      <c r="B84" s="54"/>
      <c r="C84" s="54"/>
    </row>
    <row r="85" spans="1:3" hidden="1">
      <c r="A85" s="54"/>
      <c r="B85" s="54"/>
      <c r="C85" s="54"/>
    </row>
    <row r="86" spans="1:3" hidden="1">
      <c r="A86" s="54"/>
      <c r="B86" s="54"/>
      <c r="C86" s="54"/>
    </row>
    <row r="87" spans="1:3" hidden="1">
      <c r="A87" s="54"/>
      <c r="B87" s="54"/>
      <c r="C87" s="54"/>
    </row>
    <row r="88" spans="1:3" hidden="1">
      <c r="A88" s="54"/>
      <c r="B88" s="54"/>
      <c r="C88" s="54"/>
    </row>
    <row r="89" spans="1:3" hidden="1">
      <c r="A89" s="54"/>
      <c r="B89" s="54"/>
      <c r="C89" s="54"/>
    </row>
    <row r="90" spans="1:3" hidden="1">
      <c r="A90" s="54"/>
      <c r="B90" s="54"/>
      <c r="C90" s="54"/>
    </row>
    <row r="91" spans="1:3" hidden="1">
      <c r="A91" s="54"/>
      <c r="B91" s="54"/>
      <c r="C91" s="54"/>
    </row>
    <row r="92" spans="1:3" hidden="1">
      <c r="A92" s="54"/>
      <c r="B92" s="54"/>
      <c r="C92" s="54"/>
    </row>
    <row r="93" spans="1:3" hidden="1">
      <c r="A93" s="54"/>
      <c r="B93" s="54"/>
      <c r="C93" s="54"/>
    </row>
    <row r="94" spans="1:3" hidden="1">
      <c r="A94" s="54"/>
      <c r="B94" s="54"/>
      <c r="C94" s="54"/>
    </row>
    <row r="95" spans="1:3" hidden="1">
      <c r="A95" s="54"/>
      <c r="B95" s="54"/>
      <c r="C95" s="54"/>
    </row>
    <row r="96" spans="1:3" hidden="1">
      <c r="A96" s="54"/>
      <c r="B96" s="54"/>
      <c r="C96" s="54"/>
    </row>
    <row r="97" spans="1:3" hidden="1">
      <c r="A97" s="54"/>
      <c r="B97" s="54"/>
      <c r="C97" s="54"/>
    </row>
    <row r="98" spans="1:3" hidden="1">
      <c r="A98" s="54"/>
      <c r="B98" s="54"/>
      <c r="C98" s="54"/>
    </row>
    <row r="99" spans="1:3" hidden="1">
      <c r="A99" s="54"/>
      <c r="B99" s="54"/>
      <c r="C99" s="54"/>
    </row>
    <row r="100" spans="1:3" hidden="1">
      <c r="A100" s="54"/>
      <c r="B100" s="54"/>
      <c r="C100" s="54"/>
    </row>
    <row r="101" spans="1:3" hidden="1">
      <c r="A101" s="54"/>
      <c r="B101" s="54"/>
      <c r="C101" s="54"/>
    </row>
    <row r="102" spans="1:3" hidden="1">
      <c r="A102" s="54"/>
      <c r="B102" s="54"/>
      <c r="C102" s="54"/>
    </row>
    <row r="103" spans="1:3" hidden="1">
      <c r="A103" s="54"/>
      <c r="B103" s="54"/>
      <c r="C103" s="54"/>
    </row>
    <row r="104" spans="1:3" hidden="1">
      <c r="A104" s="54"/>
      <c r="B104" s="54"/>
      <c r="C104" s="54"/>
    </row>
    <row r="105" spans="1:3" hidden="1">
      <c r="A105" s="54"/>
      <c r="B105" s="54"/>
      <c r="C105" s="54"/>
    </row>
    <row r="106" spans="1:3" hidden="1">
      <c r="A106" s="54"/>
      <c r="B106" s="54"/>
      <c r="C106" s="54"/>
    </row>
    <row r="107" spans="1:3" hidden="1">
      <c r="A107" s="54"/>
      <c r="B107" s="54"/>
      <c r="C107" s="54"/>
    </row>
    <row r="10000" spans="52:52" hidden="1">
      <c r="AZ10000"/>
    </row>
  </sheetData>
  <sheetProtection sheet="1" objects="1" scenarios="1"/>
  <phoneticPr fontId="4" type="noConversion"/>
  <dataValidations count="1">
    <dataValidation allowBlank="1" showInputMessage="1" showErrorMessage="1" sqref="C1:XFD4 A1:A4 A5:AY1048576 BA5:XFD1048576 AZ5:AZ9999 AZ10001:AZ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8554687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21" width="5.7109375" style="1" hidden="1" customWidth="1"/>
    <col min="22" max="22" width="9.140625" style="1" hidden="1" customWidth="1"/>
    <col min="23" max="52" width="0" style="1" hidden="1" customWidth="1"/>
    <col min="53" max="16384" width="9.140625" style="1" hidden="1"/>
  </cols>
  <sheetData>
    <row r="1" spans="1:15">
      <c r="A1" s="36" t="s">
        <v>136</v>
      </c>
      <c r="B1" s="36" t="s" vm="1">
        <v>203</v>
      </c>
    </row>
    <row r="2" spans="1:15">
      <c r="A2" s="36" t="s">
        <v>135</v>
      </c>
      <c r="B2" s="36" t="s">
        <v>2441</v>
      </c>
    </row>
    <row r="3" spans="1:15">
      <c r="A3" s="36" t="s">
        <v>137</v>
      </c>
      <c r="B3" s="55" t="s">
        <v>2442</v>
      </c>
    </row>
    <row r="4" spans="1:15">
      <c r="A4" s="36" t="s">
        <v>138</v>
      </c>
      <c r="B4" s="55">
        <v>14244</v>
      </c>
    </row>
    <row r="5" spans="1:15" s="3" customFormat="1">
      <c r="A5" s="37" t="s">
        <v>107</v>
      </c>
      <c r="B5" s="38" t="s">
        <v>41</v>
      </c>
      <c r="C5" s="38" t="s">
        <v>61</v>
      </c>
      <c r="D5" s="38" t="s">
        <v>14</v>
      </c>
      <c r="E5" s="38" t="s">
        <v>62</v>
      </c>
      <c r="F5" s="38" t="s">
        <v>95</v>
      </c>
      <c r="G5" s="38" t="s">
        <v>17</v>
      </c>
      <c r="H5" s="38" t="s">
        <v>94</v>
      </c>
      <c r="I5" s="38" t="s">
        <v>16</v>
      </c>
      <c r="J5" s="38" t="s">
        <v>162</v>
      </c>
      <c r="K5" s="38" t="s">
        <v>185</v>
      </c>
      <c r="L5" s="38" t="s">
        <v>163</v>
      </c>
      <c r="M5" s="38" t="s">
        <v>55</v>
      </c>
      <c r="N5" s="38" t="s">
        <v>139</v>
      </c>
      <c r="O5" s="40" t="s">
        <v>141</v>
      </c>
    </row>
    <row r="6" spans="1:15" s="3" customFormat="1">
      <c r="A6" s="108" t="s">
        <v>2459</v>
      </c>
      <c r="B6" s="109" t="s">
        <v>2459</v>
      </c>
      <c r="C6" s="109" t="s">
        <v>2459</v>
      </c>
      <c r="D6" s="109" t="s">
        <v>2459</v>
      </c>
      <c r="E6" s="109" t="s">
        <v>2459</v>
      </c>
      <c r="F6" s="26" t="s">
        <v>21</v>
      </c>
      <c r="G6" s="26" t="s">
        <v>20</v>
      </c>
      <c r="H6" s="109" t="s">
        <v>2459</v>
      </c>
      <c r="I6" s="26" t="s">
        <v>19</v>
      </c>
      <c r="J6" s="26" t="s">
        <v>19</v>
      </c>
      <c r="K6" s="26" t="s">
        <v>187</v>
      </c>
      <c r="L6" s="26" t="s">
        <v>183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0" t="s">
        <v>2459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2" t="s">
        <v>2438</v>
      </c>
      <c r="B8" s="113" t="s">
        <v>2459</v>
      </c>
      <c r="C8" s="113" t="s">
        <v>2459</v>
      </c>
      <c r="D8" s="113" t="s">
        <v>2459</v>
      </c>
      <c r="E8" s="113" t="s">
        <v>2459</v>
      </c>
      <c r="F8" s="113" t="s">
        <v>2459</v>
      </c>
      <c r="G8" s="113" t="s">
        <v>2459</v>
      </c>
      <c r="H8" s="113" t="s">
        <v>2459</v>
      </c>
      <c r="I8" s="113" t="s">
        <v>2459</v>
      </c>
      <c r="J8" s="113" t="s">
        <v>2459</v>
      </c>
      <c r="K8" s="113" t="s">
        <v>2459</v>
      </c>
      <c r="L8" s="83">
        <v>0</v>
      </c>
      <c r="M8" s="113" t="s">
        <v>2459</v>
      </c>
      <c r="N8" s="84">
        <v>0</v>
      </c>
      <c r="O8" s="84">
        <v>0</v>
      </c>
    </row>
    <row r="9" spans="1:15">
      <c r="A9" s="85" t="s">
        <v>195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113" t="s">
        <v>2459</v>
      </c>
      <c r="I9" s="113" t="s">
        <v>2459</v>
      </c>
      <c r="J9" s="113" t="s">
        <v>2459</v>
      </c>
      <c r="K9" s="113" t="s">
        <v>2459</v>
      </c>
      <c r="L9" s="113" t="s">
        <v>2459</v>
      </c>
      <c r="M9" s="113" t="s">
        <v>2459</v>
      </c>
      <c r="N9" s="113" t="s">
        <v>2459</v>
      </c>
      <c r="O9" s="113" t="s">
        <v>2459</v>
      </c>
    </row>
    <row r="10" spans="1:15">
      <c r="A10" s="85" t="s">
        <v>103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113" t="s">
        <v>2459</v>
      </c>
      <c r="I10" s="113" t="s">
        <v>2459</v>
      </c>
      <c r="J10" s="113" t="s">
        <v>2459</v>
      </c>
      <c r="K10" s="113" t="s">
        <v>2459</v>
      </c>
      <c r="L10" s="113" t="s">
        <v>2459</v>
      </c>
      <c r="M10" s="113" t="s">
        <v>2459</v>
      </c>
      <c r="N10" s="113" t="s">
        <v>2459</v>
      </c>
      <c r="O10" s="113" t="s">
        <v>2459</v>
      </c>
    </row>
    <row r="11" spans="1:15">
      <c r="A11" s="85" t="s">
        <v>186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113" t="s">
        <v>2459</v>
      </c>
      <c r="H11" s="113" t="s">
        <v>2459</v>
      </c>
      <c r="I11" s="113" t="s">
        <v>2459</v>
      </c>
      <c r="J11" s="113" t="s">
        <v>2459</v>
      </c>
      <c r="K11" s="113" t="s">
        <v>2459</v>
      </c>
      <c r="L11" s="113" t="s">
        <v>2459</v>
      </c>
      <c r="M11" s="113" t="s">
        <v>2459</v>
      </c>
      <c r="N11" s="113" t="s">
        <v>2459</v>
      </c>
      <c r="O11" s="113" t="s">
        <v>2459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AZ10000"/>
  <sheetViews>
    <sheetView rightToLeft="1" workbookViewId="0">
      <selection sqref="A1:A1048576"/>
    </sheetView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5.7109375" style="1" hidden="1" customWidth="1"/>
    <col min="17" max="17" width="9.140625" style="1" hidden="1" customWidth="1"/>
    <col min="18" max="52" width="0" style="1" hidden="1" customWidth="1"/>
    <col min="53" max="16384" width="9.140625" style="1" hidden="1"/>
  </cols>
  <sheetData>
    <row r="1" spans="1:15">
      <c r="A1" s="36" t="s">
        <v>136</v>
      </c>
      <c r="B1" s="36" t="s" vm="1">
        <v>203</v>
      </c>
    </row>
    <row r="2" spans="1:15">
      <c r="A2" s="36" t="s">
        <v>135</v>
      </c>
      <c r="B2" s="36" t="s">
        <v>2441</v>
      </c>
    </row>
    <row r="3" spans="1:15">
      <c r="A3" s="36" t="s">
        <v>137</v>
      </c>
      <c r="B3" s="55" t="s">
        <v>2442</v>
      </c>
    </row>
    <row r="4" spans="1:15">
      <c r="A4" s="36" t="s">
        <v>138</v>
      </c>
      <c r="B4" s="55">
        <v>14244</v>
      </c>
    </row>
    <row r="5" spans="1:15" s="3" customFormat="1">
      <c r="A5" s="37" t="s">
        <v>107</v>
      </c>
      <c r="B5" s="38" t="s">
        <v>41</v>
      </c>
      <c r="C5" s="38" t="s">
        <v>61</v>
      </c>
      <c r="D5" s="38" t="s">
        <v>14</v>
      </c>
      <c r="E5" s="38" t="s">
        <v>62</v>
      </c>
      <c r="F5" s="38" t="s">
        <v>95</v>
      </c>
      <c r="G5" s="38" t="s">
        <v>17</v>
      </c>
      <c r="H5" s="38" t="s">
        <v>94</v>
      </c>
      <c r="I5" s="38" t="s">
        <v>16</v>
      </c>
      <c r="J5" s="38" t="s">
        <v>162</v>
      </c>
      <c r="K5" s="38" t="s">
        <v>180</v>
      </c>
      <c r="L5" s="38" t="s">
        <v>163</v>
      </c>
      <c r="M5" s="38" t="s">
        <v>55</v>
      </c>
      <c r="N5" s="38" t="s">
        <v>139</v>
      </c>
      <c r="O5" s="40" t="s">
        <v>141</v>
      </c>
    </row>
    <row r="6" spans="1:15" s="3" customFormat="1">
      <c r="A6" s="108" t="s">
        <v>2459</v>
      </c>
      <c r="B6" s="109" t="s">
        <v>2459</v>
      </c>
      <c r="C6" s="109" t="s">
        <v>2459</v>
      </c>
      <c r="D6" s="109" t="s">
        <v>2459</v>
      </c>
      <c r="E6" s="109" t="s">
        <v>2459</v>
      </c>
      <c r="F6" s="26" t="s">
        <v>21</v>
      </c>
      <c r="G6" s="26" t="s">
        <v>20</v>
      </c>
      <c r="H6" s="109" t="s">
        <v>2459</v>
      </c>
      <c r="I6" s="26" t="s">
        <v>19</v>
      </c>
      <c r="J6" s="26" t="s">
        <v>19</v>
      </c>
      <c r="K6" s="26" t="s">
        <v>187</v>
      </c>
      <c r="L6" s="26" t="s">
        <v>183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0" t="s">
        <v>2459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2" t="s">
        <v>2439</v>
      </c>
      <c r="B8" s="113" t="s">
        <v>2459</v>
      </c>
      <c r="C8" s="113" t="s">
        <v>2459</v>
      </c>
      <c r="D8" s="113" t="s">
        <v>2459</v>
      </c>
      <c r="E8" s="113" t="s">
        <v>2459</v>
      </c>
      <c r="F8" s="113" t="s">
        <v>2459</v>
      </c>
      <c r="G8" s="113" t="s">
        <v>2459</v>
      </c>
      <c r="H8" s="113" t="s">
        <v>2459</v>
      </c>
      <c r="I8" s="113" t="s">
        <v>2459</v>
      </c>
      <c r="J8" s="113" t="s">
        <v>2459</v>
      </c>
      <c r="K8" s="113" t="s">
        <v>2459</v>
      </c>
      <c r="L8" s="83">
        <v>0</v>
      </c>
      <c r="M8" s="113" t="s">
        <v>2459</v>
      </c>
      <c r="N8" s="84">
        <v>0</v>
      </c>
      <c r="O8" s="84">
        <v>0</v>
      </c>
    </row>
    <row r="9" spans="1:15">
      <c r="A9" s="85" t="s">
        <v>195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113" t="s">
        <v>2459</v>
      </c>
      <c r="I9" s="113" t="s">
        <v>2459</v>
      </c>
      <c r="J9" s="113" t="s">
        <v>2459</v>
      </c>
      <c r="K9" s="113" t="s">
        <v>2459</v>
      </c>
      <c r="L9" s="113" t="s">
        <v>2459</v>
      </c>
      <c r="M9" s="113" t="s">
        <v>2459</v>
      </c>
      <c r="N9" s="113" t="s">
        <v>2459</v>
      </c>
      <c r="O9" s="113" t="s">
        <v>2459</v>
      </c>
    </row>
    <row r="10" spans="1:15">
      <c r="A10" s="85" t="s">
        <v>103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113" t="s">
        <v>2459</v>
      </c>
      <c r="I10" s="113" t="s">
        <v>2459</v>
      </c>
      <c r="J10" s="113" t="s">
        <v>2459</v>
      </c>
      <c r="K10" s="113" t="s">
        <v>2459</v>
      </c>
      <c r="L10" s="113" t="s">
        <v>2459</v>
      </c>
      <c r="M10" s="113" t="s">
        <v>2459</v>
      </c>
      <c r="N10" s="113" t="s">
        <v>2459</v>
      </c>
      <c r="O10" s="113" t="s">
        <v>2459</v>
      </c>
    </row>
    <row r="11" spans="1:15">
      <c r="A11" s="85" t="s">
        <v>186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113" t="s">
        <v>2459</v>
      </c>
      <c r="H11" s="113" t="s">
        <v>2459</v>
      </c>
      <c r="I11" s="113" t="s">
        <v>2459</v>
      </c>
      <c r="J11" s="113" t="s">
        <v>2459</v>
      </c>
      <c r="K11" s="113" t="s">
        <v>2459</v>
      </c>
      <c r="L11" s="113" t="s">
        <v>2459</v>
      </c>
      <c r="M11" s="113" t="s">
        <v>2459</v>
      </c>
      <c r="N11" s="113" t="s">
        <v>2459</v>
      </c>
      <c r="O11" s="113" t="s">
        <v>2459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AZ10000"/>
  <sheetViews>
    <sheetView rightToLeft="1" workbookViewId="0">
      <selection sqref="A1:A1048576"/>
    </sheetView>
  </sheetViews>
  <sheetFormatPr defaultColWidth="0" defaultRowHeight="18" zeroHeight="1"/>
  <cols>
    <col min="1" max="1" width="53.28515625" style="2" bestFit="1" customWidth="1"/>
    <col min="2" max="2" width="14.5703125" style="2" customWidth="1"/>
    <col min="3" max="3" width="11.85546875" style="2" customWidth="1"/>
    <col min="4" max="4" width="7.5703125" style="1" customWidth="1"/>
    <col min="5" max="5" width="11.140625" style="1" customWidth="1"/>
    <col min="6" max="6" width="15.140625" style="1" customWidth="1"/>
    <col min="7" max="7" width="8.140625" style="1" customWidth="1"/>
    <col min="8" max="8" width="11.5703125" style="1" customWidth="1"/>
    <col min="9" max="9" width="13.85546875" style="1" customWidth="1"/>
    <col min="10" max="10" width="17.7109375" style="1" customWidth="1"/>
    <col min="11" max="11" width="14.28515625" style="1" customWidth="1"/>
    <col min="12" max="12" width="14.7109375" style="1" customWidth="1"/>
    <col min="13" max="13" width="22.7109375" style="1" customWidth="1"/>
    <col min="14" max="14" width="26.85546875" style="1" customWidth="1"/>
    <col min="15" max="15" width="25.42578125" style="1" customWidth="1"/>
    <col min="16" max="16" width="9.140625" style="1" hidden="1" customWidth="1"/>
    <col min="17" max="52" width="0" style="1" hidden="1" customWidth="1"/>
    <col min="53" max="16384" width="9.140625" style="1" hidden="1"/>
  </cols>
  <sheetData>
    <row r="1" spans="1:15">
      <c r="A1" s="36" t="s">
        <v>136</v>
      </c>
      <c r="B1" s="36" t="s" vm="1">
        <v>203</v>
      </c>
    </row>
    <row r="2" spans="1:15">
      <c r="A2" s="36" t="s">
        <v>135</v>
      </c>
      <c r="B2" s="36" t="s">
        <v>2441</v>
      </c>
    </row>
    <row r="3" spans="1:15">
      <c r="A3" s="36" t="s">
        <v>137</v>
      </c>
      <c r="B3" s="55" t="s">
        <v>2442</v>
      </c>
    </row>
    <row r="4" spans="1:15">
      <c r="A4" s="36" t="s">
        <v>138</v>
      </c>
      <c r="B4" s="55">
        <v>14244</v>
      </c>
    </row>
    <row r="5" spans="1:15" s="3" customFormat="1">
      <c r="A5" s="37" t="s">
        <v>107</v>
      </c>
      <c r="B5" s="38" t="s">
        <v>41</v>
      </c>
      <c r="C5" s="38" t="s">
        <v>61</v>
      </c>
      <c r="D5" s="38" t="s">
        <v>14</v>
      </c>
      <c r="E5" s="38" t="s">
        <v>62</v>
      </c>
      <c r="F5" s="38" t="s">
        <v>95</v>
      </c>
      <c r="G5" s="38" t="s">
        <v>17</v>
      </c>
      <c r="H5" s="38" t="s">
        <v>94</v>
      </c>
      <c r="I5" s="38" t="s">
        <v>16</v>
      </c>
      <c r="J5" s="38" t="s">
        <v>162</v>
      </c>
      <c r="K5" s="38" t="s">
        <v>180</v>
      </c>
      <c r="L5" s="38" t="s">
        <v>163</v>
      </c>
      <c r="M5" s="38" t="s">
        <v>55</v>
      </c>
      <c r="N5" s="38" t="s">
        <v>139</v>
      </c>
      <c r="O5" s="40" t="s">
        <v>141</v>
      </c>
    </row>
    <row r="6" spans="1:15" s="3" customFormat="1">
      <c r="A6" s="108" t="s">
        <v>2459</v>
      </c>
      <c r="B6" s="109" t="s">
        <v>2459</v>
      </c>
      <c r="C6" s="109" t="s">
        <v>2459</v>
      </c>
      <c r="D6" s="109" t="s">
        <v>2459</v>
      </c>
      <c r="E6" s="109" t="s">
        <v>2459</v>
      </c>
      <c r="F6" s="26" t="s">
        <v>21</v>
      </c>
      <c r="G6" s="26" t="s">
        <v>20</v>
      </c>
      <c r="H6" s="109" t="s">
        <v>2459</v>
      </c>
      <c r="I6" s="26" t="s">
        <v>19</v>
      </c>
      <c r="J6" s="26" t="s">
        <v>19</v>
      </c>
      <c r="K6" s="26" t="s">
        <v>187</v>
      </c>
      <c r="L6" s="26" t="s">
        <v>183</v>
      </c>
      <c r="M6" s="26" t="s">
        <v>19</v>
      </c>
      <c r="N6" s="26" t="s">
        <v>19</v>
      </c>
      <c r="O6" s="27" t="s">
        <v>19</v>
      </c>
    </row>
    <row r="7" spans="1:15" s="4" customFormat="1" ht="20.25">
      <c r="A7" s="110" t="s">
        <v>2459</v>
      </c>
      <c r="B7" s="14" t="s">
        <v>0</v>
      </c>
      <c r="C7" s="14" t="s">
        <v>1</v>
      </c>
      <c r="D7" s="14" t="s">
        <v>2</v>
      </c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4" t="s">
        <v>9</v>
      </c>
      <c r="L7" s="14" t="s">
        <v>10</v>
      </c>
      <c r="M7" s="14" t="s">
        <v>11</v>
      </c>
      <c r="N7" s="14" t="s">
        <v>12</v>
      </c>
      <c r="O7" s="15" t="s">
        <v>13</v>
      </c>
    </row>
    <row r="8" spans="1:15" s="4" customFormat="1" ht="20.25">
      <c r="A8" s="82" t="s">
        <v>2440</v>
      </c>
      <c r="B8" s="113" t="s">
        <v>2459</v>
      </c>
      <c r="C8" s="113" t="s">
        <v>2459</v>
      </c>
      <c r="D8" s="113" t="s">
        <v>2459</v>
      </c>
      <c r="E8" s="113" t="s">
        <v>2459</v>
      </c>
      <c r="F8" s="113" t="s">
        <v>2459</v>
      </c>
      <c r="G8" s="113" t="s">
        <v>2459</v>
      </c>
      <c r="H8" s="113" t="s">
        <v>2459</v>
      </c>
      <c r="I8" s="113" t="s">
        <v>2459</v>
      </c>
      <c r="J8" s="113" t="s">
        <v>2459</v>
      </c>
      <c r="K8" s="113" t="s">
        <v>2459</v>
      </c>
      <c r="L8" s="83">
        <v>0</v>
      </c>
      <c r="M8" s="113" t="s">
        <v>2459</v>
      </c>
      <c r="N8" s="84">
        <v>0</v>
      </c>
      <c r="O8" s="84">
        <v>0</v>
      </c>
    </row>
    <row r="9" spans="1:15">
      <c r="A9" s="85" t="s">
        <v>195</v>
      </c>
      <c r="B9" s="113" t="s">
        <v>2459</v>
      </c>
      <c r="C9" s="113" t="s">
        <v>2459</v>
      </c>
      <c r="D9" s="113" t="s">
        <v>2459</v>
      </c>
      <c r="E9" s="113" t="s">
        <v>2459</v>
      </c>
      <c r="F9" s="113" t="s">
        <v>2459</v>
      </c>
      <c r="G9" s="113" t="s">
        <v>2459</v>
      </c>
      <c r="H9" s="113" t="s">
        <v>2459</v>
      </c>
      <c r="I9" s="113" t="s">
        <v>2459</v>
      </c>
      <c r="J9" s="113" t="s">
        <v>2459</v>
      </c>
      <c r="K9" s="113" t="s">
        <v>2459</v>
      </c>
      <c r="L9" s="113" t="s">
        <v>2459</v>
      </c>
      <c r="M9" s="113" t="s">
        <v>2459</v>
      </c>
      <c r="N9" s="113" t="s">
        <v>2459</v>
      </c>
      <c r="O9" s="113" t="s">
        <v>2459</v>
      </c>
    </row>
    <row r="10" spans="1:15">
      <c r="A10" s="85" t="s">
        <v>103</v>
      </c>
      <c r="B10" s="113" t="s">
        <v>2459</v>
      </c>
      <c r="C10" s="113" t="s">
        <v>2459</v>
      </c>
      <c r="D10" s="113" t="s">
        <v>2459</v>
      </c>
      <c r="E10" s="113" t="s">
        <v>2459</v>
      </c>
      <c r="F10" s="113" t="s">
        <v>2459</v>
      </c>
      <c r="G10" s="113" t="s">
        <v>2459</v>
      </c>
      <c r="H10" s="113" t="s">
        <v>2459</v>
      </c>
      <c r="I10" s="113" t="s">
        <v>2459</v>
      </c>
      <c r="J10" s="113" t="s">
        <v>2459</v>
      </c>
      <c r="K10" s="113" t="s">
        <v>2459</v>
      </c>
      <c r="L10" s="113" t="s">
        <v>2459</v>
      </c>
      <c r="M10" s="113" t="s">
        <v>2459</v>
      </c>
      <c r="N10" s="113" t="s">
        <v>2459</v>
      </c>
      <c r="O10" s="113" t="s">
        <v>2459</v>
      </c>
    </row>
    <row r="11" spans="1:15">
      <c r="A11" s="85" t="s">
        <v>186</v>
      </c>
      <c r="B11" s="113" t="s">
        <v>2459</v>
      </c>
      <c r="C11" s="113" t="s">
        <v>2459</v>
      </c>
      <c r="D11" s="113" t="s">
        <v>2459</v>
      </c>
      <c r="E11" s="113" t="s">
        <v>2459</v>
      </c>
      <c r="F11" s="113" t="s">
        <v>2459</v>
      </c>
      <c r="G11" s="113" t="s">
        <v>2459</v>
      </c>
      <c r="H11" s="113" t="s">
        <v>2459</v>
      </c>
      <c r="I11" s="113" t="s">
        <v>2459</v>
      </c>
      <c r="J11" s="113" t="s">
        <v>2459</v>
      </c>
      <c r="K11" s="113" t="s">
        <v>2459</v>
      </c>
      <c r="L11" s="113" t="s">
        <v>2459</v>
      </c>
      <c r="M11" s="113" t="s">
        <v>2459</v>
      </c>
      <c r="N11" s="113" t="s">
        <v>2459</v>
      </c>
      <c r="O11" s="113" t="s">
        <v>2459</v>
      </c>
    </row>
    <row r="12" spans="1:15" hidden="1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</row>
    <row r="13" spans="1:15" hidden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</row>
    <row r="14" spans="1:15" hidden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</row>
    <row r="15" spans="1:15" hidden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5" hidden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</row>
    <row r="17" spans="1:15" hidden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pans="1:15" hidden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</row>
    <row r="19" spans="1:15" hidden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5" hidden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</row>
    <row r="21" spans="1:15" hidden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1:15" hidden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</row>
    <row r="23" spans="1:15" hidden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</row>
    <row r="24" spans="1:15" hidden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</row>
    <row r="25" spans="1:15" hidden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</row>
    <row r="26" spans="1:15" hidden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idden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</row>
    <row r="28" spans="1:15" hidden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</row>
    <row r="29" spans="1:15" hidden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</row>
    <row r="30" spans="1:15" hidden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</row>
    <row r="31" spans="1:15" hidden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</row>
    <row r="32" spans="1:15" hidden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idden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idden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1:15" hidden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1:15" hidden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1:15" hidden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15" hidden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1:15" hidden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1:15" hidden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1:15" hidden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1:15" hidden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1:15" hidden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1:15" hidden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idden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</row>
    <row r="46" spans="1:15" hidden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</row>
    <row r="47" spans="1:15" hidden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1:15" hidden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</row>
    <row r="49" spans="1:15" hidden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</row>
    <row r="50" spans="1:15" hidden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</row>
    <row r="51" spans="1:15" hidden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</row>
    <row r="52" spans="1:15" hidden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hidden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</row>
    <row r="54" spans="1:15" hidden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</row>
    <row r="55" spans="1:15" hidden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</row>
    <row r="56" spans="1:15" hidden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</row>
    <row r="57" spans="1:15" hidden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5" hidden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</row>
    <row r="59" spans="1:15" hidden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</row>
    <row r="60" spans="1:15" hidden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</row>
    <row r="61" spans="1:15" hidden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</row>
    <row r="62" spans="1:15" hidden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</row>
    <row r="63" spans="1:15" hidden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</row>
    <row r="64" spans="1:15" hidden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</row>
    <row r="65" spans="1:15" hidden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hidden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</row>
    <row r="67" spans="1:15" hidden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1:15" hidden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</row>
    <row r="69" spans="1:15" hidden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</row>
    <row r="70" spans="1:15" hidden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</row>
    <row r="71" spans="1:15" hidden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</row>
    <row r="72" spans="1:15" hidden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</row>
    <row r="73" spans="1:15" hidden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</row>
    <row r="74" spans="1:15" hidden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</row>
    <row r="75" spans="1:15" hidden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idden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hidden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</row>
    <row r="78" spans="1:15" hidden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</row>
    <row r="79" spans="1:15" hidden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</row>
    <row r="80" spans="1:15" hidden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</row>
    <row r="81" spans="1:15" hidden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pans="1:15" hidden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</row>
    <row r="83" spans="1:15" hidden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</row>
    <row r="84" spans="1:15" hidden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</row>
    <row r="85" spans="1:15" hidden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</row>
    <row r="86" spans="1:15" hidden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hidden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</row>
    <row r="88" spans="1:15" hidden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</row>
    <row r="89" spans="1:15" hidden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</row>
    <row r="90" spans="1:15" hidden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</row>
    <row r="91" spans="1:15" hidden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</row>
    <row r="92" spans="1:15" hidden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93" spans="1:15" hidden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94" spans="1:15" hidden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</row>
    <row r="95" spans="1:15" hidden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</row>
    <row r="96" spans="1:15" hidden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idden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</row>
    <row r="98" spans="1:15" hidden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pans="1:15" hidden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5" hidden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</row>
    <row r="101" spans="1:15" hidden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idden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</row>
    <row r="103" spans="1:15" hidden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hidden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</row>
    <row r="105" spans="1:15" hidden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pans="1:15" hidden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</row>
    <row r="107" spans="1:15" hidden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</row>
    <row r="108" spans="1:15" hidden="1">
      <c r="C108" s="1"/>
    </row>
    <row r="109" spans="1:15" hidden="1">
      <c r="C109" s="1"/>
    </row>
    <row r="110" spans="1:15" hidden="1">
      <c r="C110" s="1"/>
    </row>
    <row r="111" spans="1:15" hidden="1">
      <c r="C111" s="1"/>
    </row>
    <row r="112" spans="1:15" hidden="1">
      <c r="C112" s="1"/>
    </row>
    <row r="113" spans="3:3" hidden="1">
      <c r="C113" s="1"/>
    </row>
    <row r="114" spans="3:3" hidden="1">
      <c r="C114" s="1"/>
    </row>
    <row r="115" spans="3:3" hidden="1">
      <c r="C115" s="1"/>
    </row>
    <row r="116" spans="3:3" hidden="1">
      <c r="C116" s="1"/>
    </row>
    <row r="117" spans="3:3" hidden="1">
      <c r="C117" s="1"/>
    </row>
    <row r="118" spans="3:3" hidden="1">
      <c r="C118" s="1"/>
    </row>
    <row r="119" spans="3:3" hidden="1">
      <c r="C119" s="1"/>
    </row>
    <row r="120" spans="3:3" hidden="1">
      <c r="C120" s="1"/>
    </row>
    <row r="121" spans="3:3" hidden="1">
      <c r="C121" s="1"/>
    </row>
    <row r="122" spans="3:3" hidden="1">
      <c r="C122" s="1"/>
    </row>
    <row r="123" spans="3:3" hidden="1">
      <c r="C123" s="1"/>
    </row>
    <row r="124" spans="3:3" hidden="1">
      <c r="C124" s="1"/>
    </row>
    <row r="125" spans="3:3" hidden="1">
      <c r="C125" s="1"/>
    </row>
    <row r="126" spans="3:3" hidden="1">
      <c r="C126" s="1"/>
    </row>
    <row r="127" spans="3:3" hidden="1">
      <c r="C127" s="1"/>
    </row>
    <row r="128" spans="3:3" hidden="1">
      <c r="C128" s="1"/>
    </row>
    <row r="129" spans="3:3" hidden="1">
      <c r="C129" s="1"/>
    </row>
    <row r="130" spans="3:3" hidden="1">
      <c r="C130" s="1"/>
    </row>
    <row r="131" spans="3:3" hidden="1">
      <c r="C131" s="1"/>
    </row>
    <row r="132" spans="3:3" hidden="1">
      <c r="C132" s="1"/>
    </row>
    <row r="133" spans="3:3" hidden="1">
      <c r="C133" s="1"/>
    </row>
    <row r="134" spans="3:3" hidden="1">
      <c r="C134" s="1"/>
    </row>
    <row r="135" spans="3:3" hidden="1">
      <c r="C135" s="1"/>
    </row>
    <row r="136" spans="3:3" hidden="1">
      <c r="C136" s="1"/>
    </row>
    <row r="137" spans="3:3" hidden="1">
      <c r="C137" s="1"/>
    </row>
    <row r="138" spans="3:3" hidden="1">
      <c r="C138" s="1"/>
    </row>
    <row r="139" spans="3:3" hidden="1">
      <c r="C139" s="1"/>
    </row>
    <row r="140" spans="3:3" hidden="1">
      <c r="C140" s="1"/>
    </row>
    <row r="141" spans="3:3" hidden="1">
      <c r="C141" s="1"/>
    </row>
    <row r="142" spans="3:3" hidden="1">
      <c r="C142" s="1"/>
    </row>
    <row r="143" spans="3:3" hidden="1">
      <c r="C143" s="1"/>
    </row>
    <row r="144" spans="3:3" hidden="1">
      <c r="C144" s="1"/>
    </row>
    <row r="145" spans="3:3" hidden="1">
      <c r="C145" s="1"/>
    </row>
    <row r="146" spans="3:3" hidden="1">
      <c r="C146" s="1"/>
    </row>
    <row r="147" spans="3:3" hidden="1">
      <c r="C147" s="1"/>
    </row>
    <row r="148" spans="3:3" hidden="1">
      <c r="C148" s="1"/>
    </row>
    <row r="149" spans="3:3" hidden="1">
      <c r="C149" s="1"/>
    </row>
    <row r="150" spans="3:3" hidden="1">
      <c r="C150" s="1"/>
    </row>
    <row r="151" spans="3:3" hidden="1">
      <c r="C151" s="1"/>
    </row>
    <row r="152" spans="3:3" hidden="1">
      <c r="C152" s="1"/>
    </row>
    <row r="153" spans="3:3" hidden="1">
      <c r="C153" s="1"/>
    </row>
    <row r="154" spans="3:3" hidden="1">
      <c r="C154" s="1"/>
    </row>
    <row r="155" spans="3:3" hidden="1">
      <c r="C155" s="1"/>
    </row>
    <row r="156" spans="3:3" hidden="1">
      <c r="C156" s="1"/>
    </row>
    <row r="157" spans="3:3" hidden="1">
      <c r="C157" s="1"/>
    </row>
    <row r="158" spans="3:3" hidden="1">
      <c r="C158" s="1"/>
    </row>
    <row r="159" spans="3:3" hidden="1">
      <c r="C159" s="1"/>
    </row>
    <row r="160" spans="3:3" hidden="1">
      <c r="C160" s="1"/>
    </row>
    <row r="161" spans="3:3" hidden="1">
      <c r="C161" s="1"/>
    </row>
    <row r="162" spans="3:3" hidden="1">
      <c r="C162" s="1"/>
    </row>
    <row r="163" spans="3:3" hidden="1">
      <c r="C163" s="1"/>
    </row>
    <row r="164" spans="3:3" hidden="1">
      <c r="C164" s="1"/>
    </row>
    <row r="165" spans="3:3" hidden="1">
      <c r="C165" s="1"/>
    </row>
    <row r="166" spans="3:3" hidden="1">
      <c r="C166" s="1"/>
    </row>
    <row r="167" spans="3:3" hidden="1">
      <c r="C167" s="1"/>
    </row>
    <row r="168" spans="3:3" hidden="1">
      <c r="C168" s="1"/>
    </row>
    <row r="169" spans="3:3" hidden="1">
      <c r="C169" s="1"/>
    </row>
    <row r="170" spans="3:3" hidden="1">
      <c r="C170" s="1"/>
    </row>
    <row r="171" spans="3:3" hidden="1">
      <c r="C171" s="1"/>
    </row>
    <row r="172" spans="3:3" hidden="1">
      <c r="C172" s="1"/>
    </row>
    <row r="173" spans="3:3" hidden="1">
      <c r="C173" s="1"/>
    </row>
    <row r="174" spans="3:3" hidden="1">
      <c r="C174" s="1"/>
    </row>
    <row r="175" spans="3:3" hidden="1">
      <c r="C175" s="1"/>
    </row>
    <row r="176" spans="3:3" hidden="1">
      <c r="C176" s="1"/>
    </row>
    <row r="177" spans="3:3" hidden="1">
      <c r="C177" s="1"/>
    </row>
    <row r="178" spans="3:3" hidden="1">
      <c r="C178" s="1"/>
    </row>
    <row r="179" spans="3:3" hidden="1">
      <c r="C179" s="1"/>
    </row>
    <row r="180" spans="3:3" hidden="1">
      <c r="C180" s="1"/>
    </row>
    <row r="181" spans="3:3" hidden="1">
      <c r="C181" s="1"/>
    </row>
    <row r="182" spans="3:3" hidden="1">
      <c r="C182" s="1"/>
    </row>
    <row r="183" spans="3:3" hidden="1">
      <c r="C183" s="1"/>
    </row>
    <row r="184" spans="3:3" hidden="1">
      <c r="C184" s="1"/>
    </row>
    <row r="185" spans="3:3" hidden="1">
      <c r="C185" s="1"/>
    </row>
    <row r="186" spans="3:3" hidden="1">
      <c r="C186" s="1"/>
    </row>
    <row r="187" spans="3:3" hidden="1">
      <c r="C187" s="1"/>
    </row>
    <row r="188" spans="3:3" hidden="1">
      <c r="C188" s="1"/>
    </row>
    <row r="189" spans="3:3" hidden="1">
      <c r="C189" s="1"/>
    </row>
    <row r="190" spans="3:3" hidden="1">
      <c r="C190" s="1"/>
    </row>
    <row r="191" spans="3:3" hidden="1">
      <c r="C191" s="1"/>
    </row>
    <row r="192" spans="3:3" hidden="1">
      <c r="C192" s="1"/>
    </row>
    <row r="193" spans="3:3" hidden="1">
      <c r="C193" s="1"/>
    </row>
    <row r="194" spans="3:3" hidden="1">
      <c r="C194" s="1"/>
    </row>
    <row r="195" spans="3:3" hidden="1">
      <c r="C195" s="1"/>
    </row>
    <row r="196" spans="3:3" hidden="1">
      <c r="C196" s="1"/>
    </row>
    <row r="197" spans="3:3" hidden="1">
      <c r="C197" s="1"/>
    </row>
    <row r="198" spans="3:3" hidden="1">
      <c r="C198" s="1"/>
    </row>
    <row r="199" spans="3:3" hidden="1">
      <c r="C199" s="1"/>
    </row>
    <row r="200" spans="3:3" hidden="1">
      <c r="C200" s="1"/>
    </row>
    <row r="201" spans="3:3" hidden="1">
      <c r="C201" s="1"/>
    </row>
    <row r="202" spans="3:3" hidden="1">
      <c r="C202" s="1"/>
    </row>
    <row r="203" spans="3:3" hidden="1">
      <c r="C203" s="1"/>
    </row>
    <row r="204" spans="3:3" hidden="1">
      <c r="C204" s="1"/>
    </row>
    <row r="205" spans="3:3" hidden="1">
      <c r="C205" s="1"/>
    </row>
    <row r="206" spans="3:3" hidden="1">
      <c r="C206" s="1"/>
    </row>
    <row r="207" spans="3:3" hidden="1">
      <c r="C207" s="1"/>
    </row>
    <row r="208" spans="3:3" hidden="1">
      <c r="C208" s="1"/>
    </row>
    <row r="209" spans="3:3" hidden="1">
      <c r="C209" s="1"/>
    </row>
    <row r="210" spans="3:3" hidden="1">
      <c r="C210" s="1"/>
    </row>
    <row r="211" spans="3:3" hidden="1">
      <c r="C211" s="1"/>
    </row>
    <row r="212" spans="3:3" hidden="1">
      <c r="C212" s="1"/>
    </row>
    <row r="213" spans="3:3" hidden="1">
      <c r="C213" s="1"/>
    </row>
    <row r="214" spans="3:3" hidden="1">
      <c r="C214" s="1"/>
    </row>
    <row r="215" spans="3:3" hidden="1">
      <c r="C215" s="1"/>
    </row>
    <row r="216" spans="3:3" hidden="1">
      <c r="C216" s="1"/>
    </row>
    <row r="217" spans="3:3" hidden="1">
      <c r="C217" s="1"/>
    </row>
    <row r="218" spans="3:3" hidden="1">
      <c r="C218" s="1"/>
    </row>
    <row r="219" spans="3:3" hidden="1">
      <c r="C219" s="1"/>
    </row>
    <row r="220" spans="3:3" hidden="1">
      <c r="C220" s="1"/>
    </row>
    <row r="221" spans="3:3" hidden="1">
      <c r="C221" s="1"/>
    </row>
    <row r="222" spans="3:3" hidden="1">
      <c r="C222" s="1"/>
    </row>
    <row r="223" spans="3:3" hidden="1">
      <c r="C223" s="1"/>
    </row>
    <row r="224" spans="3:3" hidden="1">
      <c r="C224" s="1"/>
    </row>
    <row r="225" spans="3:3" hidden="1">
      <c r="C225" s="1"/>
    </row>
    <row r="226" spans="3:3" hidden="1">
      <c r="C226" s="1"/>
    </row>
    <row r="227" spans="3:3" hidden="1">
      <c r="C227" s="1"/>
    </row>
    <row r="228" spans="3:3" hidden="1">
      <c r="C228" s="1"/>
    </row>
    <row r="229" spans="3:3" hidden="1">
      <c r="C229" s="1"/>
    </row>
    <row r="230" spans="3:3" hidden="1">
      <c r="C230" s="1"/>
    </row>
    <row r="231" spans="3:3" hidden="1">
      <c r="C231" s="1"/>
    </row>
    <row r="232" spans="3:3" hidden="1">
      <c r="C232" s="1"/>
    </row>
    <row r="233" spans="3:3" hidden="1">
      <c r="C233" s="1"/>
    </row>
    <row r="234" spans="3:3" hidden="1">
      <c r="C234" s="1"/>
    </row>
    <row r="235" spans="3:3" hidden="1">
      <c r="C235" s="1"/>
    </row>
    <row r="236" spans="3:3" hidden="1">
      <c r="C236" s="1"/>
    </row>
    <row r="237" spans="3:3" hidden="1">
      <c r="C237" s="1"/>
    </row>
    <row r="238" spans="3:3" hidden="1">
      <c r="C238" s="1"/>
    </row>
    <row r="239" spans="3:3" hidden="1">
      <c r="C239" s="1"/>
    </row>
    <row r="240" spans="3:3" hidden="1">
      <c r="C240" s="1"/>
    </row>
    <row r="241" spans="3:3" hidden="1">
      <c r="C241" s="1"/>
    </row>
    <row r="242" spans="3:3" hidden="1">
      <c r="C242" s="1"/>
    </row>
    <row r="243" spans="3:3" hidden="1">
      <c r="C243" s="1"/>
    </row>
    <row r="244" spans="3:3" hidden="1">
      <c r="C244" s="1"/>
    </row>
    <row r="245" spans="3:3" hidden="1">
      <c r="C245" s="1"/>
    </row>
    <row r="246" spans="3:3" hidden="1">
      <c r="C246" s="1"/>
    </row>
    <row r="247" spans="3:3" hidden="1">
      <c r="C247" s="1"/>
    </row>
    <row r="248" spans="3:3" hidden="1">
      <c r="C248" s="1"/>
    </row>
    <row r="249" spans="3:3" hidden="1">
      <c r="C249" s="1"/>
    </row>
    <row r="250" spans="3:3" hidden="1">
      <c r="C250" s="1"/>
    </row>
    <row r="251" spans="3:3" hidden="1">
      <c r="C251" s="1"/>
    </row>
    <row r="252" spans="3:3" hidden="1">
      <c r="C252" s="1"/>
    </row>
    <row r="253" spans="3:3" hidden="1">
      <c r="C253" s="1"/>
    </row>
    <row r="254" spans="3:3" hidden="1">
      <c r="C254" s="1"/>
    </row>
    <row r="255" spans="3:3" hidden="1">
      <c r="C255" s="1"/>
    </row>
    <row r="256" spans="3:3" hidden="1">
      <c r="C256" s="1"/>
    </row>
    <row r="257" spans="3:3" hidden="1">
      <c r="C257" s="1"/>
    </row>
    <row r="258" spans="3:3" hidden="1">
      <c r="C258" s="1"/>
    </row>
    <row r="259" spans="3:3" hidden="1">
      <c r="C259" s="1"/>
    </row>
    <row r="260" spans="3:3" hidden="1">
      <c r="C260" s="1"/>
    </row>
    <row r="261" spans="3:3" hidden="1">
      <c r="C261" s="1"/>
    </row>
    <row r="262" spans="3:3" hidden="1">
      <c r="C262" s="1"/>
    </row>
    <row r="263" spans="3:3" hidden="1">
      <c r="C263" s="1"/>
    </row>
    <row r="264" spans="3:3" hidden="1">
      <c r="C264" s="1"/>
    </row>
    <row r="265" spans="3:3" hidden="1">
      <c r="C265" s="1"/>
    </row>
    <row r="266" spans="3:3" hidden="1">
      <c r="C266" s="1"/>
    </row>
    <row r="267" spans="3:3" hidden="1">
      <c r="C267" s="1"/>
    </row>
    <row r="268" spans="3:3" hidden="1">
      <c r="C268" s="1"/>
    </row>
    <row r="269" spans="3:3" hidden="1">
      <c r="C269" s="1"/>
    </row>
    <row r="270" spans="3:3" hidden="1">
      <c r="C270" s="1"/>
    </row>
    <row r="271" spans="3:3" hidden="1">
      <c r="C271" s="1"/>
    </row>
    <row r="272" spans="3:3" hidden="1">
      <c r="C272" s="1"/>
    </row>
    <row r="273" spans="3:3" hidden="1">
      <c r="C273" s="1"/>
    </row>
    <row r="274" spans="3:3" hidden="1">
      <c r="C274" s="1"/>
    </row>
    <row r="275" spans="3:3" hidden="1">
      <c r="C275" s="1"/>
    </row>
    <row r="276" spans="3:3" hidden="1">
      <c r="C276" s="1"/>
    </row>
    <row r="277" spans="3:3" hidden="1">
      <c r="C277" s="1"/>
    </row>
    <row r="278" spans="3:3" hidden="1">
      <c r="C278" s="1"/>
    </row>
    <row r="279" spans="3:3" hidden="1">
      <c r="C279" s="1"/>
    </row>
    <row r="280" spans="3:3" hidden="1">
      <c r="C280" s="1"/>
    </row>
    <row r="281" spans="3:3" hidden="1">
      <c r="C281" s="1"/>
    </row>
    <row r="282" spans="3:3" hidden="1">
      <c r="C282" s="1"/>
    </row>
    <row r="283" spans="3:3" hidden="1">
      <c r="C283" s="1"/>
    </row>
    <row r="284" spans="3:3" hidden="1">
      <c r="C284" s="1"/>
    </row>
    <row r="285" spans="3:3" hidden="1">
      <c r="C285" s="1"/>
    </row>
    <row r="286" spans="3:3" hidden="1">
      <c r="C286" s="1"/>
    </row>
    <row r="287" spans="3:3" hidden="1">
      <c r="C287" s="1"/>
    </row>
    <row r="288" spans="3:3" hidden="1">
      <c r="C288" s="1"/>
    </row>
    <row r="289" spans="3:3" hidden="1">
      <c r="C289" s="1"/>
    </row>
    <row r="290" spans="3:3" hidden="1">
      <c r="C290" s="1"/>
    </row>
    <row r="291" spans="3:3" hidden="1">
      <c r="C291" s="1"/>
    </row>
    <row r="292" spans="3:3" hidden="1">
      <c r="C292" s="1"/>
    </row>
    <row r="293" spans="3:3" hidden="1">
      <c r="C293" s="1"/>
    </row>
    <row r="294" spans="3:3" hidden="1">
      <c r="C294" s="1"/>
    </row>
    <row r="295" spans="3:3" hidden="1">
      <c r="C295" s="1"/>
    </row>
    <row r="296" spans="3:3" hidden="1">
      <c r="C296" s="1"/>
    </row>
    <row r="297" spans="3:3" hidden="1">
      <c r="C297" s="1"/>
    </row>
    <row r="298" spans="3:3" hidden="1">
      <c r="C298" s="1"/>
    </row>
    <row r="299" spans="3:3" hidden="1">
      <c r="C299" s="1"/>
    </row>
    <row r="300" spans="3:3" hidden="1">
      <c r="C300" s="1"/>
    </row>
    <row r="301" spans="3:3" hidden="1">
      <c r="C301" s="1"/>
    </row>
    <row r="302" spans="3:3" hidden="1">
      <c r="C302" s="1"/>
    </row>
    <row r="303" spans="3:3" hidden="1">
      <c r="C303" s="1"/>
    </row>
    <row r="304" spans="3:3" hidden="1">
      <c r="C304" s="1"/>
    </row>
    <row r="305" spans="3:3" hidden="1">
      <c r="C305" s="1"/>
    </row>
    <row r="306" spans="3:3" hidden="1">
      <c r="C306" s="1"/>
    </row>
    <row r="307" spans="3:3" hidden="1">
      <c r="C307" s="1"/>
    </row>
    <row r="308" spans="3:3" hidden="1">
      <c r="C308" s="1"/>
    </row>
    <row r="309" spans="3:3" hidden="1">
      <c r="C309" s="1"/>
    </row>
    <row r="310" spans="3:3" hidden="1">
      <c r="C310" s="1"/>
    </row>
    <row r="311" spans="3:3" hidden="1">
      <c r="C311" s="1"/>
    </row>
    <row r="312" spans="3:3" hidden="1">
      <c r="C312" s="1"/>
    </row>
    <row r="313" spans="3:3" hidden="1">
      <c r="C313" s="1"/>
    </row>
    <row r="314" spans="3:3" hidden="1">
      <c r="C314" s="1"/>
    </row>
    <row r="315" spans="3:3" hidden="1">
      <c r="C315" s="1"/>
    </row>
    <row r="316" spans="3:3" hidden="1">
      <c r="C316" s="1"/>
    </row>
    <row r="317" spans="3:3" hidden="1">
      <c r="C317" s="1"/>
    </row>
    <row r="318" spans="3:3" hidden="1">
      <c r="C318" s="1"/>
    </row>
    <row r="319" spans="3:3" hidden="1">
      <c r="C319" s="1"/>
    </row>
    <row r="320" spans="3:3" hidden="1">
      <c r="C320" s="1"/>
    </row>
    <row r="321" spans="3:3" hidden="1">
      <c r="C321" s="1"/>
    </row>
    <row r="322" spans="3:3" hidden="1">
      <c r="C322" s="1"/>
    </row>
    <row r="323" spans="3:3" hidden="1">
      <c r="C323" s="1"/>
    </row>
    <row r="324" spans="3:3" hidden="1">
      <c r="C324" s="1"/>
    </row>
    <row r="325" spans="3:3" hidden="1">
      <c r="C325" s="1"/>
    </row>
    <row r="326" spans="3:3" hidden="1">
      <c r="C326" s="1"/>
    </row>
    <row r="327" spans="3:3" hidden="1">
      <c r="C327" s="1"/>
    </row>
    <row r="328" spans="3:3" hidden="1">
      <c r="C328" s="1"/>
    </row>
    <row r="329" spans="3:3" hidden="1">
      <c r="C329" s="1"/>
    </row>
    <row r="330" spans="3:3" hidden="1">
      <c r="C330" s="1"/>
    </row>
    <row r="331" spans="3:3" hidden="1">
      <c r="C331" s="1"/>
    </row>
    <row r="332" spans="3:3" hidden="1">
      <c r="C332" s="1"/>
    </row>
    <row r="333" spans="3:3" hidden="1">
      <c r="C333" s="1"/>
    </row>
    <row r="334" spans="3:3" hidden="1">
      <c r="C334" s="1"/>
    </row>
    <row r="335" spans="3:3" hidden="1">
      <c r="C335" s="1"/>
    </row>
    <row r="336" spans="3:3" hidden="1">
      <c r="C336" s="1"/>
    </row>
    <row r="337" spans="3:3" hidden="1">
      <c r="C337" s="1"/>
    </row>
    <row r="338" spans="3:3" hidden="1">
      <c r="C338" s="1"/>
    </row>
    <row r="339" spans="3:3" hidden="1">
      <c r="C339" s="1"/>
    </row>
    <row r="340" spans="3:3" hidden="1">
      <c r="C340" s="1"/>
    </row>
    <row r="341" spans="3:3" hidden="1">
      <c r="C341" s="1"/>
    </row>
    <row r="342" spans="3:3" hidden="1">
      <c r="C342" s="1"/>
    </row>
    <row r="343" spans="3:3" hidden="1">
      <c r="C343" s="1"/>
    </row>
    <row r="344" spans="3:3" hidden="1">
      <c r="C344" s="1"/>
    </row>
    <row r="345" spans="3:3" hidden="1">
      <c r="C345" s="1"/>
    </row>
    <row r="346" spans="3:3" hidden="1">
      <c r="C346" s="1"/>
    </row>
    <row r="347" spans="3:3" hidden="1">
      <c r="C347" s="1"/>
    </row>
    <row r="348" spans="3:3" hidden="1">
      <c r="C348" s="1"/>
    </row>
    <row r="349" spans="3:3" hidden="1">
      <c r="C349" s="1"/>
    </row>
    <row r="350" spans="3:3" hidden="1">
      <c r="C350" s="1"/>
    </row>
    <row r="351" spans="3:3" hidden="1">
      <c r="C351" s="1"/>
    </row>
    <row r="352" spans="3:3" hidden="1">
      <c r="C352" s="1"/>
    </row>
    <row r="353" spans="3:3" hidden="1">
      <c r="C353" s="1"/>
    </row>
    <row r="354" spans="3:3" hidden="1">
      <c r="C354" s="1"/>
    </row>
    <row r="355" spans="3:3" hidden="1">
      <c r="C355" s="1"/>
    </row>
    <row r="356" spans="3:3" hidden="1">
      <c r="C356" s="1"/>
    </row>
    <row r="357" spans="3:3" hidden="1">
      <c r="C357" s="1"/>
    </row>
    <row r="358" spans="3:3" hidden="1">
      <c r="C358" s="1"/>
    </row>
    <row r="359" spans="3:3" hidden="1">
      <c r="C359" s="1"/>
    </row>
    <row r="360" spans="3:3" hidden="1">
      <c r="C360" s="1"/>
    </row>
    <row r="361" spans="3:3" hidden="1">
      <c r="C361" s="1"/>
    </row>
    <row r="362" spans="3:3" hidden="1">
      <c r="C362" s="1"/>
    </row>
    <row r="363" spans="3:3" hidden="1">
      <c r="C363" s="1"/>
    </row>
    <row r="364" spans="3:3" hidden="1">
      <c r="C364" s="1"/>
    </row>
    <row r="365" spans="3:3" hidden="1">
      <c r="C365" s="1"/>
    </row>
    <row r="366" spans="3:3" hidden="1">
      <c r="C366" s="1"/>
    </row>
    <row r="367" spans="3:3" hidden="1">
      <c r="C367" s="1"/>
    </row>
    <row r="368" spans="3:3" hidden="1">
      <c r="C368" s="1"/>
    </row>
    <row r="369" spans="3:3" hidden="1">
      <c r="C369" s="1"/>
    </row>
    <row r="370" spans="3:3" hidden="1">
      <c r="C370" s="1"/>
    </row>
    <row r="371" spans="3:3" hidden="1">
      <c r="C371" s="1"/>
    </row>
    <row r="372" spans="3:3" hidden="1">
      <c r="C372" s="1"/>
    </row>
    <row r="373" spans="3:3" hidden="1">
      <c r="C373" s="1"/>
    </row>
    <row r="374" spans="3:3" hidden="1">
      <c r="C374" s="1"/>
    </row>
    <row r="375" spans="3:3" hidden="1">
      <c r="C375" s="1"/>
    </row>
    <row r="376" spans="3:3" hidden="1">
      <c r="C376" s="1"/>
    </row>
    <row r="377" spans="3:3" hidden="1">
      <c r="C377" s="1"/>
    </row>
    <row r="378" spans="3:3" hidden="1">
      <c r="C378" s="1"/>
    </row>
    <row r="379" spans="3:3" hidden="1">
      <c r="C379" s="1"/>
    </row>
    <row r="380" spans="3:3" hidden="1">
      <c r="C380" s="1"/>
    </row>
    <row r="381" spans="3:3" hidden="1">
      <c r="C381" s="1"/>
    </row>
    <row r="382" spans="3:3" hidden="1">
      <c r="C382" s="1"/>
    </row>
    <row r="383" spans="3:3" hidden="1">
      <c r="C383" s="1"/>
    </row>
    <row r="384" spans="3:3" hidden="1">
      <c r="C384" s="1"/>
    </row>
    <row r="385" spans="1:3" hidden="1">
      <c r="C385" s="1"/>
    </row>
    <row r="386" spans="1:3" hidden="1">
      <c r="C386" s="1"/>
    </row>
    <row r="387" spans="1:3" hidden="1">
      <c r="C387" s="1"/>
    </row>
    <row r="388" spans="1:3" hidden="1">
      <c r="C388" s="1"/>
    </row>
    <row r="389" spans="1:3" hidden="1">
      <c r="C389" s="1"/>
    </row>
    <row r="390" spans="1:3" hidden="1">
      <c r="C390" s="1"/>
    </row>
    <row r="391" spans="1:3" hidden="1">
      <c r="C391" s="1"/>
    </row>
    <row r="392" spans="1:3" hidden="1">
      <c r="C392" s="1"/>
    </row>
    <row r="393" spans="1:3" hidden="1">
      <c r="C393" s="1"/>
    </row>
    <row r="394" spans="1:3" hidden="1">
      <c r="C394" s="1"/>
    </row>
    <row r="395" spans="1:3" hidden="1">
      <c r="A395" s="31"/>
      <c r="C395" s="1"/>
    </row>
    <row r="396" spans="1:3" hidden="1">
      <c r="A396" s="31"/>
      <c r="C396" s="1"/>
    </row>
    <row r="397" spans="1:3" hidden="1">
      <c r="A397" s="3"/>
      <c r="C397" s="1"/>
    </row>
    <row r="398" spans="1:3" hidden="1">
      <c r="C398" s="1"/>
    </row>
    <row r="399" spans="1:3" hidden="1">
      <c r="C399" s="1"/>
    </row>
    <row r="400" spans="1:3" hidden="1">
      <c r="C400" s="1"/>
    </row>
    <row r="401" spans="3:3" hidden="1">
      <c r="C401" s="1"/>
    </row>
    <row r="402" spans="3:3" hidden="1">
      <c r="C402" s="1"/>
    </row>
    <row r="403" spans="3:3" hidden="1">
      <c r="C403" s="1"/>
    </row>
    <row r="404" spans="3:3" hidden="1">
      <c r="C404" s="1"/>
    </row>
    <row r="405" spans="3:3" hidden="1">
      <c r="C405" s="1"/>
    </row>
    <row r="406" spans="3:3" hidden="1">
      <c r="C406" s="1"/>
    </row>
    <row r="407" spans="3:3" hidden="1">
      <c r="C407" s="1"/>
    </row>
    <row r="10000" spans="52:52" hidden="1">
      <c r="AZ10000"/>
    </row>
  </sheetData>
  <sheetProtection sheet="1" objects="1" scenarios="1"/>
  <dataValidations count="1">
    <dataValidation allowBlank="1" showInputMessage="1" showErrorMessage="1" sqref="B22:O28 A1:A4 C1:XFD4 A5:O21 A29:O1048576 P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59</vt:i4>
      </vt:variant>
    </vt:vector>
  </HeadingPairs>
  <TitlesOfParts>
    <vt:vector size="8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גיא</dc:creator>
  <dc:description>מונגש</dc:description>
  <cp:lastModifiedBy>אולה קלוקוב</cp:lastModifiedBy>
  <cp:lastPrinted>2017-05-01T10:11:51Z</cp:lastPrinted>
  <dcterms:created xsi:type="dcterms:W3CDTF">2005-07-19T07:39:38Z</dcterms:created>
  <dcterms:modified xsi:type="dcterms:W3CDTF">2024-04-01T10:36:11Z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