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7814C755-938C-4B56-8715-8D058038BC4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עתידיים'!$A$6:$J$13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סל'!$A$6:$M$14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ממשלתי'!$A$1:$AZ$12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עתידיים'!$A$1:$AZ$13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מזומנים!$A$1:$AZ$17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סל'!$A$1:$AZ$14</definedName>
    <definedName name="_xlnm.Print_Area" localSheetId="2">'תעודות התחייבות ממשלתיות'!$A$1:$AZ$27</definedName>
    <definedName name="_xlnm.Print_Area" localSheetId="3">'תעודות חוב מסחריות '!$A$1:$AZ$15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59" l="1"/>
  <c r="P20" i="59"/>
  <c r="P19" i="59"/>
  <c r="P18" i="59"/>
  <c r="P17" i="59"/>
  <c r="P16" i="59"/>
  <c r="P15" i="59"/>
  <c r="P14" i="59"/>
  <c r="P13" i="59"/>
  <c r="P12" i="59"/>
  <c r="P11" i="59"/>
  <c r="P10" i="59"/>
  <c r="P9" i="59"/>
  <c r="I10" i="58"/>
  <c r="I9" i="58" s="1"/>
  <c r="I8" i="58" l="1"/>
  <c r="J13" i="58" l="1"/>
  <c r="C10" i="88"/>
  <c r="J12" i="58"/>
  <c r="J11" i="58"/>
  <c r="J8" i="58"/>
  <c r="J10" i="58"/>
  <c r="J9" i="58"/>
  <c r="C9" i="88" l="1"/>
  <c r="C41" i="88" l="1"/>
  <c r="Q20" i="59" l="1"/>
  <c r="Q17" i="59"/>
  <c r="Q14" i="59"/>
  <c r="Q11" i="59"/>
  <c r="Q19" i="59"/>
  <c r="Q16" i="59"/>
  <c r="Q13" i="59"/>
  <c r="Q10" i="59"/>
  <c r="Q21" i="59"/>
  <c r="Q18" i="59"/>
  <c r="Q15" i="59"/>
  <c r="Q12" i="59"/>
  <c r="Q9" i="59"/>
  <c r="K12" i="58"/>
  <c r="K11" i="58"/>
  <c r="K10" i="58"/>
  <c r="K13" i="58"/>
  <c r="K9" i="58"/>
  <c r="K8" i="58"/>
  <c r="D12" i="88"/>
  <c r="D11" i="88"/>
  <c r="D10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1231]}"/>
    <s v="{[Medida].[Medida].&amp;[2]}"/>
    <s v="{[Keren].[Keren].[All]}"/>
    <s v="{[Cheshbon KM].[Hie Peilut].[Peilut 7].&amp;[Kod_Peilut_L7_629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7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1"/>
        <n x="6"/>
      </t>
    </mdx>
    <mdx n="0" f="v">
      <t c="7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>
        <n x="1" s="1"/>
        <n x="2" s="1"/>
        <n x="3" s="1"/>
        <n x="4" s="1"/>
        <n x="5" s="1"/>
        <n x="33"/>
        <n x="6"/>
      </t>
    </mdx>
    <mdx n="0" f="v">
      <t c="7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si="7">
        <n x="1" s="1"/>
        <n x="2" s="1"/>
        <n x="3" s="1"/>
        <n x="4" s="1"/>
        <n x="5" s="1"/>
        <n x="37"/>
        <n x="6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</valueMetadata>
</metadata>
</file>

<file path=xl/sharedStrings.xml><?xml version="1.0" encoding="utf-8"?>
<sst xmlns="http://schemas.openxmlformats.org/spreadsheetml/2006/main" count="3450" uniqueCount="214">
  <si>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</si>
  <si>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</si>
  <si>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</si>
  <si>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</si>
  <si>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</si>
  <si>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</si>
  <si>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</si>
  <si>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</si>
  <si>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</si>
  <si>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</si>
  <si>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</si>
  <si>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</si>
  <si>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</si>
  <si>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</si>
  <si>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</si>
  <si>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</si>
  <si>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</si>
  <si>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</si>
  <si>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</si>
  <si>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</si>
  <si>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</si>
  <si>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</si>
  <si>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</si>
  <si>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</si>
  <si>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</si>
  <si>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</si>
  <si>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</si>
  <si>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</si>
  <si>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</si>
  <si>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</si>
  <si>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</si>
  <si>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</si>
  <si>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</si>
  <si>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</si>
  <si>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</si>
  <si>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</si>
  <si>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</si>
  <si>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</si>
  <si>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</si>
  <si>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</si>
  <si>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</si>
  <si>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</si>
  <si>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</si>
  <si>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</si>
  <si>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</si>
  <si>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</si>
  <si>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</si>
  <si>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</si>
  <si>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</si>
  <si>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</si>
  <si>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</si>
  <si>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</si>
  <si>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</si>
  <si>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</si>
  <si>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</si>
  <si>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</si>
  <si>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</si>
  <si>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</si>
  <si>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</si>
  <si>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</si>
  <si>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</si>
  <si>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</si>
  <si>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</si>
  <si>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</si>
  <si>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</si>
  <si>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</si>
  <si>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</si>
  <si>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</si>
  <si>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</si>
  <si>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</si>
  <si>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</si>
  <si>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</si>
  <si>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</si>
  <si>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</si>
  <si>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</si>
  <si>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</si>
  <si>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</si>
  <si>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</si>
  <si>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</si>
  <si>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</si>
  <si>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</si>
  <si>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</si>
  <si>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</si>
  <si>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</si>
  <si>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</si>
  <si>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</si>
  <si>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</si>
  <si>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</si>
  <si>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</si>
  <si>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</si>
  <si>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</si>
  <si>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</si>
  <si>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</si>
  <si>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</si>
  <si>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</si>
  <si>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</si>
  <si>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</si>
  <si>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</si>
  <si>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</si>
  <si>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</si>
  <si>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</si>
  <si>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</si>
  <si>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</si>
  <si>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</si>
  <si>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</si>
  <si>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</si>
  <si>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</si>
  <si>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</si>
  <si>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</si>
  <si>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</si>
  <si>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</si>
  <si>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</si>
  <si>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</si>
  <si>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</si>
  <si>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</si>
  <si>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</si>
  <si>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</si>
  <si>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</si>
  <si>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</si>
  <si>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</si>
  <si>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</si>
  <si>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</si>
  <si>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</si>
  <si>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</si>
  <si>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</si>
  <si>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</si>
  <si>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</si>
  <si>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</si>
  <si>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</si>
  <si>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</si>
  <si>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</si>
  <si>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</si>
  <si>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</si>
  <si>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</si>
  <si>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</si>
  <si>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</si>
  <si>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</si>
  <si>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</si>
  <si>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</si>
  <si>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</si>
  <si>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</si>
  <si>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</si>
  <si>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</si>
  <si>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</si>
  <si>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</si>
  <si>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</si>
  <si>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</si>
  <si>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</si>
  <si>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</si>
  <si>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</si>
  <si>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</si>
  <si>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</si>
  <si>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</si>
  <si>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</si>
  <si>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</si>
  <si>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</si>
  <si>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שקלי טווח קצר</t>
  </si>
  <si>
    <t>מ.ק.מ. 1114</t>
  </si>
  <si>
    <t>8241119</t>
  </si>
  <si>
    <t>RF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</si>
  <si>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</si>
  <si>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</si>
  <si>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</si>
  <si>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</si>
  <si>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</si>
  <si>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</si>
  <si>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</si>
  <si>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</si>
  <si>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</si>
  <si>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</si>
  <si>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</si>
  <si>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</si>
  <si>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814</t>
  </si>
  <si>
    <t>8240814</t>
  </si>
  <si>
    <t>מ.ק.מ. 914</t>
  </si>
  <si>
    <t>8240913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</si>
  <si>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</si>
  <si>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</si>
  <si>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</si>
  <si>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</si>
  <si>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</si>
  <si>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</si>
  <si>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</si>
  <si>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</si>
  <si>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</si>
  <si>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בנק מזרחי טפחות בע"מ</t>
  </si>
  <si>
    <t>30120000</t>
  </si>
  <si>
    <t>יו בנק</t>
  </si>
  <si>
    <t>30026000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</si>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</sst>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0" xfId="13" applyFont="1" applyFill="1" applyBorder="1" applyAlignment="1">
      <alignment horizontal="right"/>
    </xf>
    <xf numFmtId="10" fontId="5" fillId="0" borderId="20" xfId="14" applyNumberFormat="1" applyFont="1" applyFill="1" applyBorder="1" applyAlignment="1">
      <alignment horizontal="center"/>
    </xf>
    <xf numFmtId="2" fontId="5" fillId="0" borderId="20" xfId="7" applyNumberFormat="1" applyFont="1" applyBorder="1" applyAlignment="1">
      <alignment horizontal="right"/>
    </xf>
    <xf numFmtId="167" fontId="5" fillId="0" borderId="20" xfId="7" applyNumberFormat="1" applyFont="1" applyBorder="1" applyAlignment="1">
      <alignment horizontal="center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0" xfId="13" applyNumberFormat="1" applyFont="1" applyFill="1" applyBorder="1" applyAlignment="1">
      <alignment horizontal="right"/>
    </xf>
    <xf numFmtId="168" fontId="5" fillId="0" borderId="20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1" xfId="7" applyNumberFormat="1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4" fillId="0" borderId="0" xfId="0" applyNumberFormat="1" applyFont="1" applyAlignment="1">
      <alignment horizontal="right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E5EA08-35C3-4449-A5C5-75F5D0FA01B3}" name="RowTitleRegion1.b1.c4.1" displayName="RowTitleRegion1.b1.c4.1" ref="B1:C4" totalsRowShown="0" headerRowDxfId="604" dataDxfId="603" tableBorderDxfId="602" headerRowCellStyle="Normal_2007-16618" dataCellStyle="Normal_2007-16618">
  <autoFilter ref="B1:C4" xr:uid="{6BE5EA08-35C3-4449-A5C5-75F5D0FA01B3}">
    <filterColumn colId="0" hiddenButton="1"/>
    <filterColumn colId="1" hiddenButton="1"/>
  </autoFilter>
  <tableColumns count="2">
    <tableColumn id="1" xr3:uid="{D1C2F1E4-7B28-47E2-9473-2620F4D48E87}" name="תאריך הדיווח" dataDxfId="601" dataCellStyle="Normal_2007-16618"/>
    <tableColumn id="2" xr3:uid="{51531FBA-BE3D-47C5-8DBA-7BAD4F9A8CA1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93D2F7-8DDA-4111-8CE9-800C398BD138}" name="TitleRegion1.a5.d63.2" displayName="TitleRegion1.a5.d63.2" ref="A5:D63" totalsRowShown="0">
  <autoFilter ref="A5:D63" xr:uid="{5693D2F7-8DDA-4111-8CE9-800C398BD138}">
    <filterColumn colId="0" hiddenButton="1"/>
    <filterColumn colId="1" hiddenButton="1"/>
    <filterColumn colId="2" hiddenButton="1"/>
    <filterColumn colId="3" hiddenButton="1"/>
  </autoFilter>
  <tableColumns count="4">
    <tableColumn id="1" xr3:uid="{BB54D879-0A98-4AE8-A59B-44318B40B5DC}" name="ריק במקור" dataDxfId="599" dataCellStyle="Normal_2007-16618"/>
    <tableColumn id="2" xr3:uid="{C8241304-49EB-45D7-9916-3368E38A3659}" name="סכום נכסי ההשקעה:" dataDxfId="598" dataCellStyle="Normal_2007-16618"/>
    <tableColumn id="3" xr3:uid="{859EDD87-3C01-4BE8-BA61-B93245F6CA23}" name="ריק במקור2" dataDxfId="597" dataCellStyle="Normal_2007-16618"/>
    <tableColumn id="4" xr3:uid="{5AE60156-6DD1-44EC-A716-7CB2C55F1F02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3DC0B8-030B-440F-AEF3-6568BFB68400}" name="RowTitleRegion1.a1.b4.1" displayName="RowTitleRegion1.a1.b4.1" ref="A1:B4" totalsRowShown="0" headerRowDxfId="595" dataDxfId="594" tableBorderDxfId="593" headerRowCellStyle="Normal_2007-16618" dataCellStyle="Normal_2007-16618">
  <autoFilter ref="A1:B4" xr:uid="{203DC0B8-030B-440F-AEF3-6568BFB68400}">
    <filterColumn colId="0" hiddenButton="1"/>
    <filterColumn colId="1" hiddenButton="1"/>
  </autoFilter>
  <tableColumns count="2">
    <tableColumn id="1" xr3:uid="{122E8953-773B-40C5-B0D0-E710F0BD1BD6}" name="תאריך הדיווח" dataDxfId="592" dataCellStyle="Normal_2007-16618"/>
    <tableColumn id="2" xr3:uid="{8C97D9AC-23B8-41C5-BE59-A61E08B3BFDC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DD4B09-F444-467D-8877-054805F086D4}" name="TitleRegion1.a5.k17.1" displayName="TitleRegion1.a5.k17.1" ref="A5:K17" totalsRowShown="0" headerRowDxfId="590" dataDxfId="588" headerRowBorderDxfId="589">
  <autoFilter ref="A5:K17" xr:uid="{82DD4B09-F444-467D-8877-054805F086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3D1D6E0-5EF5-4AC8-84CF-2A46E38633BD}" name="שם המנפיק/שם נייר ערך "/>
    <tableColumn id="2" xr3:uid="{C1777C5E-73EF-456F-AE1B-59E43877DD85}" name="מספר ני&quot;ע" dataDxfId="587"/>
    <tableColumn id="3" xr3:uid="{7414C3D5-1490-4292-91E6-1627BB78C3FC}" name="מספר מנפיק" dataDxfId="586"/>
    <tableColumn id="4" xr3:uid="{D2451927-FB43-4E69-A087-54CD7B6E4A75}" name="דירוג" dataDxfId="585"/>
    <tableColumn id="5" xr3:uid="{854CC162-0149-4C0C-BFD9-BD41A95578BF}" name="שם מדרג" dataDxfId="584"/>
    <tableColumn id="6" xr3:uid="{08F9BE42-AB83-4A92-B8E0-C7E2C89A1420}" name="סוג מטבע" dataDxfId="583"/>
    <tableColumn id="7" xr3:uid="{D4CB4C2B-6277-4842-B115-217227E637D2}" name="שיעור ריבית" dataDxfId="582"/>
    <tableColumn id="8" xr3:uid="{B7340178-F5CE-4E9E-AFE7-E9D3339491D8}" name="תשואה לפידיון" dataDxfId="581"/>
    <tableColumn id="9" xr3:uid="{B582322A-BD73-43B0-B1FF-5856996A736B}" name="שווי שוק" dataDxfId="580"/>
    <tableColumn id="10" xr3:uid="{2F645202-40F8-4E2D-A5DE-B178611CBEFF}" name="שעור מנכסי אפיק ההשקעה" dataDxfId="579"/>
    <tableColumn id="11" xr3:uid="{94CA7CBA-ADC5-4058-A07B-FA45BA4C0672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516A69-B9DF-449A-9AD0-1F3BD4590DAB}" name="RowTitleRegion1.a1.b4.1" displayName="RowTitleRegion1.a1.b4.1_" ref="A1:B4" totalsRowShown="0" headerRowDxfId="577" dataDxfId="576" tableBorderDxfId="575" headerRowCellStyle="Normal_2007-16618" dataCellStyle="Normal_2007-16618">
  <autoFilter ref="A1:B4" xr:uid="{A1516A69-B9DF-449A-9AD0-1F3BD4590DAB}">
    <filterColumn colId="0" hiddenButton="1"/>
    <filterColumn colId="1" hiddenButton="1"/>
  </autoFilter>
  <tableColumns count="2">
    <tableColumn id="1" xr3:uid="{58D0DC1A-0FEB-4372-B8F1-4021630FA6DC}" name="תאריך הדיווח" dataDxfId="574" dataCellStyle="Normal_2007-16618"/>
    <tableColumn id="2" xr3:uid="{B0860C01-3648-4F34-96BB-2E39686F32DF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B4B52A-BEFB-4A1B-A73E-F1E333BB5FB0}" name="TitleRegion1.a6.q27.1" displayName="TitleRegion1.a6.q27.1" ref="A6:Q27" totalsRowShown="0" headerRowDxfId="572" dataDxfId="570" headerRowBorderDxfId="571" tableBorderDxfId="569">
  <autoFilter ref="A6:Q27" xr:uid="{74B4B52A-BEFB-4A1B-A73E-F1E333BB5F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7222F23-FC57-4C7C-8B01-C43D6EAB42A6}" name="שם המנפיק/שם נייר ערך " dataDxfId="568"/>
    <tableColumn id="2" xr3:uid="{08ABB025-4D74-467E-B91A-66C693022B42}" name="מספר ני&quot;ע"/>
    <tableColumn id="3" xr3:uid="{9CCE4047-A581-4AD7-86C9-F407C38500CC}" name="זירת מסחר"/>
    <tableColumn id="4" xr3:uid="{9B501DE3-72AE-418B-8AD8-2CB90F2169A6}" name="דירוג" dataDxfId="567"/>
    <tableColumn id="5" xr3:uid="{829B1F5E-AC15-4E4D-9C9F-E906964ACE8A}" name="שם מדרג" dataDxfId="566"/>
    <tableColumn id="6" xr3:uid="{2BC2DD1F-1EDE-402D-9B03-C250C3D37B78}" name="תאריך רכישה" dataDxfId="565"/>
    <tableColumn id="7" xr3:uid="{1F9993AD-C9BA-4486-8754-95946897A381}" name="מח&quot;מ" dataDxfId="564"/>
    <tableColumn id="8" xr3:uid="{19EFA6E3-22CA-4BB8-9B88-ED274F8F38DB}" name="סוג מטבע" dataDxfId="563"/>
    <tableColumn id="9" xr3:uid="{608B37F6-3E6A-4295-9725-9A5F12B28C26}" name="שיעור ריבית" dataDxfId="562"/>
    <tableColumn id="10" xr3:uid="{1390C67F-1F23-4738-9535-E1CE5755B725}" name="תשואה לפידיון" dataDxfId="561"/>
    <tableColumn id="11" xr3:uid="{4951288A-8CE6-4F60-9BFD-03D1C703DE62}" name="ערך נקוב****" dataDxfId="560"/>
    <tableColumn id="12" xr3:uid="{8F9ABDA0-6067-4332-ABD2-8B5749538E16}" name="שער***" dataDxfId="559"/>
    <tableColumn id="13" xr3:uid="{3F9547B4-25DB-40F9-8566-73B330B3A788}" name="פדיון/ ריבית/ דיבידנד לקבל*****  " dataDxfId="558"/>
    <tableColumn id="14" xr3:uid="{DA0CB28D-7544-4650-8BF2-2D8BBD6F5756}" name="שווי שוק" dataDxfId="557"/>
    <tableColumn id="15" xr3:uid="{C4328FE6-42C6-4F92-A4B7-1515B94F7A91}" name="שעור מערך נקוב**** מונפק" dataDxfId="556"/>
    <tableColumn id="16" xr3:uid="{1FE6C7E4-1930-4FE8-932A-B44C94355BB4}" name="שעור מנכסי אפיק ההשקעה" dataDxfId="555"/>
    <tableColumn id="17" xr3:uid="{A744297B-C734-4673-A241-717FE553F379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24F0C4-9372-465E-A93D-EA15DDE211F4}" name="RowTitleRegion1.a1.b4.1" displayName="_RowTitleRegion1.a1.b4.1" ref="A1:B4" totalsRowShown="0" headerRowDxfId="553" dataDxfId="552" tableBorderDxfId="551" headerRowCellStyle="Normal_2007-16618" dataCellStyle="Normal_2007-16618">
  <autoFilter ref="A1:B4" xr:uid="{C624F0C4-9372-465E-A93D-EA15DDE211F4}">
    <filterColumn colId="0" hiddenButton="1"/>
    <filterColumn colId="1" hiddenButton="1"/>
  </autoFilter>
  <tableColumns count="2">
    <tableColumn id="1" xr3:uid="{A1896829-6F4B-4C90-94F5-63F4828890E5}" name="תאריך הדיווח" dataDxfId="550" dataCellStyle="Normal_2007-16618"/>
    <tableColumn id="2" xr3:uid="{7149415A-4CFA-4F11-A3C2-D5428156BD62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0F60CD-8D57-41A8-8BE8-1B2081F93234}" name="TitleRegion1.a6.s15.1" displayName="TitleRegion1.a6.s15.1" ref="A6:S15" totalsRowShown="0" headerRowDxfId="548" dataDxfId="546" headerRowBorderDxfId="547" tableBorderDxfId="545">
  <autoFilter ref="A6:S15" xr:uid="{6D0F60CD-8D57-41A8-8BE8-1B2081F932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57ACD65-A401-4FD1-9C7C-4C94BB8EA138}" name="שם המנפיק/שם נייר ערך " dataDxfId="544"/>
    <tableColumn id="2" xr3:uid="{16BA160C-8F9E-4347-A84F-A889E1B745F3}" name="מספר ני&quot;ע" dataDxfId="543"/>
    <tableColumn id="3" xr3:uid="{8F05CA20-5ECB-44EB-9B89-97B55220DC67}" name="זירת מסחר" dataDxfId="542"/>
    <tableColumn id="4" xr3:uid="{BBD1219A-E150-4687-B70E-4F635193BB11}" name="ספק מידע" dataDxfId="541"/>
    <tableColumn id="5" xr3:uid="{485CE3E7-2A94-436A-AA3D-EA3A70D77710}" name="מספר מנפיק" dataDxfId="540"/>
    <tableColumn id="6" xr3:uid="{74FA8F5B-02AD-4ACD-AC2D-C8E404D53ADE}" name="ענף מסחר" dataDxfId="539"/>
    <tableColumn id="7" xr3:uid="{140AC78C-97FA-4356-9375-82937ABDB420}" name="דירוג" dataDxfId="538"/>
    <tableColumn id="8" xr3:uid="{D588E332-DECF-43D9-A694-E0DCF88F0021}" name="שם מדרג" dataDxfId="537"/>
    <tableColumn id="9" xr3:uid="{98D37CED-736D-454B-AE3F-90AEB9479315}" name="תאריך רכישה" dataDxfId="536"/>
    <tableColumn id="10" xr3:uid="{EA691637-00B1-4862-AF85-7D8ACCC0BCA3}" name="מח&quot;מ" dataDxfId="535"/>
    <tableColumn id="11" xr3:uid="{EB5B0623-7D62-43D6-AF92-B44B8C5D88D1}" name="סוג מטבע" dataDxfId="534"/>
    <tableColumn id="12" xr3:uid="{C27992A4-D242-4B22-9B86-292CB6BFDE3F}" name="שיעור ריבית" dataDxfId="533"/>
    <tableColumn id="13" xr3:uid="{30FE2073-03DF-46FB-9196-42177D9208B3}" name="תשואה לפידיון" dataDxfId="532"/>
    <tableColumn id="14" xr3:uid="{455CC4DA-0D30-4007-8ED3-CC47284A381C}" name="ערך נקוב****" dataDxfId="531"/>
    <tableColumn id="15" xr3:uid="{2DCF45D7-1070-429A-A3D5-D78C9DDB2F02}" name="שער***" dataDxfId="530"/>
    <tableColumn id="16" xr3:uid="{0F39BAE2-99EA-4E76-BDA7-BA16ECAA3F74}" name="שווי שוק" dataDxfId="529"/>
    <tableColumn id="17" xr3:uid="{B97E805F-3389-4409-9247-FC09F8CCA8D6}" name="שעור מערך נקוב מונפק" dataDxfId="528"/>
    <tableColumn id="18" xr3:uid="{8BFE25A2-6C97-4FD4-88E6-633D6F5F40C6}" name="שעור מנכסי אפיק ההשקעה" dataDxfId="527"/>
    <tableColumn id="19" xr3:uid="{0254B0B1-580A-47D6-9799-3C6CF0A1618E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F0347E-AECB-4351-904F-D035F2168037}" name="RowTitleRegion1.a1.b4.1" displayName="_RowTitleRegion1.a1.b4.1_1" ref="A1:B4" totalsRowShown="0" headerRowDxfId="525" dataDxfId="524" tableBorderDxfId="523" headerRowCellStyle="Normal_2007-16618" dataCellStyle="Normal_2007-16618">
  <autoFilter ref="A1:B4" xr:uid="{52F0347E-AECB-4351-904F-D035F2168037}">
    <filterColumn colId="0" hiddenButton="1"/>
    <filterColumn colId="1" hiddenButton="1"/>
  </autoFilter>
  <tableColumns count="2">
    <tableColumn id="1" xr3:uid="{106291F0-851D-46F3-B528-E61CA5F3B813}" name="תאריך הדיווח" dataDxfId="522" dataCellStyle="Normal_2007-16618"/>
    <tableColumn id="2" xr3:uid="{7CC40EE1-D88B-4880-9716-2F0254162516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C3ABB6-595B-45C4-B9B8-D6D753995223}" name="TitleRegion1.a6.t14.1" displayName="TitleRegion1.a6.t14.1" ref="A6:T14" totalsRowShown="0" headerRowDxfId="520" dataDxfId="518" headerRowBorderDxfId="519" tableBorderDxfId="517">
  <autoFilter ref="A6:T14" xr:uid="{CEC3ABB6-595B-45C4-B9B8-D6D7539952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347B07B-E5AA-408C-A15C-C40914789ABF}" name="שם המנפיק/שם נייר ערך " dataDxfId="516"/>
    <tableColumn id="2" xr3:uid="{1045AB25-897B-4970-BA25-FDD4C52C218F}" name="מספר ני&quot;ע" dataDxfId="515"/>
    <tableColumn id="3" xr3:uid="{586D3271-A6E7-4802-A636-D1409D2A137F}" name="זירת מסחר" dataDxfId="514"/>
    <tableColumn id="4" xr3:uid="{5216E258-C208-4B2F-B6DF-1C7F2884B9D5}" name="ספק מידע" dataDxfId="513"/>
    <tableColumn id="5" xr3:uid="{7B69DF60-AD51-4754-912E-B41EFE8EB894}" name="מספר מנפיק" dataDxfId="512"/>
    <tableColumn id="6" xr3:uid="{5ECBF409-DBCA-4D68-BBC0-06DE920DCFBD}" name="ענף מסחר" dataDxfId="511"/>
    <tableColumn id="7" xr3:uid="{25922BD8-58D9-4C76-A780-CC17F1D35A31}" name="דירוג" dataDxfId="510"/>
    <tableColumn id="8" xr3:uid="{E5093DB9-2637-42BD-807C-CF702B4A9CCB}" name="שם מדרג" dataDxfId="509"/>
    <tableColumn id="9" xr3:uid="{EC837AAD-857B-4EB4-A325-D4C6D84DE000}" name="תאריך רכישה" dataDxfId="508"/>
    <tableColumn id="10" xr3:uid="{F6666ACE-8DCD-46CE-9939-A9C33585D00A}" name="מח&quot;מ" dataDxfId="507"/>
    <tableColumn id="11" xr3:uid="{9CEC40B1-333F-4FD6-8450-6A6458FA6B44}" name="סוג מטבע" dataDxfId="506"/>
    <tableColumn id="12" xr3:uid="{ACAC28DE-50E7-4AB6-B31A-95A560180896}" name="שיעור ריבית" dataDxfId="505"/>
    <tableColumn id="13" xr3:uid="{658ACCC4-8E85-431E-A74C-E5390CBB14E1}" name="תשואה לפידיון" dataDxfId="504"/>
    <tableColumn id="14" xr3:uid="{717DE9E7-1DB5-4319-BD98-0971AD899F62}" name="ערך נקוב****" dataDxfId="503"/>
    <tableColumn id="15" xr3:uid="{A6AB4FC7-09E3-4186-980B-BA53F3B537B9}" name="שער***" dataDxfId="502"/>
    <tableColumn id="16" xr3:uid="{CB9FB108-1F18-443F-A144-FD8877C67FB7}" name="פדיון/ ריבית/ דיבידנד לקבל*****  " dataDxfId="501"/>
    <tableColumn id="17" xr3:uid="{12FE0059-8700-4B01-A59B-FA8BBCC1E395}" name="שווי שוק" dataDxfId="500"/>
    <tableColumn id="18" xr3:uid="{A7CF2510-8C5C-4FCF-990A-5A446751903C}" name="שעור מערך נקוב מונפק" dataDxfId="499"/>
    <tableColumn id="19" xr3:uid="{07BDE536-7097-44DB-A31D-0B0A0BF88597}" name="שעור מנכסי אפיק ההשקעה" dataDxfId="498"/>
    <tableColumn id="20" xr3:uid="{57DF75B0-CBE1-4A4C-9783-380D26F68F58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A454D5C-C201-4A9E-99C3-593DE70D5149}" name="RowTitleRegion1.a1.b4.1" displayName="_RowTitleRegion1.a1.b4.1_2" ref="A1:B4" totalsRowShown="0" headerRowDxfId="496" dataDxfId="495" tableBorderDxfId="494" headerRowCellStyle="Normal_2007-16618" dataCellStyle="Normal_2007-16618">
  <autoFilter ref="A1:B4" xr:uid="{8A454D5C-C201-4A9E-99C3-593DE70D5149}">
    <filterColumn colId="0" hiddenButton="1"/>
    <filterColumn colId="1" hiddenButton="1"/>
  </autoFilter>
  <tableColumns count="2">
    <tableColumn id="1" xr3:uid="{0430EB1C-D76A-409B-965C-4E0DD7CDE18A}" name="תאריך הדיווח" dataDxfId="493" dataCellStyle="Normal_2007-16618"/>
    <tableColumn id="2" xr3:uid="{98B3DC86-EB29-4B32-904B-C10FE9F1D654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2E251F4-14E3-4896-ABA3-D479CAE0F6BF}" name="TitleRegion1.a6.n14.1" displayName="TitleRegion1.a6.n14.1" ref="A6:N14" totalsRowShown="0" headerRowDxfId="491" dataDxfId="489" headerRowBorderDxfId="490" tableBorderDxfId="488">
  <autoFilter ref="A6:N14" xr:uid="{42E251F4-14E3-4896-ABA3-D479CAE0F6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EC5000E-A6C5-4760-AD0D-CC454E9EE99A}" name="שם המנפיק/שם נייר ערך " dataDxfId="487"/>
    <tableColumn id="2" xr3:uid="{2C940607-F571-4603-9388-521D66A55232}" name="מספר ני&quot;ע" dataDxfId="486"/>
    <tableColumn id="3" xr3:uid="{6464C516-966A-4979-A335-7504D3CFBC2A}" name="זירת מסחר" dataDxfId="485"/>
    <tableColumn id="4" xr3:uid="{7A98E188-7FD9-4E39-BE79-C08C1F640F4C}" name="ספק מידע" dataDxfId="484"/>
    <tableColumn id="5" xr3:uid="{2FC790E9-EA13-4EDE-B05F-B1DDD52530AA}" name="מספר מנפיק" dataDxfId="483"/>
    <tableColumn id="6" xr3:uid="{D6C7AAF8-2D3F-44EE-BC24-699978AD7706}" name="ענף מסחר" dataDxfId="482"/>
    <tableColumn id="7" xr3:uid="{6AFFEE7B-040A-41CD-8C06-01BA342BF715}" name="סוג מטבע" dataDxfId="481"/>
    <tableColumn id="8" xr3:uid="{EC701976-A7CF-4A5A-911B-4A314E78314C}" name="ערך נקוב****" dataDxfId="480"/>
    <tableColumn id="9" xr3:uid="{401E00C9-0C95-4FAA-8B63-DAD571CC95F8}" name="שער***" dataDxfId="479"/>
    <tableColumn id="10" xr3:uid="{3CBC9484-2BAC-450F-BBA3-F5503347FBF7}" name="פדיון/ ריבית/ דיבידנד לקבל*****  " dataDxfId="478"/>
    <tableColumn id="11" xr3:uid="{3B2C7ECA-E561-4010-B30B-CF0C84582D12}" name="שווי שוק" dataDxfId="477"/>
    <tableColumn id="12" xr3:uid="{6A09BC24-A155-4972-837E-A98F4508B386}" name="שעור מערך נקוב מונפק" dataDxfId="476"/>
    <tableColumn id="13" xr3:uid="{F926574E-15CD-4F24-B2EB-2472B5DD27E3}" name="שעור מנכסי אפיק ההשקעה" dataDxfId="475"/>
    <tableColumn id="14" xr3:uid="{63C578AA-E3C5-4909-9EC5-BDDCF5809E55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75401D4-990E-4259-B847-CA44965F9F30}" name="RowTitleRegion1.a1.b4.1" displayName="_RowTitleRegion1.a1.b4.1_3" ref="A1:B4" totalsRowShown="0" headerRowDxfId="473" dataDxfId="472" tableBorderDxfId="471" headerRowCellStyle="Normal_2007-16618" dataCellStyle="Normal_2007-16618">
  <autoFilter ref="A1:B4" xr:uid="{775401D4-990E-4259-B847-CA44965F9F30}">
    <filterColumn colId="0" hiddenButton="1"/>
    <filterColumn colId="1" hiddenButton="1"/>
  </autoFilter>
  <tableColumns count="2">
    <tableColumn id="1" xr3:uid="{F9AEB79C-9488-4E8B-A444-165DA11E9806}" name="תאריך הדיווח" dataDxfId="470" dataCellStyle="Normal_2007-16618"/>
    <tableColumn id="2" xr3:uid="{393571B4-7EBB-4785-B100-29CA46257766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DA7A0E-2FA9-43D3-AF41-85333C528588}" name="TitleRegion1.a6.m14.1" displayName="TitleRegion1.a6.m14.1" ref="A6:M14" totalsRowShown="0" headerRowDxfId="468" dataDxfId="466" headerRowBorderDxfId="467" tableBorderDxfId="465">
  <autoFilter ref="A6:M14" xr:uid="{3BDA7A0E-2FA9-43D3-AF41-85333C5285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61341D4-7512-4876-9902-B2D2A2CA14C0}" name="שם המנפיק/שם נייר ערך " dataDxfId="464"/>
    <tableColumn id="2" xr3:uid="{34D528BB-54FB-4793-9DD7-17508531EA3B}" name="מספר ני&quot;ע" dataDxfId="463"/>
    <tableColumn id="3" xr3:uid="{B43D3152-320B-49FA-AB15-05A57646AF3F}" name="זירת מסחר" dataDxfId="462"/>
    <tableColumn id="4" xr3:uid="{C857EF7C-32E5-4515-AFC6-0DDFC0622366}" name="מספר מנפיק" dataDxfId="461"/>
    <tableColumn id="5" xr3:uid="{390D14CF-2F8E-444D-9956-A3F6B9C71627}" name="ענף מסחר" dataDxfId="460"/>
    <tableColumn id="6" xr3:uid="{307939FC-0A54-4F15-996B-93FC683DADFA}" name="סוג מטבע" dataDxfId="459"/>
    <tableColumn id="7" xr3:uid="{54578CF9-AAAD-44C6-99DB-DC60AF168794}" name="ערך נקוב****" dataDxfId="458"/>
    <tableColumn id="8" xr3:uid="{4A3215F8-78D3-43A4-B6B9-56A825671767}" name="שער***" dataDxfId="457"/>
    <tableColumn id="9" xr3:uid="{BC22DCCC-FBC6-4823-856F-3619928FBCEE}" name="פדיון/ ריבית/ דיבידנד לקבל*****  " dataDxfId="456"/>
    <tableColumn id="10" xr3:uid="{CD6AACA2-4178-49BA-9D6A-4C13195B224B}" name="שווי שוק" dataDxfId="455"/>
    <tableColumn id="11" xr3:uid="{13A87E0F-2F86-4227-8D52-0C7F630FAC4B}" name="שעור מערך נקוב מונפק" dataDxfId="454"/>
    <tableColumn id="12" xr3:uid="{76E73310-B880-4A9C-84CD-49E08FCA3057}" name="שעור מנכסי אפיק ההשקעה" dataDxfId="453"/>
    <tableColumn id="13" xr3:uid="{1601498A-5FFD-42FA-A7CD-2857C75D541A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706FE78-9E37-4821-867A-6E022232ECF2}" name="RowTitleRegion1.a1.b4.1" displayName="_RowTitleRegion1.a1.b4.1_4" ref="A1:B4" totalsRowShown="0" headerRowDxfId="451" dataDxfId="450" tableBorderDxfId="449" headerRowCellStyle="Normal_2007-16618" dataCellStyle="Normal_2007-16618">
  <autoFilter ref="A1:B4" xr:uid="{5706FE78-9E37-4821-867A-6E022232ECF2}">
    <filterColumn colId="0" hiddenButton="1"/>
    <filterColumn colId="1" hiddenButton="1"/>
  </autoFilter>
  <tableColumns count="2">
    <tableColumn id="1" xr3:uid="{4F2CC98E-4A73-4AF5-AF95-1B44340DD99C}" name="תאריך הדיווח" dataDxfId="448" dataCellStyle="Normal_2007-16618"/>
    <tableColumn id="2" xr3:uid="{1C76D6CF-0CB8-4DCF-8FA5-F83301062FB6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6E9E61-AFF6-42EC-AAAF-917E01769445}" name="TitleRegion1.a6.n13.1" displayName="TitleRegion1.a6.n13.1" ref="A6:N13" totalsRowShown="0" headerRowDxfId="446" dataDxfId="444" headerRowBorderDxfId="445" tableBorderDxfId="443">
  <autoFilter ref="A6:N13" xr:uid="{8E6E9E61-AFF6-42EC-AAAF-917E017694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FEDF91C-4C25-4FE3-95D4-3500EFC7C0A0}" name="שם המנפיק/שם נייר ערך " dataDxfId="442"/>
    <tableColumn id="2" xr3:uid="{86A3BDC6-F43C-42DF-B3F6-CB2C0C11DDE2}" name="מספר ני&quot;ע" dataDxfId="441"/>
    <tableColumn id="3" xr3:uid="{1C286E4B-12CB-45BD-B6C0-179C20BE1FEA}" name="זירת מסחר" dataDxfId="440"/>
    <tableColumn id="4" xr3:uid="{48791420-7FB1-440A-910D-87221B608104}" name="מספר מנפיק" dataDxfId="439"/>
    <tableColumn id="5" xr3:uid="{8EEFF9D9-B7DA-437C-A730-E5DA49AA8C6B}" name="ענף מסחר" dataDxfId="438"/>
    <tableColumn id="6" xr3:uid="{B561075B-C869-48E4-8431-8740F8FC36DC}" name="דירוג" dataDxfId="437"/>
    <tableColumn id="7" xr3:uid="{92198B1A-118E-4EC2-BF27-90DB4A76C6FF}" name="שם מדרג" dataDxfId="436"/>
    <tableColumn id="8" xr3:uid="{DDDC1CC3-9200-432A-8277-AB78C14F1307}" name="סוג מטבע" dataDxfId="435"/>
    <tableColumn id="9" xr3:uid="{22070E0E-456D-4A53-83F5-FBE77CD5F7C7}" name="ערך נקוב****" dataDxfId="434"/>
    <tableColumn id="10" xr3:uid="{3986CE6B-0BAF-467E-ABEC-304258EB2A49}" name="שער***" dataDxfId="433"/>
    <tableColumn id="11" xr3:uid="{4DDEF75A-EFDD-490F-A73C-70297D766C47}" name="שווי שוק" dataDxfId="432"/>
    <tableColumn id="12" xr3:uid="{45073333-B517-4090-88F1-458187C66900}" name="שעור מערך נקוב מונפק" dataDxfId="431"/>
    <tableColumn id="13" xr3:uid="{7CFA4F2A-EF00-49C2-85EF-FF2A4D400744}" name="שעור מנכסי אפיק ההשקעה" dataDxfId="430"/>
    <tableColumn id="14" xr3:uid="{FC10EBC5-7E49-4462-BC21-B1DC6FE5A996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95DC5D-7B7E-4D93-91A5-640FCB0D8948}" name="RowTitleRegion1.a1.b4.1" displayName="_RowTitleRegion1.a1.b4.1_5" ref="A1:B4" totalsRowShown="0" headerRowDxfId="428" dataDxfId="427" tableBorderDxfId="426" headerRowCellStyle="Normal_2007-16618" dataCellStyle="Normal_2007-16618">
  <autoFilter ref="A1:B4" xr:uid="{D995DC5D-7B7E-4D93-91A5-640FCB0D8948}">
    <filterColumn colId="0" hiddenButton="1"/>
    <filterColumn colId="1" hiddenButton="1"/>
  </autoFilter>
  <tableColumns count="2">
    <tableColumn id="1" xr3:uid="{D7EB058C-6CC4-45D5-B81E-F2B2D73EE089}" name="תאריך הדיווח" dataDxfId="425" dataCellStyle="Normal_2007-16618"/>
    <tableColumn id="2" xr3:uid="{BDEA7895-97D1-4202-BA9C-62139B217FEF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EB9BFBB-CF46-413D-BAE7-3E63A2E7DEAF}" name="TitleRegion1.a6.k13.1" displayName="TitleRegion1.a6.k13.1" ref="A6:K13" totalsRowShown="0" headerRowDxfId="423" dataDxfId="421" headerRowBorderDxfId="422" tableBorderDxfId="420">
  <autoFilter ref="A6:K13" xr:uid="{3EB9BFBB-CF46-413D-BAE7-3E63A2E7DE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E1A5191-75CB-4D80-AB5A-AAFA6F1A840F}" name="שם המנפיק/שם נייר ערך" dataDxfId="419"/>
    <tableColumn id="2" xr3:uid="{B1AE51A9-5EED-46B9-A573-C61B78A39FF1}" name="מספר ני&quot;ע" dataDxfId="418"/>
    <tableColumn id="3" xr3:uid="{5A0964E2-EAEC-4C7F-916E-A94AA6F784F9}" name="זירת מסחר" dataDxfId="417"/>
    <tableColumn id="4" xr3:uid="{B9E079AA-5011-4955-B954-DBB42FDD40C9}" name="ענף מסחר" dataDxfId="416"/>
    <tableColumn id="5" xr3:uid="{203BE70B-C4AD-4A13-B243-8E28961D47F3}" name="סוג מטבע" dataDxfId="415"/>
    <tableColumn id="6" xr3:uid="{FBADACED-CD0F-4937-8864-877A27E70BDC}" name="ערך נקוב****" dataDxfId="414"/>
    <tableColumn id="7" xr3:uid="{685F50B2-B67D-4EF4-96F2-F0CE0D76F8C2}" name="שער***" dataDxfId="413"/>
    <tableColumn id="8" xr3:uid="{724FA9A3-D134-472A-895D-20CFD9C5A938}" name="שווי שוק" dataDxfId="412"/>
    <tableColumn id="9" xr3:uid="{A2E63D4F-98C3-466E-931D-D25B47B01079}" name="שעור מערך נקוב מונפק" dataDxfId="411"/>
    <tableColumn id="10" xr3:uid="{EAF7DD66-E6BE-466A-9C2B-1A04B500CAC2}" name="שעור מנכסי אפיק ההשקעה" dataDxfId="410"/>
    <tableColumn id="11" xr3:uid="{B2B367CF-5EF1-426F-99D6-44850782F860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9C6B99C-A2F7-41F7-8B0B-97F653A32699}" name="RowTitleRegion1.a1.b4.1" displayName="_RowTitleRegion1.a1.b4.1_6" ref="A1:B4" totalsRowShown="0" headerRowDxfId="408" dataDxfId="407" tableBorderDxfId="406" headerRowCellStyle="Normal_2007-16618" dataCellStyle="Normal_2007-16618">
  <autoFilter ref="A1:B4" xr:uid="{D9C6B99C-A2F7-41F7-8B0B-97F653A32699}">
    <filterColumn colId="0" hiddenButton="1"/>
    <filterColumn colId="1" hiddenButton="1"/>
  </autoFilter>
  <tableColumns count="2">
    <tableColumn id="1" xr3:uid="{4BD28F00-14ED-4A0C-8DAF-B5A21517BA6E}" name="תאריך הדיווח" dataDxfId="405" dataCellStyle="Normal_2007-16618"/>
    <tableColumn id="2" xr3:uid="{6D2DC3FA-2317-4DBE-BF08-3E942064A098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A63BB3C-D626-44F7-9305-67B590B32A60}" name="TitleRegion1.a6.k13.1" displayName="TitleRegion1.a6.k13.1_" ref="A6:K13" totalsRowShown="0" headerRowDxfId="403" dataDxfId="401" headerRowBorderDxfId="402" tableBorderDxfId="400">
  <autoFilter ref="A6:K13" xr:uid="{7A63BB3C-D626-44F7-9305-67B590B32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69566A8-82C5-4461-830B-531AB1191A53}" name="שם המנפיק/שם נייר ערך" dataDxfId="399"/>
    <tableColumn id="2" xr3:uid="{9DB80D77-B950-4D0C-87A3-A4D5958A2B72}" name="מספר ני&quot;ע" dataDxfId="398"/>
    <tableColumn id="3" xr3:uid="{458A7327-E8A0-4F25-BC1B-661B9FD36B58}" name="זירת מסחר" dataDxfId="397"/>
    <tableColumn id="4" xr3:uid="{B51DBF6B-AB1A-4E54-8CC8-A5AB99D7C3E1}" name="ענף מסחר" dataDxfId="396"/>
    <tableColumn id="5" xr3:uid="{934D27EB-EC56-4BAE-A386-31375FEAE063}" name="סוג מטבע" dataDxfId="395"/>
    <tableColumn id="6" xr3:uid="{C5310C11-DEEC-4E4E-9B08-5050F2C9923C}" name="ערך נקוב****" dataDxfId="394"/>
    <tableColumn id="7" xr3:uid="{21BC4A6F-32B9-4AB2-8E4D-98A2EC057D2E}" name="שער***" dataDxfId="393"/>
    <tableColumn id="8" xr3:uid="{6ECAD49B-A543-4EDA-9AA4-00A73FB856EE}" name="שווי שוק" dataDxfId="392"/>
    <tableColumn id="9" xr3:uid="{28900E42-9874-4AD8-9D23-4A564AE46513}" name="שעור מערך נקוב מונפק" dataDxfId="391"/>
    <tableColumn id="10" xr3:uid="{FB0C766B-377A-41FB-95D5-679B641F160B}" name="שעור מנכסי אפיק ההשקעה" dataDxfId="390"/>
    <tableColumn id="11" xr3:uid="{1F4E01A9-61EE-49F0-8FF7-ECEAB9993AB9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F79FF9-0168-4861-8A22-BD97A84B9BE6}" name="RowTitleRegion1.a1.b4.1" displayName="_RowTitleRegion1.a1.b4.1_7" ref="A1:B4" totalsRowShown="0" headerRowDxfId="388" dataDxfId="387" tableBorderDxfId="386" headerRowCellStyle="Normal_2007-16618" dataCellStyle="Normal_2007-16618">
  <autoFilter ref="A1:B4" xr:uid="{00F79FF9-0168-4861-8A22-BD97A84B9BE6}">
    <filterColumn colId="0" hiddenButton="1"/>
    <filterColumn colId="1" hiddenButton="1"/>
  </autoFilter>
  <tableColumns count="2">
    <tableColumn id="1" xr3:uid="{8BC52F07-C2F2-4C92-B98C-1D07E9A82130}" name="תאריך הדיווח" dataDxfId="385" dataCellStyle="Normal_2007-16618"/>
    <tableColumn id="2" xr3:uid="{7B8FBED0-C676-48E2-AC60-F7AB1A64F7FE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E592F08-CC5C-4C99-A5CB-F7A1BEE18D8C}" name="TitleRegion1.a6.j13.1" displayName="TitleRegion1.a6.j13.1" ref="A6:J13" totalsRowShown="0" headerRowDxfId="383" dataDxfId="381" headerRowBorderDxfId="382" tableBorderDxfId="380">
  <autoFilter ref="A6:J13" xr:uid="{3E592F08-CC5C-4C99-A5CB-F7A1BEE18D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7142CD1-1696-41D8-A82A-56C53E949C9C}" name="שם המנפיק/שם נייר ערך" dataDxfId="379"/>
    <tableColumn id="2" xr3:uid="{3EAD4765-064C-415C-B043-DC2F21FE7440}" name="מספר ני&quot;ע" dataDxfId="378"/>
    <tableColumn id="3" xr3:uid="{149CBD91-E02D-4B1B-8C5B-BEEEABFB316C}" name="זירת מסחר" dataDxfId="377"/>
    <tableColumn id="4" xr3:uid="{4683C9EC-BB40-4640-A55C-9AD56D2F0EB7}" name="ענף מסחר" dataDxfId="376"/>
    <tableColumn id="5" xr3:uid="{A61BF651-9AC5-4C1B-9BCD-83F7C2767BB5}" name="סוג מטבע" dataDxfId="375"/>
    <tableColumn id="6" xr3:uid="{AE2576C6-5682-48ED-ABC0-D63E54987C16}" name="ערך נקוב****" dataDxfId="374"/>
    <tableColumn id="7" xr3:uid="{F8C392CF-3203-4D07-AB5B-081B7D9678B2}" name="שער***" dataDxfId="373"/>
    <tableColumn id="8" xr3:uid="{ECE577A3-662B-477A-834A-D5128738BF50}" name="שווי שוק" dataDxfId="372"/>
    <tableColumn id="9" xr3:uid="{1FCF059F-5021-4155-8319-2499DAF85BE8}" name="שעור מנכסי אפיק ההשקעה" dataDxfId="371"/>
    <tableColumn id="10" xr3:uid="{2F6CC988-E89A-490C-8B40-D85AD1AC4791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CBD7F9-ECCF-47A2-A2D3-08A5A672053E}" name="RowTitleRegion1.a1.b4.1" displayName="_RowTitleRegion1.a1.b4.1_8" ref="A1:B4" totalsRowShown="0" headerRowDxfId="369" dataDxfId="368" tableBorderDxfId="367" headerRowCellStyle="Normal_2007-16618" dataCellStyle="Normal_2007-16618">
  <autoFilter ref="A1:B4" xr:uid="{7CCBD7F9-ECCF-47A2-A2D3-08A5A672053E}">
    <filterColumn colId="0" hiddenButton="1"/>
    <filterColumn colId="1" hiddenButton="1"/>
  </autoFilter>
  <tableColumns count="2">
    <tableColumn id="1" xr3:uid="{56328D38-CE69-4C3D-B8FD-ACC111CAA90A}" name="תאריך הדיווח" dataDxfId="366" dataCellStyle="Normal_2007-16618"/>
    <tableColumn id="2" xr3:uid="{FF171AF0-6578-4DA2-B18F-8D641CD9B932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97238FC-5141-4979-9C98-2CFECAB5B0A9}" name="TitleRegion1.a6.p13.1" displayName="TitleRegion1.a6.p13.1" ref="A6:P13" totalsRowShown="0" headerRowDxfId="364" dataDxfId="362" headerRowBorderDxfId="363" tableBorderDxfId="361">
  <autoFilter ref="A6:P13" xr:uid="{B97238FC-5141-4979-9C98-2CFECAB5B0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5004792-DB94-4262-8863-6B14C32FEAD8}" name="שם המנפיק/שם נייר ערך" dataDxfId="360"/>
    <tableColumn id="2" xr3:uid="{EDE16435-1824-4CBC-A961-4D82BC1E3915}" name="מספר ני&quot;ע" dataDxfId="359"/>
    <tableColumn id="3" xr3:uid="{84A702D3-EEE3-4258-915C-0D4E3D6C52F3}" name="נכס הבסיס" dataDxfId="358"/>
    <tableColumn id="4" xr3:uid="{3C8F4EB7-25DE-4A04-A10D-880CE237204F}" name="דירוג" dataDxfId="357"/>
    <tableColumn id="5" xr3:uid="{1A7D6459-1456-4847-9A34-F788A2B22807}" name="שם מדרג" dataDxfId="356"/>
    <tableColumn id="6" xr3:uid="{6F4D0C57-2655-48C5-9AB4-52B87ECF9E8B}" name="תאריך רכישה" dataDxfId="355"/>
    <tableColumn id="7" xr3:uid="{4D7B4ADA-518F-4E26-8406-C50D1B7B8E75}" name="מח&quot;מ" dataDxfId="354"/>
    <tableColumn id="8" xr3:uid="{4C9DE924-A421-4EC9-9CBB-D896572C4BF2}" name="סוג מטבע" dataDxfId="353"/>
    <tableColumn id="9" xr3:uid="{8C834A67-9D61-4790-82B3-C408661CCC8E}" name="שיעור ריבית" dataDxfId="352"/>
    <tableColumn id="10" xr3:uid="{C406E217-64F1-41D8-BF5D-B69DB6C963A6}" name="תשואה לפידיון" dataDxfId="351"/>
    <tableColumn id="11" xr3:uid="{5DF81795-6BBE-4E6F-B631-17E2985B3171}" name="ערך נקוב****" dataDxfId="350"/>
    <tableColumn id="12" xr3:uid="{7B34F48E-6746-4EF9-82E1-F907DB9A9E71}" name="שער***" dataDxfId="349"/>
    <tableColumn id="13" xr3:uid="{F5C9F094-077C-43B7-A27B-EE4D434679DA}" name="שווי שוק" dataDxfId="348"/>
    <tableColumn id="14" xr3:uid="{EBB3FB71-37D2-442C-A3B9-B20A5DB455D9}" name="שעור מערך נקוב מונפק" dataDxfId="347"/>
    <tableColumn id="15" xr3:uid="{F3AA1A15-DA13-4793-ACC7-0083BE3EF3A7}" name="שעור מנכסי אפיק ההשקעה" dataDxfId="346"/>
    <tableColumn id="16" xr3:uid="{6EC8BC9F-06B1-4082-AC87-0F81DEA127BD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BFE4245-9E9A-4530-865E-015DAB6A9DCA}" name="RowTitleRegion1.a1.b4.1" displayName="_RowTitleRegion1.a1.b4.1_9" ref="A1:B4" totalsRowShown="0" headerRowDxfId="344" dataDxfId="343" tableBorderDxfId="342" headerRowCellStyle="Normal_2007-16618" dataCellStyle="Normal_2007-16618">
  <autoFilter ref="A1:B4" xr:uid="{DBFE4245-9E9A-4530-865E-015DAB6A9DCA}">
    <filterColumn colId="0" hiddenButton="1"/>
    <filterColumn colId="1" hiddenButton="1"/>
  </autoFilter>
  <tableColumns count="2">
    <tableColumn id="1" xr3:uid="{B3492191-80C1-4D90-A493-370647F8ED11}" name="תאריך הדיווח" dataDxfId="341" dataCellStyle="Normal_2007-16618"/>
    <tableColumn id="2" xr3:uid="{0DC7FCFE-9466-4D9A-A64A-4FAAB5105674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F469E62-B135-4445-9FC8-2CC8C1130765}" name="TitleRegion1.a6.o12.1" displayName="TitleRegion1.a6.o12.1" ref="A6:O12" totalsRowShown="0" headerRowDxfId="339" dataDxfId="337" headerRowBorderDxfId="338" tableBorderDxfId="336">
  <autoFilter ref="A6:O12" xr:uid="{6F469E62-B135-4445-9FC8-2CC8C11307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016FC92-23A2-4AFC-BE21-3C6DAB3770FE}" name="שם המנפיק/שם נייר ערך" dataDxfId="335"/>
    <tableColumn id="2" xr3:uid="{E6427AF7-5E69-482F-A2C0-596EFAE703A1}" name="מספר ני&quot;ע" dataDxfId="334"/>
    <tableColumn id="3" xr3:uid="{455F7C05-D5E6-4A6C-AD58-6FB8EBC21B2A}" name="דירוג" dataDxfId="333"/>
    <tableColumn id="4" xr3:uid="{FE1F59EF-DD85-4340-BE6F-7894D73B148E}" name="שם מדרג" dataDxfId="332"/>
    <tableColumn id="5" xr3:uid="{58485E5D-47D2-4400-BD84-86BE95EE1CAA}" name="תאריך רכישה" dataDxfId="331"/>
    <tableColumn id="6" xr3:uid="{64DB0420-BEFF-4A9C-A95E-FA603E468D11}" name="מח&quot;מ" dataDxfId="330"/>
    <tableColumn id="7" xr3:uid="{4D697556-2060-4971-8359-2AA8E1D5FD15}" name="סוג מטבע" dataDxfId="329"/>
    <tableColumn id="8" xr3:uid="{A6C343E8-0549-4178-B4CF-9CE3686D194B}" name="שיעור ריבית" dataDxfId="328"/>
    <tableColumn id="9" xr3:uid="{21C264E8-0B9B-45D9-9D3D-5938FA814129}" name="תשואה לפידיון" dataDxfId="327"/>
    <tableColumn id="10" xr3:uid="{BD56FA91-341D-4237-8C78-E38EEEEC5E79}" name="ערך נקוב****" dataDxfId="326"/>
    <tableColumn id="11" xr3:uid="{A447D240-23D1-4105-84A8-2D1C23BA4387}" name="שער***" dataDxfId="325"/>
    <tableColumn id="12" xr3:uid="{A04B5159-8DEF-4D6D-BD20-3B06CFC6C5B9}" name="שווי הוגן" dataDxfId="324"/>
    <tableColumn id="13" xr3:uid="{28BD6C08-35D3-4C60-87D6-0043A54A60DC}" name="שעור מערך נקוב מונפק" dataDxfId="323"/>
    <tableColumn id="14" xr3:uid="{0FA2E140-4F84-4209-8478-5C0566DE595F}" name="שעור מנכסי אפיק ההשקעה" dataDxfId="322"/>
    <tableColumn id="15" xr3:uid="{8739B76B-3DD8-4EF9-B74D-EA59D92FBB7B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3A7D975-7D65-49EE-927E-3BB99B99D8B1}" name="RowTitleRegion1.a1.b4.1" displayName="_RowTitleRegion1.a1.b4.1_10" ref="A1:B4" totalsRowShown="0" headerRowDxfId="320" dataDxfId="319" tableBorderDxfId="318" headerRowCellStyle="Normal_2007-16618" dataCellStyle="Normal_2007-16618">
  <autoFilter ref="A1:B4" xr:uid="{C3A7D975-7D65-49EE-927E-3BB99B99D8B1}">
    <filterColumn colId="0" hiddenButton="1"/>
    <filterColumn colId="1" hiddenButton="1"/>
  </autoFilter>
  <tableColumns count="2">
    <tableColumn id="1" xr3:uid="{AD2832CD-16DD-434D-B9D0-BC8850A24297}" name="תאריך הדיווח" dataDxfId="317" dataCellStyle="Normal_2007-16618"/>
    <tableColumn id="2" xr3:uid="{13E7B50E-BAAA-4975-B238-0F50321DBB2C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EC234D8-F4CA-4FB8-99C3-DDF5D1B50216}" name="TitleRegion1.a6.r13.1" displayName="TitleRegion1.a6.r13.1" ref="A6:R13" totalsRowShown="0" headerRowDxfId="315" dataDxfId="313" headerRowBorderDxfId="314" tableBorderDxfId="312">
  <autoFilter ref="A6:R13" xr:uid="{4EC234D8-F4CA-4FB8-99C3-DDF5D1B502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E5470A4-8641-4436-93AC-52C5C471A442}" name="שם המנפיק/שם נייר ערך" dataDxfId="311"/>
    <tableColumn id="2" xr3:uid="{26C961B4-183E-44A6-B2F2-F38274A9C910}" name="מספר ני&quot;ע" dataDxfId="310"/>
    <tableColumn id="3" xr3:uid="{647A5F0E-D6EF-4144-A7DF-1D5A8D1AE657}" name="ספק המידע" dataDxfId="309"/>
    <tableColumn id="4" xr3:uid="{6FCE50F6-1A7A-4A73-A59C-C298004D9DEE}" name="מספר מנפיק" dataDxfId="308"/>
    <tableColumn id="5" xr3:uid="{B12162B6-AF08-4D13-AD2E-65C1F24959E2}" name="ענף מסחר" dataDxfId="307"/>
    <tableColumn id="6" xr3:uid="{BD5BF3CD-5B3F-4D19-B175-8EF1AE85B926}" name="דירוג" dataDxfId="306"/>
    <tableColumn id="7" xr3:uid="{61FC8A5C-29F2-4229-9E78-64C999DDE78B}" name="שם מדרג" dataDxfId="305"/>
    <tableColumn id="8" xr3:uid="{2277CC92-3109-4EE7-9DAC-101746E088AB}" name="תאריך רכישה" dataDxfId="304"/>
    <tableColumn id="9" xr3:uid="{149D1CA0-381F-4817-BD20-40AEB7AF2CAB}" name="מח&quot;מ" dataDxfId="303"/>
    <tableColumn id="10" xr3:uid="{92581FF9-D99E-485D-B646-2F275B36B343}" name="סוג מטבע" dataDxfId="302"/>
    <tableColumn id="11" xr3:uid="{6225A4B6-A5F8-46C4-9BC8-3D79C16DBE25}" name="שיעור ריבית" dataDxfId="301"/>
    <tableColumn id="12" xr3:uid="{BE1526A0-CD18-407C-86AA-3B7019AD4272}" name="תשואה לפידיון" dataDxfId="300"/>
    <tableColumn id="13" xr3:uid="{EEFA37F1-AE45-4C22-82C6-41A7A76D7032}" name="ערך נקוב****" dataDxfId="299"/>
    <tableColumn id="14" xr3:uid="{0EA2F9C1-1EF4-4998-8FAA-053B7FFCF26E}" name="שער***" dataDxfId="298"/>
    <tableColumn id="15" xr3:uid="{9EDE8BC2-1301-4895-917A-E3E6596F83FA}" name="שווי הוגן" dataDxfId="297"/>
    <tableColumn id="16" xr3:uid="{33BEAD99-918B-4AC3-A0A9-BC8E7DCABCD8}" name="שעור מערך נקוב מונפק" dataDxfId="296"/>
    <tableColumn id="17" xr3:uid="{D539B6B5-5B1B-4FFD-840E-2E28ADBD26D9}" name="שעור מנכסי אפיק ההשקעה" dataDxfId="295"/>
    <tableColumn id="18" xr3:uid="{18C1A9F1-7468-494A-BF7D-A0EB171455FD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3B552F3-3530-4491-98B6-AB1427B41BF7}" name="RowTitleRegion1.a1.b4.1" displayName="_RowTitleRegion1.a1.b4.1_11" ref="A1:B4" totalsRowShown="0" headerRowDxfId="293" dataDxfId="292" tableBorderDxfId="291" headerRowCellStyle="Normal_2007-16618" dataCellStyle="Normal_2007-16618">
  <autoFilter ref="A1:B4" xr:uid="{F3B552F3-3530-4491-98B6-AB1427B41BF7}">
    <filterColumn colId="0" hiddenButton="1"/>
    <filterColumn colId="1" hiddenButton="1"/>
  </autoFilter>
  <tableColumns count="2">
    <tableColumn id="1" xr3:uid="{18D8B87A-4C5A-4618-B6D3-D687A94D7AFA}" name="תאריך הדיווח" dataDxfId="290" dataCellStyle="Normal_2007-16618"/>
    <tableColumn id="2" xr3:uid="{2DC42B9F-1C73-4E35-857A-98CE38E74FF9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DA77B2-787A-4FB7-8AB0-2728BFF177AA}" name="TitleRegion1.a6.r13.1" displayName="TitleRegion1.a6.r13.1_" ref="A6:R13" totalsRowShown="0" headerRowDxfId="288" dataDxfId="286" headerRowBorderDxfId="287" tableBorderDxfId="285">
  <autoFilter ref="A6:R13" xr:uid="{5EDA77B2-787A-4FB7-8AB0-2728BFF17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C6EAEEF-D653-4349-8548-315C076A14B2}" name="שם המנפיק/שם נייר ערך" dataDxfId="284"/>
    <tableColumn id="2" xr3:uid="{A718E824-FC11-4381-9F66-C4F8D78519A7}" name="מספר ני&quot;ע" dataDxfId="283"/>
    <tableColumn id="3" xr3:uid="{F8B778CB-4887-41FA-A781-89373953C197}" name="ספק המידע" dataDxfId="282"/>
    <tableColumn id="4" xr3:uid="{9B69A906-42B6-498A-8C9F-2A0153F04757}" name="מספר מנפיק" dataDxfId="281"/>
    <tableColumn id="5" xr3:uid="{1967CBD9-7D12-4839-AB1A-B23C547114C7}" name="ענף מסחר" dataDxfId="280"/>
    <tableColumn id="6" xr3:uid="{3EF41A7A-A173-4EEF-9756-B12EF9D4AE3C}" name="דירוג" dataDxfId="279"/>
    <tableColumn id="7" xr3:uid="{89213399-AB9D-4EC1-9518-027D9A7EA42E}" name="שם מדרג" dataDxfId="278"/>
    <tableColumn id="8" xr3:uid="{84358837-E0C0-4827-A0DC-066EB4720536}" name="תאריך רכישה" dataDxfId="277"/>
    <tableColumn id="9" xr3:uid="{99503216-4F8D-486B-8885-817078AD8227}" name="מח&quot;מ" dataDxfId="276"/>
    <tableColumn id="10" xr3:uid="{32EFD7E7-916A-4F5E-9080-B485AE56782A}" name="סוג מטבע" dataDxfId="275"/>
    <tableColumn id="11" xr3:uid="{7E03CF05-4FF1-4A37-9700-1FA0C0224B73}" name="שיעור ריבית" dataDxfId="274"/>
    <tableColumn id="12" xr3:uid="{15549464-3445-4574-8AA4-D40584EB337A}" name="תשואה לפידיון" dataDxfId="273"/>
    <tableColumn id="13" xr3:uid="{2BB8981D-4335-4434-B6DC-18EA04FAABF5}" name="ערך נקוב****" dataDxfId="272"/>
    <tableColumn id="14" xr3:uid="{75DB9824-FA1B-45A6-BE08-9DE306BC51A5}" name="שער***" dataDxfId="271"/>
    <tableColumn id="15" xr3:uid="{A37770F4-0953-4CD2-B5CB-62201B693408}" name="שווי הוגן" dataDxfId="270"/>
    <tableColumn id="16" xr3:uid="{B998B00E-0DE5-4618-ADEB-67DB3C7B7001}" name="שעור מערך נקוב מונפק" dataDxfId="269"/>
    <tableColumn id="17" xr3:uid="{07DF138B-21B6-42BE-A63F-BF0532A87E91}" name="שעור מנכסי אפיק ההשקעה" dataDxfId="268"/>
    <tableColumn id="18" xr3:uid="{F00364AD-8020-418A-B26C-0C00800609E9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7A90918-006B-48D3-B54B-54138E3CD63D}" name="RowTitleRegion1.a1.b4.1" displayName="_RowTitleRegion1.a1.b4.1_12" ref="A1:B4" totalsRowShown="0" headerRowDxfId="266" dataDxfId="265" tableBorderDxfId="264" headerRowCellStyle="Normal_2007-16618" dataCellStyle="Normal_2007-16618">
  <autoFilter ref="A1:B4" xr:uid="{47A90918-006B-48D3-B54B-54138E3CD63D}">
    <filterColumn colId="0" hiddenButton="1"/>
    <filterColumn colId="1" hiddenButton="1"/>
  </autoFilter>
  <tableColumns count="2">
    <tableColumn id="1" xr3:uid="{B8C6E963-D490-483D-B62F-45F3B5C894DD}" name="תאריך הדיווח" dataDxfId="263" dataCellStyle="Normal_2007-16618"/>
    <tableColumn id="2" xr3:uid="{8A87077C-8FA2-43F1-8532-5F9D6A74FBA8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FDA32F3-0CD8-4A6C-9CCC-EBB051D059B1}" name="TitleRegion1.a6.l13.1" displayName="TitleRegion1.a6.l13.1" ref="A6:L13" totalsRowShown="0" headerRowDxfId="261" dataDxfId="259" headerRowBorderDxfId="260" tableBorderDxfId="258">
  <autoFilter ref="A6:L13" xr:uid="{2FDA32F3-0CD8-4A6C-9CCC-EBB051D059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F735C15-9521-4B5A-8771-F8BF0591A753}" name="שם המנפיק/שם נייר ערך" dataDxfId="257"/>
    <tableColumn id="2" xr3:uid="{8F258E41-81A2-4B4F-A0A9-344B150F2A15}" name="מספר ני&quot;ע" dataDxfId="256"/>
    <tableColumn id="3" xr3:uid="{D28B093C-56A5-4FBC-9836-A271FFB43189}" name="ספק המידע" dataDxfId="255"/>
    <tableColumn id="4" xr3:uid="{61083560-BF35-4FF6-8E46-60AEE3B94C43}" name="מספר מנפיק" dataDxfId="254"/>
    <tableColumn id="5" xr3:uid="{27F44EB9-25AA-43D4-A34D-E5D8FEF09929}" name="ענף מסחר" dataDxfId="253"/>
    <tableColumn id="6" xr3:uid="{85A6560E-9CA8-4BD8-9932-14AD426EC8E9}" name="סוג מטבע" dataDxfId="252"/>
    <tableColumn id="7" xr3:uid="{38609921-1CFA-484B-9802-28322AA8C65B}" name="ערך נקוב****" dataDxfId="251"/>
    <tableColumn id="8" xr3:uid="{E1338D4A-5574-4613-B102-44328D93C56D}" name="שער***" dataDxfId="250"/>
    <tableColumn id="9" xr3:uid="{7072A0B2-1FBB-49B6-AC01-81DBD0FD1805}" name="שווי הוגן" dataDxfId="249"/>
    <tableColumn id="10" xr3:uid="{51DD52F6-5EBD-4265-9D70-05264FB671DF}" name="שעור מערך נקוב מונפק" dataDxfId="248"/>
    <tableColumn id="11" xr3:uid="{7346A3EC-D76B-4995-8FC2-CD313BAF76CC}" name="שעור מנכסי אפיק ההשקעה" dataDxfId="247"/>
    <tableColumn id="12" xr3:uid="{704BC5E6-924F-4C07-BF82-0648364A6A66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6600F1C-8847-48AC-B852-86C392273001}" name="RowTitleRegion1.a1.b4.1" displayName="_RowTitleRegion1.a1.b4.1_13" ref="A1:B4" totalsRowShown="0" headerRowDxfId="245" dataDxfId="244" tableBorderDxfId="243" headerRowCellStyle="Normal_2007-16618" dataCellStyle="Normal_2007-16618">
  <autoFilter ref="A1:B4" xr:uid="{D6600F1C-8847-48AC-B852-86C392273001}">
    <filterColumn colId="0" hiddenButton="1"/>
    <filterColumn colId="1" hiddenButton="1"/>
  </autoFilter>
  <tableColumns count="2">
    <tableColumn id="1" xr3:uid="{F9FFE8E8-6B59-4A73-868D-4B255FA6D450}" name="תאריך הדיווח" dataDxfId="242" dataCellStyle="Normal_2007-16618"/>
    <tableColumn id="2" xr3:uid="{92BCF7C0-A4F0-4D86-A3CE-FB87E95BBAF3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3726266-B349-402F-B80F-B2F6BD5CDF49}" name="TitleRegion1.a6.j12.1" displayName="TitleRegion1.a6.j12.1" ref="A6:J12" totalsRowShown="0" headerRowDxfId="240" dataDxfId="238" headerRowBorderDxfId="239" tableBorderDxfId="237">
  <autoFilter ref="A6:J12" xr:uid="{43726266-B349-402F-B80F-B2F6BD5CDF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AFE8E2D-B9CF-4145-B320-F016ACD5AC8E}" name="שם המנפיק/שם נייר ערך" dataDxfId="236"/>
    <tableColumn id="2" xr3:uid="{EB29EC36-B807-4F8F-9284-BD57E54C5E6C}" name="מספר ני&quot;ע" dataDxfId="235"/>
    <tableColumn id="3" xr3:uid="{52A941DB-B972-4DC7-B693-FE83BD8FFC06}" name="סוג מטבע" dataDxfId="234"/>
    <tableColumn id="4" xr3:uid="{6104AD7E-E875-4DE3-B301-13C2A00131F7}" name="תאריך רכישה" dataDxfId="233"/>
    <tableColumn id="5" xr3:uid="{57E44AD0-6BCB-4534-9531-D5B6769D03C6}" name="ערך נקוב****" dataDxfId="232"/>
    <tableColumn id="6" xr3:uid="{FC3E95BF-3BAE-48B3-9624-28A5BB0810BC}" name="שער***" dataDxfId="231"/>
    <tableColumn id="7" xr3:uid="{E51FAAA3-10F5-4536-9C5A-F44864453820}" name="שווי הוגן" dataDxfId="230"/>
    <tableColumn id="8" xr3:uid="{085A404B-D7E4-4017-90D1-CCDC56927B7C}" name="שעור מערך נקוב מונפק" dataDxfId="229"/>
    <tableColumn id="9" xr3:uid="{FED31B03-B4F5-461B-8301-35AC7D61901A}" name="שעור מנכסי אפיק ההשקעה" dataDxfId="228"/>
    <tableColumn id="10" xr3:uid="{177B01C4-D94F-4F66-BB1D-770CB1E4EACF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79DBAB-FA27-4684-9795-799A86DD4E62}" name="RowTitleRegion1.a1.b4.1" displayName="_RowTitleRegion1.a1.b4.1_14" ref="A1:B4" totalsRowShown="0" headerRowDxfId="226" dataDxfId="225" tableBorderDxfId="224" headerRowCellStyle="Normal_2007-16618" dataCellStyle="Normal_2007-16618">
  <autoFilter ref="A1:B4" xr:uid="{1979DBAB-FA27-4684-9795-799A86DD4E62}">
    <filterColumn colId="0" hiddenButton="1"/>
    <filterColumn colId="1" hiddenButton="1"/>
  </autoFilter>
  <tableColumns count="2">
    <tableColumn id="1" xr3:uid="{98427FB8-DB4A-4722-8536-D34A2EA246B4}" name="תאריך הדיווח" dataDxfId="223" dataCellStyle="Normal_2007-16618"/>
    <tableColumn id="2" xr3:uid="{49510015-128A-4136-BA98-3026684F752D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58BDDD6-8DF7-4B2F-94AD-EF10D81F7BF6}" name="TitleRegion1.a6.k9.1" displayName="TitleRegion1.a6.k9.1" ref="A6:K9" totalsRowShown="0" headerRowDxfId="221" headerRowBorderDxfId="220" tableBorderDxfId="219">
  <autoFilter ref="A6:K9" xr:uid="{758BDDD6-8DF7-4B2F-94AD-EF10D81F7B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2326014-DDCF-4E7D-9B7E-542BB75CA0F2}" name="שם המנפיק/שם נייר ערך"/>
    <tableColumn id="2" xr3:uid="{E06F49AB-12C4-4EA2-B521-CB2701C29C3D}" name="מספר ני&quot;ע"/>
    <tableColumn id="3" xr3:uid="{518AAF32-85A2-4A58-A6E1-0707DAB54859}" name="ענף מסחר"/>
    <tableColumn id="4" xr3:uid="{614CB64D-2BFD-45E3-9E0F-8945D0CFD5AF}" name="סוג מטבע"/>
    <tableColumn id="5" xr3:uid="{6A279D0E-47C5-4841-9ADB-C534066C120D}" name="תאריך רכישה"/>
    <tableColumn id="6" xr3:uid="{046414C0-0AA6-4D9D-9B34-B1EEEEB96817}" name="ערך נקוב****"/>
    <tableColumn id="7" xr3:uid="{260913EE-2521-433F-91D6-B46B122B962F}" name="שער***"/>
    <tableColumn id="8" xr3:uid="{EED43E0A-854B-4043-B5DE-AAEAB27E280B}" name="שווי הוגן"/>
    <tableColumn id="9" xr3:uid="{63AAEA82-D569-4926-ABF7-72828D5FE05F}" name="שעור מערך נקוב מונפק"/>
    <tableColumn id="10" xr3:uid="{59FCE977-E40B-4AAB-9FE6-C6F5840C7F9E}" name="שעור מנכסי אפיק ההשקעה"/>
    <tableColumn id="11" xr3:uid="{B4A5ED3C-52C8-4D2A-AEE9-B5CBD5BBEFB6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5E59640-D4C9-4190-8444-54A59DD585FD}" name="RowTitleRegion1.a1.b4.1" displayName="_RowTitleRegion1.a1.b4.1_15" ref="A1:B4" totalsRowShown="0" headerRowDxfId="218" dataDxfId="217" tableBorderDxfId="216" headerRowCellStyle="Normal_2007-16618" dataCellStyle="Normal_2007-16618">
  <autoFilter ref="A1:B4" xr:uid="{55E59640-D4C9-4190-8444-54A59DD585FD}">
    <filterColumn colId="0" hiddenButton="1"/>
    <filterColumn colId="1" hiddenButton="1"/>
  </autoFilter>
  <tableColumns count="2">
    <tableColumn id="1" xr3:uid="{B43726DC-97EC-4E02-8779-33E728421283}" name="תאריך הדיווח" dataDxfId="215" dataCellStyle="Normal_2007-16618"/>
    <tableColumn id="2" xr3:uid="{D6C51380-4071-4C4C-ADCF-35D3094DB27D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A505396-9379-4308-9699-DAA9EBB790F0}" name="TitleRegion1.a6.k13.1" displayName="_TitleRegion1.a6.k13.1" ref="A6:K13" totalsRowShown="0" headerRowDxfId="213" dataDxfId="211" headerRowBorderDxfId="212" tableBorderDxfId="210">
  <autoFilter ref="A6:K13" xr:uid="{FA505396-9379-4308-9699-DAA9EBB790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9DB63A9-52B9-4473-B41E-5933096642A1}" name="שם המנפיק/שם נייר ערך" dataDxfId="209"/>
    <tableColumn id="2" xr3:uid="{A67F2422-8F94-43E2-8A93-A1A024ECDF33}" name="מספר ני&quot;ע" dataDxfId="208"/>
    <tableColumn id="3" xr3:uid="{EE21A213-2ED9-4997-80FB-122FF97A8F5A}" name="ענף מסחר" dataDxfId="207"/>
    <tableColumn id="4" xr3:uid="{3A737D2B-3810-4690-B905-D323E19B1BC0}" name="סוג מטבע" dataDxfId="206"/>
    <tableColumn id="5" xr3:uid="{A17E99A8-BB61-402B-B4F2-D4A87AA28099}" name="תאריך רכישה" dataDxfId="205"/>
    <tableColumn id="6" xr3:uid="{2325C6A6-ACC3-426A-A728-9DBE5864279A}" name="ערך נקוב****" dataDxfId="204"/>
    <tableColumn id="7" xr3:uid="{6F2C4687-16AD-46F7-B7D8-ECA1903EA23D}" name="שער***" dataDxfId="203"/>
    <tableColumn id="8" xr3:uid="{EDF9E51F-B792-4316-ADA8-2A9A7205D5A3}" name="שווי הוגן" dataDxfId="202"/>
    <tableColumn id="9" xr3:uid="{01CBD4A4-B87D-4433-A6D9-E3510150C7C3}" name="שעור מערך נקוב מונפק" dataDxfId="201"/>
    <tableColumn id="10" xr3:uid="{B92A24F9-628D-41B1-91ED-F619A53CD66A}" name="שעור מנכסי אפיק ההשקעה" dataDxfId="200"/>
    <tableColumn id="11" xr3:uid="{4DCD0B05-9D74-4726-8BB6-08801192F4FC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7700E08-2FC8-44FF-9392-1AB4A2F40A76}" name="RowTitleRegion1.a1.b4.1" displayName="_RowTitleRegion1.a1.b4.1_16" ref="A1:B4" totalsRowShown="0" headerRowDxfId="198" dataDxfId="197" tableBorderDxfId="196" headerRowCellStyle="Normal_2007-16618" dataCellStyle="Normal_2007-16618">
  <autoFilter ref="A1:B4" xr:uid="{17700E08-2FC8-44FF-9392-1AB4A2F40A76}">
    <filterColumn colId="0" hiddenButton="1"/>
    <filterColumn colId="1" hiddenButton="1"/>
  </autoFilter>
  <tableColumns count="2">
    <tableColumn id="1" xr3:uid="{EDA958AC-DB5A-4570-B18A-1CDB2F8070B7}" name="תאריך הדיווח" dataDxfId="195" dataCellStyle="Normal_2007-16618"/>
    <tableColumn id="2" xr3:uid="{413DE2C0-0533-4671-AE7E-B8ECFFFB381D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DB5DF66-F880-45F9-8CE3-C00FCF0DBB2E}" name="TitleRegion1.a6.j13.1" displayName="TitleRegion1.a6.j13.1_" ref="A6:J13" totalsRowShown="0" headerRowDxfId="193" dataDxfId="191" headerRowBorderDxfId="192" tableBorderDxfId="190">
  <autoFilter ref="A6:J13" xr:uid="{8DB5DF66-F880-45F9-8CE3-C00FCF0DBB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0788243-2901-4631-893B-D104C785A502}" name="שם המנפיק/שם נייר ערך" dataDxfId="189"/>
    <tableColumn id="2" xr3:uid="{25F59ED3-49C8-4AD9-BEC1-F59784D9398A}" name="מספר ני&quot;ע" dataDxfId="188"/>
    <tableColumn id="3" xr3:uid="{D2F4598C-FAF6-4F87-A032-471881D6C717}" name="ענף מסחר" dataDxfId="187"/>
    <tableColumn id="4" xr3:uid="{81BB4B26-71C7-4D09-9FE0-BDE10BA4C7BA}" name="סוג מטבע" dataDxfId="186"/>
    <tableColumn id="5" xr3:uid="{88C9C162-99D4-4FC4-966C-2EAEB834C054}" name="תאריך רכישה" dataDxfId="185"/>
    <tableColumn id="6" xr3:uid="{4AB78147-DC80-480B-A0A3-5706241D0F20}" name="ערך נקוב****" dataDxfId="184"/>
    <tableColumn id="7" xr3:uid="{218314A4-E9FE-4872-8313-2206C4D7CF27}" name="שער***" dataDxfId="183"/>
    <tableColumn id="8" xr3:uid="{50597CFB-52F3-4AB2-ADBB-D44958CD1C9B}" name="שווי הוגן" dataDxfId="182"/>
    <tableColumn id="9" xr3:uid="{0640A52F-62FA-4707-8D1F-3C002030D00A}" name="שעור מנכסי אפיק ההשקעה" dataDxfId="181"/>
    <tableColumn id="10" xr3:uid="{938B79DE-D209-45DD-A3E7-65D863E25D12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1CB6F62-9DEA-435D-AB87-47AEF4025B0C}" name="RowTitleRegion1.a1.b4.1" displayName="_RowTitleRegion1.a1.b4.1_17" ref="A1:B4" totalsRowShown="0" headerRowDxfId="179" dataDxfId="178" tableBorderDxfId="177" headerRowCellStyle="Normal_2007-16618" dataCellStyle="Normal_2007-16618">
  <autoFilter ref="A1:B4" xr:uid="{E1CB6F62-9DEA-435D-AB87-47AEF4025B0C}">
    <filterColumn colId="0" hiddenButton="1"/>
    <filterColumn colId="1" hiddenButton="1"/>
  </autoFilter>
  <tableColumns count="2">
    <tableColumn id="1" xr3:uid="{6F3C812C-F7E5-4B9D-A932-0510C9689C91}" name="תאריך הדיווח" dataDxfId="176" dataCellStyle="Normal_2007-16618"/>
    <tableColumn id="2" xr3:uid="{26C2AC98-AAA6-488A-9A25-40C486F0FCE7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863AB9A-9CB4-4FAA-8C09-A18B97D2A112}" name="TitleRegion1.a6.p13.1" displayName="TitleRegion1.a6.p13.1_" ref="A6:P13" totalsRowShown="0" headerRowDxfId="174" dataDxfId="172" headerRowBorderDxfId="173" tableBorderDxfId="171">
  <autoFilter ref="A6:P13" xr:uid="{1863AB9A-9CB4-4FAA-8C09-A18B97D2A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F52EF18-23F4-41A5-BFF4-7621DD6F9AF5}" name="שם המנפיק/שם נייר ערך" dataDxfId="170"/>
    <tableColumn id="2" xr3:uid="{4BCE7B97-B75A-4CBA-A536-C0BE0FFAA251}" name="מספר ני&quot;ע" dataDxfId="169"/>
    <tableColumn id="3" xr3:uid="{00F9D395-CA69-42EF-8C9E-B834552DDF76}" name="נכס הבסיס" dataDxfId="168"/>
    <tableColumn id="4" xr3:uid="{766128F0-A1C4-4ECC-B6FF-34D5229BC40B}" name="דירוג" dataDxfId="167"/>
    <tableColumn id="5" xr3:uid="{90C8F85C-48EB-4C4F-9C11-38112210CFC0}" name="שם מדרג" dataDxfId="166"/>
    <tableColumn id="6" xr3:uid="{BB8AF5E8-5B1F-4529-80EB-5F56E969FA0F}" name="תאריך רכישה" dataDxfId="165"/>
    <tableColumn id="7" xr3:uid="{45C9C6B2-49E5-4B73-8EDB-42623AD7F872}" name="מח&quot;מ" dataDxfId="164"/>
    <tableColumn id="8" xr3:uid="{BBEEC1A1-F11C-4CB0-9DA5-D11985E709AA}" name="סוג מטבע" dataDxfId="163"/>
    <tableColumn id="9" xr3:uid="{4CFCA255-5BE9-40E9-B5B0-BE5F363160C6}" name="שיעור ריבית" dataDxfId="162"/>
    <tableColumn id="10" xr3:uid="{99E7A2D6-74D3-4CBE-8406-8CD289654455}" name="תשואה לפידיון" dataDxfId="161"/>
    <tableColumn id="11" xr3:uid="{ECDB957F-85AC-426B-8A7B-33D2FA8EC80B}" name="ערך נקוב****" dataDxfId="160"/>
    <tableColumn id="12" xr3:uid="{3AD7BB74-5DA8-4A67-8F2D-6B90650CE581}" name="שער***" dataDxfId="159"/>
    <tableColumn id="13" xr3:uid="{9727D817-E731-4D8E-8E5F-DF4915C648EB}" name="שווי הוגן" dataDxfId="158"/>
    <tableColumn id="14" xr3:uid="{A6939667-F14E-4678-8AD6-780CA7FCB07E}" name="שעור מערך נקוב מונפק" dataDxfId="157"/>
    <tableColumn id="15" xr3:uid="{50605876-37A3-44D8-949A-14AB663215C4}" name="שעור מנכסי אפיק ההשקעה" dataDxfId="156"/>
    <tableColumn id="16" xr3:uid="{12007F42-421C-4C94-8D4D-36CD52629218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BFF972C-1331-4B74-8F51-DBB534D866EA}" name="RowTitleRegion1.a1.b4.1" displayName="_RowTitleRegion1.a1.b4.1_18" ref="A1:B4" totalsRowShown="0" headerRowDxfId="154" dataDxfId="153" tableBorderDxfId="152" headerRowCellStyle="Normal_2007-16618" dataCellStyle="Normal_2007-16618">
  <autoFilter ref="A1:B4" xr:uid="{ABFF972C-1331-4B74-8F51-DBB534D866EA}">
    <filterColumn colId="0" hiddenButton="1"/>
    <filterColumn colId="1" hiddenButton="1"/>
  </autoFilter>
  <tableColumns count="2">
    <tableColumn id="1" xr3:uid="{3E623E6D-8C80-4093-88F0-D56A3DD70FA6}" name="תאריך הדיווח" dataDxfId="151" dataCellStyle="Normal_2007-16618"/>
    <tableColumn id="2" xr3:uid="{3A06F1BB-51DE-49FC-80A2-15E3841E9A02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D476706-ACB1-41D9-B309-E645FB2EECD0}" name="TitleRegion1.a5.q12.1" displayName="TitleRegion1.a5.q12.1" ref="A5:Q12" totalsRowShown="0" headerRowDxfId="149" dataDxfId="147" headerRowBorderDxfId="148">
  <autoFilter ref="A5:Q12" xr:uid="{AD476706-ACB1-41D9-B309-E645FB2EEC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D033AE6-8F04-42BA-A0EF-6EDF36D8FC72}" name="שם המנפיק/שם נייר ערך" dataDxfId="146"/>
    <tableColumn id="2" xr3:uid="{19210843-0499-43AA-9146-783A98172031}" name="קונסורציום כן/לא" dataDxfId="145"/>
    <tableColumn id="3" xr3:uid="{216AD1A4-398F-46CB-BD8D-1B23D15E45DD}" name="מספר ני&quot;ע" dataDxfId="144"/>
    <tableColumn id="4" xr3:uid="{5A368B07-2E50-4A30-92EC-E25083A204A4}" name="מספר מנפיק" dataDxfId="143"/>
    <tableColumn id="5" xr3:uid="{4624AB2E-A37A-4135-B9DB-551F8CC79274}" name="דירוג" dataDxfId="142"/>
    <tableColumn id="6" xr3:uid="{B2663B0C-BAB2-49D9-872B-D297449C2829}" name="תאריך רכישה" dataDxfId="141"/>
    <tableColumn id="7" xr3:uid="{7E0776B5-DD61-49EE-B4DA-B8E75696EE08}" name="שם מדרג" dataDxfId="140"/>
    <tableColumn id="8" xr3:uid="{EB2A3D3F-CFEE-4CEB-9291-7F230F00BCB1}" name="מח&quot;מ" dataDxfId="139"/>
    <tableColumn id="9" xr3:uid="{D72C35AC-0DB7-4D2F-B580-223EC178ED15}" name="ענף משק" dataDxfId="138"/>
    <tableColumn id="10" xr3:uid="{6236AA1D-FA2C-4FA3-89DD-FDD9F5467D93}" name="סוג מטבע" dataDxfId="137"/>
    <tableColumn id="11" xr3:uid="{101498A4-0378-426E-8807-F0AE789F7A97}" name="שיעור ריבית ממוצע" dataDxfId="136"/>
    <tableColumn id="12" xr3:uid="{B8103D23-8C03-4C0D-8AB2-E12B8E63C28E}" name="תשואה לפידיון" dataDxfId="135"/>
    <tableColumn id="13" xr3:uid="{B7154A1B-D5A8-4B40-BBDE-83AB39E14D4A}" name="ערך נקוב****" dataDxfId="134"/>
    <tableColumn id="14" xr3:uid="{3621F674-60B1-40C9-9CC5-09AFC8AAFECD}" name="שער***" dataDxfId="133"/>
    <tableColumn id="15" xr3:uid="{3260C175-22BE-4377-A325-6644D6F6171F}" name="שווי הוגן" dataDxfId="132"/>
    <tableColumn id="16" xr3:uid="{E3CF96D5-040F-4A7D-B974-DBA946663017}" name="שעור מנכסי אפיק ההשקעה" dataDxfId="131"/>
    <tableColumn id="17" xr3:uid="{C7ED8C1C-3774-4C9D-A2D9-049B3456D9B7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AE4033-CCFF-46AF-988E-6B7AB2FF243D}" name="RowTitleRegion1.a1.b4.1" displayName="_RowTitleRegion1.a1.b4.1_19" ref="A1:B4" totalsRowShown="0" headerRowDxfId="129" dataDxfId="128" tableBorderDxfId="127" headerRowCellStyle="Normal_2007-16618" dataCellStyle="Normal_2007-16618">
  <autoFilter ref="A1:B4" xr:uid="{5AAE4033-CCFF-46AF-988E-6B7AB2FF243D}">
    <filterColumn colId="0" hiddenButton="1"/>
    <filterColumn colId="1" hiddenButton="1"/>
  </autoFilter>
  <tableColumns count="2">
    <tableColumn id="1" xr3:uid="{234726C5-5B8D-4D7A-9BF9-C0F8197DBC5F}" name="תאריך הדיווח" dataDxfId="126" dataCellStyle="Normal_2007-16618"/>
    <tableColumn id="2" xr3:uid="{4C742811-E055-4D70-BC29-33E431A9CE17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F91BB8-1FEA-4CC0-801D-80FFA90C3A4A}" name="TitleRegion1.a5.n12.1" displayName="TitleRegion1.a5.n12.1" ref="A5:N12" totalsRowShown="0" headerRowDxfId="124" dataDxfId="122" headerRowBorderDxfId="123">
  <autoFilter ref="A5:N12" xr:uid="{77F91BB8-1FEA-4CC0-801D-80FFA90C3A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2D2696-B088-4DCA-BC1E-3BA192B7FFE6}" name="שם המנפיק/שם נייר ערך" dataDxfId="121"/>
    <tableColumn id="2" xr3:uid="{2E532A94-B24A-44C4-BDE7-774B861CD33D}" name="מספר ני&quot;ע" dataDxfId="120"/>
    <tableColumn id="3" xr3:uid="{60055712-1CED-45E6-B484-C2827F9080C3}" name="מספר מנפיק" dataDxfId="119"/>
    <tableColumn id="4" xr3:uid="{3E5ACDFE-A40A-4A12-B76D-73DED333AE7D}" name="דירוג" dataDxfId="118"/>
    <tableColumn id="5" xr3:uid="{8CDF36D7-181B-4D70-84D3-DAD501D49DC9}" name="שם מדרג" dataDxfId="117"/>
    <tableColumn id="6" xr3:uid="{F22FFA08-FC1C-429D-87C0-14CC327CE31A}" name="מח&quot;מ" dataDxfId="116"/>
    <tableColumn id="7" xr3:uid="{C0513968-1783-4981-B216-D88F5D7C8426}" name="סוג מטבע" dataDxfId="115"/>
    <tableColumn id="8" xr3:uid="{D7ABDBD0-3AC2-4741-A8AA-9B758AA8D3E8}" name="תנאי ושיעור ריבית" dataDxfId="114"/>
    <tableColumn id="9" xr3:uid="{AD2E71A4-A137-48A2-841C-C372CC893CAA}" name="תשואה לפידיון" dataDxfId="113"/>
    <tableColumn id="10" xr3:uid="{70D3ACF5-9BDA-4832-858E-E4C8B40D2A98}" name="ערך נקוב****" dataDxfId="112"/>
    <tableColumn id="11" xr3:uid="{4E03DE5E-ACCA-404F-81C0-DC12C7F4FF00}" name="שער***" dataDxfId="111"/>
    <tableColumn id="12" xr3:uid="{187B1D40-8E5E-4CC0-8043-272CCD56E620}" name="שווי הוגן" dataDxfId="110"/>
    <tableColumn id="13" xr3:uid="{47E9A439-CDCA-4BF6-BDA5-6F4420A448E2}" name="שעור מנכסי אפיק ההשקעה" dataDxfId="109"/>
    <tableColumn id="14" xr3:uid="{65D972E2-60E9-4DB7-869F-F0C4CA11C3D9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AF9FA77-3F8A-4851-B398-67FC7074AEDF}" name="RowTitleRegion1.a1.b4.1" displayName="_RowTitleRegion1.a1.b4.1_20" ref="A1:B4" totalsRowShown="0" headerRowDxfId="107" dataDxfId="106" tableBorderDxfId="105" headerRowCellStyle="Normal_2007-16618" dataCellStyle="Normal_2007-16618">
  <autoFilter ref="A1:B4" xr:uid="{2AF9FA77-3F8A-4851-B398-67FC7074AEDF}">
    <filterColumn colId="0" hiddenButton="1"/>
    <filterColumn colId="1" hiddenButton="1"/>
  </autoFilter>
  <tableColumns count="2">
    <tableColumn id="1" xr3:uid="{4D548131-78D0-4F26-B4D2-18CEF84CE75F}" name="תאריך הדיווח" dataDxfId="104" dataCellStyle="Normal_2007-16618"/>
    <tableColumn id="2" xr3:uid="{5FFEED69-F1E7-4A6E-BAB0-029248277AC1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7BB9A56-24F9-47A5-AAD0-84F54333CC35}" name="TitleRegion1.a5.i8.1" displayName="TitleRegion1.a5.i8.1" ref="A5:I8" totalsRowShown="0" headerRowDxfId="102" headerRowBorderDxfId="101">
  <autoFilter ref="A5:I8" xr:uid="{F7BB9A56-24F9-47A5-AAD0-84F54333CC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5E59E97-4140-46AC-BFC9-2B7665062BC9}" name="שם המנפיק/שם נייר ערך"/>
    <tableColumn id="2" xr3:uid="{8345B9C8-BC4F-4A36-B21C-43E58F5BED55}" name="תאריך שערוך אחרון"/>
    <tableColumn id="3" xr3:uid="{63D42CAA-90A6-47EF-ACEA-51278FBBF396}" name="אופי הנכס"/>
    <tableColumn id="4" xr3:uid="{9E66DBDE-A32A-412D-A266-8D7D2CE04733}" name="שעור תשואה במהלך התקופה"/>
    <tableColumn id="5" xr3:uid="{23BC2DD4-CDAD-4FD0-8346-886DD4C103D7}" name="סוג מטבע"/>
    <tableColumn id="6" xr3:uid="{9192E80E-807A-48F9-A4A2-DB5C1E13C9F4}" name="שווי משוערך"/>
    <tableColumn id="7" xr3:uid="{7D49F789-2B55-490A-B5AB-7505614C099C}" name="שעור מנכסי אפיק ההשקעה"/>
    <tableColumn id="8" xr3:uid="{B3B76CC0-5B86-42A4-8E8A-2B55DE5B70F6}" name="שעור מסך נכסי השקעה"/>
    <tableColumn id="9" xr3:uid="{27BCCC78-68B3-4C94-BCE4-AD380C2DA6CB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1789E47-E7BB-4AAC-A4E8-07BE8A24B768}" name="RowTitleRegion1.a1.b4.1" displayName="_RowTitleRegion1.a1.b4.1_21" ref="A1:B4" totalsRowShown="0" headerRowDxfId="100" dataDxfId="99" tableBorderDxfId="98" headerRowCellStyle="Normal_2007-16618" dataCellStyle="Normal_2007-16618">
  <autoFilter ref="A1:B4" xr:uid="{D1789E47-E7BB-4AAC-A4E8-07BE8A24B768}">
    <filterColumn colId="0" hiddenButton="1"/>
    <filterColumn colId="1" hiddenButton="1"/>
  </autoFilter>
  <tableColumns count="2">
    <tableColumn id="1" xr3:uid="{183A49DD-4C1E-4A9E-BCDE-007CB61A901D}" name="תאריך הדיווח" dataDxfId="97" dataCellStyle="Normal_2007-16618"/>
    <tableColumn id="2" xr3:uid="{D216418C-B156-40BC-BFB9-9611479E2904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F1D1381-B8C7-47A9-B2E7-9DAD15F68E54}" name="TitleRegion1.a5.j8.1" displayName="TitleRegion1.a5.j8.1" ref="A5:J8" totalsRowShown="0" headerRowDxfId="95" headerRowBorderDxfId="94">
  <autoFilter ref="A5:J8" xr:uid="{9F1D1381-B8C7-47A9-B2E7-9DAD15F68E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A0660A3-D711-499E-B7E4-6934F1B6D3D4}" name="שם המנפיק/שם נייר ערך"/>
    <tableColumn id="2" xr3:uid="{AEF0637D-0259-43F5-B2CB-0F6BAD030303}" name="מספר מנפיק"/>
    <tableColumn id="3" xr3:uid="{C3733085-93C9-4D35-A3DC-3FAFDA25F95E}" name="דירוג"/>
    <tableColumn id="4" xr3:uid="{897ECED6-0215-4084-8276-0D98F5E7A23A}" name="שם המדרג"/>
    <tableColumn id="5" xr3:uid="{400B3349-5780-4D93-A985-51D33C1D5913}" name="שעור הריבית"/>
    <tableColumn id="6" xr3:uid="{C9122F8B-04E3-486C-809A-7CCBEA164A34}" name="סוג מטבע"/>
    <tableColumn id="7" xr3:uid="{1768C7B4-700E-4BA0-B56A-C2ABEF016DEB}" name="תשואה לפדיון"/>
    <tableColumn id="8" xr3:uid="{B5D975B2-62A6-4C85-88AC-1F9C17EF91B9}" name="שווי הוגן"/>
    <tableColumn id="9" xr3:uid="{6D5107AA-2679-4995-8082-2561A2813C9E}" name="שעור מנכסי אפיק ההשקעה"/>
    <tableColumn id="10" xr3:uid="{F5EF8FF8-D4D8-4F2E-9B52-EFA21DDD4585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21F6F96-818A-4998-BFD2-D0FB08CFDFF3}" name="RowTitleRegion1.a1.b4.1" displayName="_RowTitleRegion1.a1.b4.1_22" ref="A1:B4" totalsRowShown="0" headerRowDxfId="93" dataDxfId="92" tableBorderDxfId="91" headerRowCellStyle="Normal_2007-16618" dataCellStyle="Normal_2007-16618">
  <autoFilter ref="A1:B4" xr:uid="{F21F6F96-818A-4998-BFD2-D0FB08CFDFF3}">
    <filterColumn colId="0" hiddenButton="1"/>
    <filterColumn colId="1" hiddenButton="1"/>
  </autoFilter>
  <tableColumns count="2">
    <tableColumn id="1" xr3:uid="{9AC813DB-CE47-4556-99FD-20BA43E05933}" name="תאריך הדיווח" dataDxfId="90" dataCellStyle="Normal_2007-16618"/>
    <tableColumn id="2" xr3:uid="{842DBD0F-4FB5-4A92-B31A-CCD79EBC7C90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1F268C1-F84F-4AC2-A41C-D2D3E7A46B2F}" name="TitleRegion1.a5.j8.1" displayName="TitleRegion1.a5.j8.1_" ref="A5:J8" totalsRowShown="0" headerRowDxfId="88" headerRowBorderDxfId="87">
  <autoFilter ref="A5:J8" xr:uid="{51F268C1-F84F-4AC2-A41C-D2D3E7A46B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D09E67F-E16C-45F7-84FF-E25D304FB868}" name="שם המנפיק/שם נייר ערך"/>
    <tableColumn id="2" xr3:uid="{F65A9831-8EF9-4145-B317-B86F3D058476}" name="מספר ני&quot;ע"/>
    <tableColumn id="3" xr3:uid="{21BABF48-29F5-416E-A7F3-D2B0CADF7FFA}" name="דירוג"/>
    <tableColumn id="4" xr3:uid="{41AEF1E6-8B61-4F13-9176-DE67F0EDA03B}" name="שם המדרג"/>
    <tableColumn id="5" xr3:uid="{77D928EF-A9B4-47C1-B368-21CCC2A29D00}" name="שעור הריבית"/>
    <tableColumn id="6" xr3:uid="{ADA7E213-6B5D-4337-9F9C-4A4813062D90}" name="סוג מטבע"/>
    <tableColumn id="7" xr3:uid="{12DC5BCC-6D9C-4DBC-B4F8-8D374310A05B}" name="תשואה לפדיון"/>
    <tableColumn id="8" xr3:uid="{42EC2305-FAE8-43DA-81DE-A97E7D78A391}" name="שווי הוגן"/>
    <tableColumn id="9" xr3:uid="{8243EB5C-3C15-4243-9000-481906472504}" name="שעור מנכסי אפיק ההשקעה"/>
    <tableColumn id="10" xr3:uid="{0D36AC56-666D-4C0B-B625-8AA3820DE6C4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9A77B8D-403B-4AC3-859D-2058D457CECC}" name="RowTitleRegion1.a1.b4.1" displayName="_RowTitleRegion1.a1.b4.1_23" ref="A1:B4" totalsRowShown="0" headerRowDxfId="86" dataDxfId="85" tableBorderDxfId="84" headerRowCellStyle="Normal_2007-16618" dataCellStyle="Normal_2007-16618">
  <autoFilter ref="A1:B4" xr:uid="{69A77B8D-403B-4AC3-859D-2058D457CECC}">
    <filterColumn colId="0" hiddenButton="1"/>
    <filterColumn colId="1" hiddenButton="1"/>
  </autoFilter>
  <tableColumns count="2">
    <tableColumn id="1" xr3:uid="{38864DB7-DE1E-4D39-9DC8-9890BEB91DDF}" name="תאריך הדיווח" dataDxfId="83" dataCellStyle="Normal_2007-16618"/>
    <tableColumn id="2" xr3:uid="{78901841-F475-474D-B7D7-B1B7680D1D65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7AD50BB-5E15-4972-84BD-D38D186F9ADE}" name="TitleRegion1.a5.c8.1" displayName="TitleRegion1.a5.c8.1" ref="A5:C8" totalsRowShown="0" headerRowBorderDxfId="81">
  <autoFilter ref="A5:C8" xr:uid="{17AD50BB-5E15-4972-84BD-D38D186F9ADE}">
    <filterColumn colId="0" hiddenButton="1"/>
    <filterColumn colId="1" hiddenButton="1"/>
    <filterColumn colId="2" hiddenButton="1"/>
  </autoFilter>
  <tableColumns count="3">
    <tableColumn id="1" xr3:uid="{F22E1B12-E20A-4D83-BAE3-BB162E7BC68F}" name="שם המנפיק/שם נייר ערך"/>
    <tableColumn id="2" xr3:uid="{E494BC0E-27F1-4161-B62B-BB1384E9D375}" name="סכום ההתחייבות"/>
    <tableColumn id="3" xr3:uid="{9A1BA646-EBF3-43EA-BD54-F0424848D246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0018FB1-FE24-4055-9D24-A681CEC227CC}" name="RowTitleRegion1.a1.b4.1" displayName="_RowTitleRegion1.a1.b4.1_24" ref="A1:B4" totalsRowShown="0" headerRowDxfId="80" dataDxfId="79" tableBorderDxfId="78" headerRowCellStyle="Normal_2007-16618" dataCellStyle="Normal_2007-16618">
  <autoFilter ref="A1:B4" xr:uid="{30018FB1-FE24-4055-9D24-A681CEC227CC}">
    <filterColumn colId="0" hiddenButton="1"/>
    <filterColumn colId="1" hiddenButton="1"/>
  </autoFilter>
  <tableColumns count="2">
    <tableColumn id="1" xr3:uid="{21F954A9-7562-4FCF-9905-902A1034C3E7}" name="תאריך הדיווח" dataDxfId="77" dataCellStyle="Normal_2007-16618"/>
    <tableColumn id="2" xr3:uid="{58C6CB6F-631B-42A9-AF01-993919D39B9C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9127EBD-9B29-4964-BDE9-29DA195B6EA3}" name="TitleRegion1.a5.o11.1" displayName="TitleRegion1.a5.o11.1" ref="A5:O11" totalsRowShown="0" headerRowDxfId="75" dataDxfId="73" headerRowBorderDxfId="74" tableBorderDxfId="72">
  <autoFilter ref="A5:O11" xr:uid="{79127EBD-9B29-4964-BDE9-29DA195B6E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9E28CEF-3F87-4CA0-99F7-DAFD5A6182D0}" name="שם המנפיק/שם נייר ערך" dataDxfId="71"/>
    <tableColumn id="2" xr3:uid="{B9E05AEE-9FBD-4B16-A8B6-D625B9496450}" name="מספר ני&quot;ע" dataDxfId="70"/>
    <tableColumn id="3" xr3:uid="{BBFB56F9-E2BF-4D16-80CF-EC8789FAC5AC}" name="ענף מסחר" dataDxfId="69"/>
    <tableColumn id="4" xr3:uid="{CC92E6DE-DC94-45DC-9071-C30CF73C1F08}" name="דירוג" dataDxfId="68"/>
    <tableColumn id="5" xr3:uid="{075CE18E-86AC-4A16-8D24-E76091E4E10F}" name="שם מדרג" dataDxfId="67"/>
    <tableColumn id="6" xr3:uid="{200D9B7D-CCAF-4264-921D-948EFC4D4E39}" name="תאריך רכישה" dataDxfId="66"/>
    <tableColumn id="7" xr3:uid="{4A076C8A-687A-4FFB-BC02-133C2CD11E0B}" name="מח&quot;מ" dataDxfId="65"/>
    <tableColumn id="8" xr3:uid="{4A44FE9E-B85E-4E22-A75C-79F84E63DD3A}" name="סוג מטבע" dataDxfId="64"/>
    <tableColumn id="9" xr3:uid="{97528879-AB7D-4594-9B92-99B7E7B50F22}" name="שיעור ריבית" dataDxfId="63"/>
    <tableColumn id="10" xr3:uid="{C78225D2-CF6E-435F-A14C-ED697C25BDC7}" name="ריבית אפקטיבית" dataDxfId="62"/>
    <tableColumn id="11" xr3:uid="{840A13D5-60BE-4EFD-98F1-C83B78D9F046}" name="ערך נקוב ****" dataDxfId="61"/>
    <tableColumn id="12" xr3:uid="{BE46E895-081B-458A-A8E2-008E55A687C8}" name="עלות מתואמת" dataDxfId="60"/>
    <tableColumn id="13" xr3:uid="{542E3083-99F4-4536-873B-8BFD388E96DF}" name="שעור מערך נקוב מונפק" dataDxfId="59"/>
    <tableColumn id="14" xr3:uid="{E68F87DF-25F3-4DEF-B0A8-25ED9F767B01}" name="שעור מנכסי אפיק ההשקעה" dataDxfId="58"/>
    <tableColumn id="15" xr3:uid="{49A2D174-7FD2-4C17-9C31-19A9BB7C4A47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CC3AF0A-E4F9-4884-9B51-B9062211D569}" name="RowTitleRegion1.a1.b4.1" displayName="_RowTitleRegion1.a1.b4.1_25" ref="A1:B4" totalsRowShown="0" headerRowDxfId="56" dataDxfId="55" tableBorderDxfId="54" headerRowCellStyle="Normal_2007-16618" dataCellStyle="Normal_2007-16618">
  <autoFilter ref="A1:B4" xr:uid="{DCC3AF0A-E4F9-4884-9B51-B9062211D569}">
    <filterColumn colId="0" hiddenButton="1"/>
    <filterColumn colId="1" hiddenButton="1"/>
  </autoFilter>
  <tableColumns count="2">
    <tableColumn id="1" xr3:uid="{20F44C96-0578-46F8-9D7C-FC7C61732A07}" name="תאריך הדיווח" dataDxfId="53" dataCellStyle="Normal_2007-16618"/>
    <tableColumn id="2" xr3:uid="{A0A52B60-FFA1-4EF6-A54D-B7497EC4F07C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A99B637-55DC-4329-86E3-42DD034346BD}" name="TitleRegion1.a5.o11.1" displayName="TitleRegion1.a5.o11.1_" ref="A5:O11" totalsRowShown="0" headerRowDxfId="51" dataDxfId="49" headerRowBorderDxfId="50" tableBorderDxfId="48">
  <autoFilter ref="A5:O11" xr:uid="{3A99B637-55DC-4329-86E3-42DD034346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F195232-CEF3-4F48-A2AF-FA1CA1C8BB92}" name="שם המנפיק/שם נייר ערך" dataDxfId="47"/>
    <tableColumn id="2" xr3:uid="{620AB720-04D7-431E-899A-762F5B675EBB}" name="מספר ני&quot;ע" dataDxfId="46"/>
    <tableColumn id="3" xr3:uid="{B7279382-80B8-4C58-898E-7FAB2929953E}" name="ענף מסחר" dataDxfId="45"/>
    <tableColumn id="4" xr3:uid="{BD339492-8F31-4BE3-9EB4-2622E468B7FD}" name="דירוג" dataDxfId="44"/>
    <tableColumn id="5" xr3:uid="{18DFEF69-7236-42E4-BBA6-5AC00B026995}" name="שם מדרג" dataDxfId="43"/>
    <tableColumn id="6" xr3:uid="{EE12148D-6D6C-4B72-9AD6-2A089DDCFEBD}" name="תאריך רכישה" dataDxfId="42"/>
    <tableColumn id="7" xr3:uid="{9578447C-B84D-4D79-8B58-7784D23C2924}" name="מח&quot;מ" dataDxfId="41"/>
    <tableColumn id="8" xr3:uid="{DE70928C-4921-415D-8DF3-C367395DF64D}" name="סוג מטבע" dataDxfId="40"/>
    <tableColumn id="9" xr3:uid="{5CFCD90B-4074-49F1-B9F8-DD0F1F60F227}" name="שיעור ריבית" dataDxfId="39"/>
    <tableColumn id="10" xr3:uid="{BFECB6DA-1191-4B57-A6B4-E6B66726D27C}" name="ריבית אפקטיבית" dataDxfId="38"/>
    <tableColumn id="11" xr3:uid="{33BFF102-142D-433B-A5DF-B8788D3673A9}" name="ערך נקוב****" dataDxfId="37"/>
    <tableColumn id="12" xr3:uid="{386548B8-8F9B-4899-871A-0ACE48B58B0A}" name="עלות מתואמת" dataDxfId="36"/>
    <tableColumn id="13" xr3:uid="{0E8B3168-37F1-4AEB-8BD7-EB335205F386}" name="שעור מערך נקוב מונפק" dataDxfId="35"/>
    <tableColumn id="14" xr3:uid="{F725FF8A-77BF-48F2-8B03-43A042AAE3D6}" name="שעור מנכסי אפיק ההשקעה" dataDxfId="34"/>
    <tableColumn id="15" xr3:uid="{3504ED96-A76E-4CCB-A760-B729CC9DC609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604BF72-2F13-41EE-944C-BC894EC1D0D5}" name="RowTitleRegion1.a1.b4.1" displayName="_RowTitleRegion1.a1.b4.1_26" ref="A1:B4" totalsRowShown="0" headerRowDxfId="32" dataDxfId="31" tableBorderDxfId="30" headerRowCellStyle="Normal_2007-16618" dataCellStyle="Normal_2007-16618">
  <autoFilter ref="A1:B4" xr:uid="{9604BF72-2F13-41EE-944C-BC894EC1D0D5}">
    <filterColumn colId="0" hiddenButton="1"/>
    <filterColumn colId="1" hiddenButton="1"/>
  </autoFilter>
  <tableColumns count="2">
    <tableColumn id="1" xr3:uid="{344E242D-8138-4CCB-A3FD-EF64D301FF8D}" name="תאריך הדיווח" dataDxfId="29" dataCellStyle="Normal_2007-16618"/>
    <tableColumn id="2" xr3:uid="{E54AB111-FEA6-4E5A-AB92-1EC8A15C3519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0B31AFE-7830-4EEA-B7B9-877560E4E258}" name="TitleRegion1.a5.o11.1" displayName="_TitleRegion1.a5.o11.1" ref="A5:O11" totalsRowShown="0" headerRowDxfId="27" dataDxfId="25" headerRowBorderDxfId="26" tableBorderDxfId="24">
  <autoFilter ref="A5:O11" xr:uid="{90B31AFE-7830-4EEA-B7B9-877560E4E2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7FA1790-BC90-4439-A4EF-6FFD19375B00}" name="שם המנפיק/שם נייר ערך" dataDxfId="23"/>
    <tableColumn id="2" xr3:uid="{B7C39D44-2319-4B21-B9FF-14858184295A}" name="מספר ני&quot;ע" dataDxfId="22"/>
    <tableColumn id="3" xr3:uid="{C7F6F7EB-6326-46FE-A275-38D461FAA80B}" name="ענף מסחר" dataDxfId="21"/>
    <tableColumn id="4" xr3:uid="{E729CAE0-10EB-422D-8008-9C6F8784E8CB}" name="דירוג" dataDxfId="20"/>
    <tableColumn id="5" xr3:uid="{9474DA94-3F08-482D-B835-E420E928C9F6}" name="שם מדרג" dataDxfId="19"/>
    <tableColumn id="6" xr3:uid="{1E0D02B6-A5BC-41ED-86E5-A31EAFFA20F8}" name="תאריך רכישה" dataDxfId="18"/>
    <tableColumn id="7" xr3:uid="{5D602848-5D8A-40DE-9064-F30EA47C398A}" name="מח&quot;מ" dataDxfId="17"/>
    <tableColumn id="8" xr3:uid="{14397187-ACDC-4DAA-B3AE-C8B5321A6AC5}" name="סוג מטבע" dataDxfId="16"/>
    <tableColumn id="9" xr3:uid="{14C0F5D9-2731-4FA4-AA03-C8FEFD4AD9B9}" name="שיעור ריבית" dataDxfId="15"/>
    <tableColumn id="10" xr3:uid="{5FB87E6A-6C9A-42E6-B3F4-4ACA76B9F7B4}" name="ריבית אפקטיבית" dataDxfId="14"/>
    <tableColumn id="11" xr3:uid="{B223FB2A-71EC-4631-B2BA-9BCB3B2ED80B}" name="ערך נקוב****" dataDxfId="13"/>
    <tableColumn id="12" xr3:uid="{9FC94194-5B79-4179-845D-BB0A3D74BAB1}" name="עלות מתואמת" dataDxfId="12"/>
    <tableColumn id="13" xr3:uid="{1AC23BAA-5CB2-4D0F-B8C5-0E55C0435B7D}" name="שעור מערך נקוב מונפק" dataDxfId="11"/>
    <tableColumn id="14" xr3:uid="{E2F23B84-4B80-45A7-B994-B7F858C1E2F5}" name="שעור מנכסי אפיק ההשקעה" dataDxfId="10"/>
    <tableColumn id="15" xr3:uid="{D2F51144-C781-4073-8E82-E8812E9DDB14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D17" sqref="D17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44.42578125" style="8" customWidth="1"/>
    <col min="5" max="52" width="0" style="8" hidden="1" customWidth="1"/>
    <col min="53" max="16384" width="9.140625" style="8" hidden="1"/>
  </cols>
  <sheetData>
    <row r="1" spans="1:4">
      <c r="B1" s="36" t="s">
        <v>103</v>
      </c>
      <c r="C1" s="36" t="s" vm="1">
        <v>154</v>
      </c>
    </row>
    <row r="2" spans="1:4">
      <c r="B2" s="36" t="s">
        <v>102</v>
      </c>
      <c r="C2" s="36" t="s">
        <v>155</v>
      </c>
    </row>
    <row r="3" spans="1:4">
      <c r="B3" s="36" t="s">
        <v>104</v>
      </c>
      <c r="C3" s="36" t="s">
        <v>156</v>
      </c>
    </row>
    <row r="4" spans="1:4">
      <c r="B4" s="36" t="s">
        <v>105</v>
      </c>
      <c r="C4" s="36">
        <v>2147</v>
      </c>
    </row>
    <row r="5" spans="1:4" ht="18.75">
      <c r="A5" s="81" t="s">
        <v>211</v>
      </c>
      <c r="B5" s="80" t="s">
        <v>112</v>
      </c>
      <c r="C5" s="82" t="s">
        <v>212</v>
      </c>
      <c r="D5" s="83" t="s">
        <v>213</v>
      </c>
    </row>
    <row r="6" spans="1:4" s="9" customFormat="1">
      <c r="A6" s="84" t="s">
        <v>211</v>
      </c>
      <c r="B6" s="85" t="s">
        <v>211</v>
      </c>
      <c r="C6" s="18" t="s">
        <v>78</v>
      </c>
      <c r="D6" s="19" t="s">
        <v>76</v>
      </c>
    </row>
    <row r="7" spans="1:4" s="9" customFormat="1">
      <c r="A7" s="84" t="s">
        <v>211</v>
      </c>
      <c r="B7" s="85" t="s">
        <v>211</v>
      </c>
      <c r="C7" s="20" t="s">
        <v>138</v>
      </c>
      <c r="D7" s="21" t="s">
        <v>19</v>
      </c>
    </row>
    <row r="8" spans="1:4" s="10" customFormat="1" ht="20.25">
      <c r="A8" s="86" t="s">
        <v>211</v>
      </c>
      <c r="B8" s="87" t="s">
        <v>211</v>
      </c>
      <c r="C8" s="14" t="s">
        <v>0</v>
      </c>
      <c r="D8" s="22" t="s">
        <v>1</v>
      </c>
    </row>
    <row r="9" spans="1:4" s="10" customFormat="1" ht="20.25">
      <c r="A9" s="86" t="s">
        <v>211</v>
      </c>
      <c r="B9" s="44" t="s">
        <v>111</v>
      </c>
      <c r="C9" s="55">
        <f>C10+C11</f>
        <v>8651.1806826610009</v>
      </c>
      <c r="D9" s="56">
        <f>C9/$C$41</f>
        <v>1</v>
      </c>
    </row>
    <row r="10" spans="1:4">
      <c r="A10" s="32" t="s">
        <v>88</v>
      </c>
      <c r="B10" s="23" t="s">
        <v>113</v>
      </c>
      <c r="C10" s="55">
        <f>מזומנים!I8</f>
        <v>627.75433764700006</v>
      </c>
      <c r="D10" s="56">
        <f t="shared" ref="D10:D12" si="0">C10/$C$41</f>
        <v>7.256285132330749E-2</v>
      </c>
    </row>
    <row r="11" spans="1:4">
      <c r="A11" s="81" t="s">
        <v>211</v>
      </c>
      <c r="B11" s="23" t="s">
        <v>114</v>
      </c>
      <c r="C11" s="55" vm="2">
        <v>8023.4263450140006</v>
      </c>
      <c r="D11" s="56">
        <f t="shared" si="0"/>
        <v>0.92743714867669247</v>
      </c>
    </row>
    <row r="12" spans="1:4">
      <c r="A12" s="34" t="s">
        <v>88</v>
      </c>
      <c r="B12" s="24" t="s">
        <v>39</v>
      </c>
      <c r="C12" s="55" vm="3">
        <v>8023.4263450140006</v>
      </c>
      <c r="D12" s="56">
        <f t="shared" si="0"/>
        <v>0.92743714867669247</v>
      </c>
    </row>
    <row r="13" spans="1:4">
      <c r="A13" s="34" t="s">
        <v>88</v>
      </c>
      <c r="B13" s="24" t="s">
        <v>40</v>
      </c>
      <c r="C13" s="55" t="s" vm="4">
        <v>176</v>
      </c>
      <c r="D13" s="56" t="s" vm="5">
        <v>176</v>
      </c>
    </row>
    <row r="14" spans="1:4">
      <c r="A14" s="34" t="s">
        <v>88</v>
      </c>
      <c r="B14" s="24" t="s">
        <v>41</v>
      </c>
      <c r="C14" s="55" t="s" vm="6">
        <v>176</v>
      </c>
      <c r="D14" s="56" t="s" vm="7">
        <v>176</v>
      </c>
    </row>
    <row r="15" spans="1:4">
      <c r="A15" s="34" t="s">
        <v>88</v>
      </c>
      <c r="B15" s="24" t="s">
        <v>42</v>
      </c>
      <c r="C15" s="55" t="s" vm="8">
        <v>176</v>
      </c>
      <c r="D15" s="56" t="s" vm="9">
        <v>176</v>
      </c>
    </row>
    <row r="16" spans="1:4">
      <c r="A16" s="34" t="s">
        <v>88</v>
      </c>
      <c r="B16" s="24" t="s">
        <v>151</v>
      </c>
      <c r="C16" s="55" t="s" vm="10">
        <v>176</v>
      </c>
      <c r="D16" s="56" t="s" vm="11">
        <v>176</v>
      </c>
    </row>
    <row r="17" spans="1:4">
      <c r="A17" s="34" t="s">
        <v>88</v>
      </c>
      <c r="B17" s="24" t="s">
        <v>43</v>
      </c>
      <c r="C17" s="55" t="s" vm="12">
        <v>176</v>
      </c>
      <c r="D17" s="56" t="s" vm="13">
        <v>176</v>
      </c>
    </row>
    <row r="18" spans="1:4">
      <c r="A18" s="34" t="s">
        <v>88</v>
      </c>
      <c r="B18" s="24" t="s">
        <v>44</v>
      </c>
      <c r="C18" s="55" t="s" vm="14">
        <v>176</v>
      </c>
      <c r="D18" s="56" t="s" vm="15">
        <v>176</v>
      </c>
    </row>
    <row r="19" spans="1:4">
      <c r="A19" s="34" t="s">
        <v>88</v>
      </c>
      <c r="B19" s="24" t="s">
        <v>45</v>
      </c>
      <c r="C19" s="55" t="s" vm="16">
        <v>176</v>
      </c>
      <c r="D19" s="56" t="s" vm="17">
        <v>176</v>
      </c>
    </row>
    <row r="20" spans="1:4">
      <c r="A20" s="34" t="s">
        <v>88</v>
      </c>
      <c r="B20" s="24" t="s">
        <v>46</v>
      </c>
      <c r="C20" s="55" t="s" vm="18">
        <v>176</v>
      </c>
      <c r="D20" s="56" t="s" vm="19">
        <v>176</v>
      </c>
    </row>
    <row r="21" spans="1:4">
      <c r="A21" s="34" t="s">
        <v>88</v>
      </c>
      <c r="B21" s="24" t="s">
        <v>47</v>
      </c>
      <c r="C21" s="55" t="s" vm="20">
        <v>176</v>
      </c>
      <c r="D21" s="56" t="s" vm="21">
        <v>176</v>
      </c>
    </row>
    <row r="22" spans="1:4">
      <c r="A22" s="81" t="s">
        <v>211</v>
      </c>
      <c r="B22" s="23" t="s">
        <v>115</v>
      </c>
      <c r="C22" s="55" t="s" vm="22">
        <v>176</v>
      </c>
      <c r="D22" s="56" t="s" vm="23">
        <v>176</v>
      </c>
    </row>
    <row r="23" spans="1:4">
      <c r="A23" s="34" t="s">
        <v>88</v>
      </c>
      <c r="B23" s="24" t="s">
        <v>48</v>
      </c>
      <c r="C23" s="55" t="s" vm="24">
        <v>176</v>
      </c>
      <c r="D23" s="56" t="s" vm="25">
        <v>176</v>
      </c>
    </row>
    <row r="24" spans="1:4">
      <c r="A24" s="34" t="s">
        <v>88</v>
      </c>
      <c r="B24" s="24" t="s">
        <v>49</v>
      </c>
      <c r="C24" s="55" t="s" vm="26">
        <v>176</v>
      </c>
      <c r="D24" s="56" t="s" vm="27">
        <v>176</v>
      </c>
    </row>
    <row r="25" spans="1:4">
      <c r="A25" s="34" t="s">
        <v>88</v>
      </c>
      <c r="B25" s="24" t="s">
        <v>41</v>
      </c>
      <c r="C25" s="55" t="s" vm="28">
        <v>176</v>
      </c>
      <c r="D25" s="56" t="s" vm="29">
        <v>176</v>
      </c>
    </row>
    <row r="26" spans="1:4">
      <c r="A26" s="34" t="s">
        <v>88</v>
      </c>
      <c r="B26" s="24" t="s">
        <v>50</v>
      </c>
      <c r="C26" s="55" t="s" vm="30">
        <v>176</v>
      </c>
      <c r="D26" s="56" t="s" vm="31">
        <v>176</v>
      </c>
    </row>
    <row r="27" spans="1:4">
      <c r="A27" s="34" t="s">
        <v>88</v>
      </c>
      <c r="B27" s="24" t="s">
        <v>51</v>
      </c>
      <c r="C27" s="55" t="s" vm="32">
        <v>176</v>
      </c>
      <c r="D27" s="56" t="s" vm="33">
        <v>176</v>
      </c>
    </row>
    <row r="28" spans="1:4">
      <c r="A28" s="34" t="s">
        <v>88</v>
      </c>
      <c r="B28" s="24" t="s">
        <v>52</v>
      </c>
      <c r="C28" s="55" t="s" vm="34">
        <v>176</v>
      </c>
      <c r="D28" s="56" t="s" vm="35">
        <v>176</v>
      </c>
    </row>
    <row r="29" spans="1:4">
      <c r="A29" s="34" t="s">
        <v>88</v>
      </c>
      <c r="B29" s="24" t="s">
        <v>127</v>
      </c>
      <c r="C29" s="55" t="s" vm="36">
        <v>176</v>
      </c>
      <c r="D29" s="56" t="s" vm="37">
        <v>176</v>
      </c>
    </row>
    <row r="30" spans="1:4">
      <c r="A30" s="34" t="s">
        <v>88</v>
      </c>
      <c r="B30" s="24" t="s">
        <v>73</v>
      </c>
      <c r="C30" s="55" t="s" vm="38">
        <v>176</v>
      </c>
      <c r="D30" s="56" t="s" vm="39">
        <v>176</v>
      </c>
    </row>
    <row r="31" spans="1:4">
      <c r="A31" s="34" t="s">
        <v>88</v>
      </c>
      <c r="B31" s="24" t="s">
        <v>53</v>
      </c>
      <c r="C31" s="55" t="s" vm="40">
        <v>176</v>
      </c>
      <c r="D31" s="56" t="s" vm="41">
        <v>176</v>
      </c>
    </row>
    <row r="32" spans="1:4">
      <c r="A32" s="34" t="s">
        <v>88</v>
      </c>
      <c r="B32" s="23" t="s">
        <v>116</v>
      </c>
      <c r="C32" s="55" t="s" vm="42">
        <v>176</v>
      </c>
      <c r="D32" s="56" t="s" vm="43">
        <v>176</v>
      </c>
    </row>
    <row r="33" spans="1:4">
      <c r="A33" s="34" t="s">
        <v>88</v>
      </c>
      <c r="B33" s="23" t="s">
        <v>117</v>
      </c>
      <c r="C33" s="55" t="s" vm="44">
        <v>176</v>
      </c>
      <c r="D33" s="56" t="s" vm="45">
        <v>176</v>
      </c>
    </row>
    <row r="34" spans="1:4">
      <c r="A34" s="34" t="s">
        <v>88</v>
      </c>
      <c r="B34" s="23" t="s">
        <v>118</v>
      </c>
      <c r="C34" s="55" t="s" vm="46">
        <v>176</v>
      </c>
      <c r="D34" s="56" t="s" vm="47">
        <v>176</v>
      </c>
    </row>
    <row r="35" spans="1:4">
      <c r="A35" s="34" t="s">
        <v>88</v>
      </c>
      <c r="B35" s="35" t="s">
        <v>119</v>
      </c>
      <c r="C35" s="55" t="s" vm="48">
        <v>176</v>
      </c>
      <c r="D35" s="56" t="s" vm="49">
        <v>176</v>
      </c>
    </row>
    <row r="36" spans="1:4">
      <c r="A36" s="34" t="s">
        <v>88</v>
      </c>
      <c r="B36" s="23" t="s">
        <v>120</v>
      </c>
      <c r="C36" s="55" t="s" vm="50">
        <v>176</v>
      </c>
      <c r="D36" s="56" t="s" vm="51">
        <v>176</v>
      </c>
    </row>
    <row r="37" spans="1:4">
      <c r="A37" s="88" t="s">
        <v>211</v>
      </c>
      <c r="B37" s="45" t="s">
        <v>122</v>
      </c>
      <c r="C37" s="55">
        <v>0</v>
      </c>
      <c r="D37" s="56">
        <v>0.92743714867669247</v>
      </c>
    </row>
    <row r="38" spans="1:4">
      <c r="A38" s="34" t="s">
        <v>88</v>
      </c>
      <c r="B38" s="46" t="s">
        <v>123</v>
      </c>
      <c r="C38" s="55" t="s" vm="52">
        <v>176</v>
      </c>
      <c r="D38" s="56" t="s" vm="53">
        <v>176</v>
      </c>
    </row>
    <row r="39" spans="1:4">
      <c r="A39" s="34" t="s">
        <v>88</v>
      </c>
      <c r="B39" s="46" t="s">
        <v>136</v>
      </c>
      <c r="C39" s="55" t="s" vm="54">
        <v>176</v>
      </c>
      <c r="D39" s="56" t="s" vm="55">
        <v>176</v>
      </c>
    </row>
    <row r="40" spans="1:4">
      <c r="A40" s="34" t="s">
        <v>88</v>
      </c>
      <c r="B40" s="46" t="s">
        <v>124</v>
      </c>
      <c r="C40" s="55" t="s" vm="56">
        <v>176</v>
      </c>
      <c r="D40" s="56" t="s" vm="57">
        <v>176</v>
      </c>
    </row>
    <row r="41" spans="1:4">
      <c r="A41" s="81" t="s">
        <v>211</v>
      </c>
      <c r="B41" s="46" t="s">
        <v>54</v>
      </c>
      <c r="C41" s="55">
        <f>C9</f>
        <v>8651.1806826610009</v>
      </c>
      <c r="D41" s="56">
        <v>0.92743714867669247</v>
      </c>
    </row>
    <row r="42" spans="1:4">
      <c r="A42" s="34" t="s">
        <v>88</v>
      </c>
      <c r="B42" s="46" t="s">
        <v>121</v>
      </c>
      <c r="C42" s="89" t="s">
        <v>211</v>
      </c>
      <c r="D42" s="90" t="s">
        <v>211</v>
      </c>
    </row>
    <row r="43" spans="1:4">
      <c r="A43" s="81" t="s">
        <v>211</v>
      </c>
      <c r="B43" s="5" t="s">
        <v>77</v>
      </c>
      <c r="C43" s="81" t="s">
        <v>211</v>
      </c>
      <c r="D43" s="81" t="s">
        <v>211</v>
      </c>
    </row>
    <row r="44" spans="1:4">
      <c r="A44" s="81" t="s">
        <v>211</v>
      </c>
      <c r="B44" s="91" t="s">
        <v>211</v>
      </c>
      <c r="C44" s="49" t="s">
        <v>110</v>
      </c>
      <c r="D44" s="29" t="s">
        <v>72</v>
      </c>
    </row>
    <row r="45" spans="1:4">
      <c r="A45" s="81" t="s">
        <v>211</v>
      </c>
      <c r="B45" s="91" t="s">
        <v>211</v>
      </c>
      <c r="C45" s="50" t="s">
        <v>0</v>
      </c>
      <c r="D45" s="19" t="s">
        <v>1</v>
      </c>
    </row>
    <row r="46" spans="1:4">
      <c r="A46" s="81" t="s">
        <v>211</v>
      </c>
      <c r="B46" s="91" t="s">
        <v>211</v>
      </c>
      <c r="C46" s="57" t="s">
        <v>93</v>
      </c>
      <c r="D46" s="58" vm="58">
        <v>2.4752999999999998</v>
      </c>
    </row>
    <row r="47" spans="1:4">
      <c r="A47" s="81" t="s">
        <v>211</v>
      </c>
      <c r="B47" s="91" t="s">
        <v>211</v>
      </c>
      <c r="C47" s="57" t="s">
        <v>100</v>
      </c>
      <c r="D47" s="58">
        <v>0.74744976816074182</v>
      </c>
    </row>
    <row r="48" spans="1:4">
      <c r="A48" s="81" t="s">
        <v>211</v>
      </c>
      <c r="B48" s="91" t="s">
        <v>211</v>
      </c>
      <c r="C48" s="57" t="s">
        <v>97</v>
      </c>
      <c r="D48" s="58" vm="59">
        <v>2.7391000000000001</v>
      </c>
    </row>
    <row r="49" spans="1:4">
      <c r="A49" s="81" t="s">
        <v>211</v>
      </c>
      <c r="B49" s="92" t="s">
        <v>211</v>
      </c>
      <c r="C49" s="57" t="s">
        <v>177</v>
      </c>
      <c r="D49" s="58" vm="60">
        <v>4.3135000000000003</v>
      </c>
    </row>
    <row r="50" spans="1:4">
      <c r="A50" s="81" t="s">
        <v>211</v>
      </c>
      <c r="B50" s="91" t="s">
        <v>211</v>
      </c>
      <c r="C50" s="57" t="s">
        <v>91</v>
      </c>
      <c r="D50" s="58" vm="61">
        <v>4.0115999999999996</v>
      </c>
    </row>
    <row r="51" spans="1:4">
      <c r="A51" s="81" t="s">
        <v>211</v>
      </c>
      <c r="B51" s="91" t="s">
        <v>211</v>
      </c>
      <c r="C51" s="57" t="s">
        <v>92</v>
      </c>
      <c r="D51" s="58" vm="62">
        <v>4.6208999999999998</v>
      </c>
    </row>
    <row r="52" spans="1:4">
      <c r="A52" s="81" t="s">
        <v>211</v>
      </c>
      <c r="B52" s="91" t="s">
        <v>211</v>
      </c>
      <c r="C52" s="57" t="s">
        <v>94</v>
      </c>
      <c r="D52" s="58">
        <v>0.46448192400783739</v>
      </c>
    </row>
    <row r="53" spans="1:4">
      <c r="A53" s="81" t="s">
        <v>211</v>
      </c>
      <c r="B53" s="91" t="s">
        <v>211</v>
      </c>
      <c r="C53" s="57" t="s">
        <v>98</v>
      </c>
      <c r="D53" s="58">
        <v>2.5637E-2</v>
      </c>
    </row>
    <row r="54" spans="1:4">
      <c r="A54" s="81" t="s">
        <v>211</v>
      </c>
      <c r="B54" s="91" t="s">
        <v>211</v>
      </c>
      <c r="C54" s="57" t="s">
        <v>99</v>
      </c>
      <c r="D54" s="58">
        <v>0.2137704222363675</v>
      </c>
    </row>
    <row r="55" spans="1:4">
      <c r="A55" s="81" t="s">
        <v>211</v>
      </c>
      <c r="B55" s="91" t="s">
        <v>211</v>
      </c>
      <c r="C55" s="57" t="s">
        <v>96</v>
      </c>
      <c r="D55" s="58" vm="63">
        <v>0.53820000000000001</v>
      </c>
    </row>
    <row r="56" spans="1:4">
      <c r="A56" s="81" t="s">
        <v>211</v>
      </c>
      <c r="B56" s="91" t="s">
        <v>211</v>
      </c>
      <c r="C56" s="57" t="s">
        <v>178</v>
      </c>
      <c r="D56" s="58">
        <v>2.2929893999999997</v>
      </c>
    </row>
    <row r="57" spans="1:4">
      <c r="A57" s="81" t="s">
        <v>211</v>
      </c>
      <c r="B57" s="91" t="s">
        <v>211</v>
      </c>
      <c r="C57" s="57" t="s">
        <v>95</v>
      </c>
      <c r="D57" s="58" vm="64">
        <v>0.36270000000000002</v>
      </c>
    </row>
    <row r="58" spans="1:4">
      <c r="A58" s="81" t="s">
        <v>211</v>
      </c>
      <c r="B58" s="91" t="s">
        <v>211</v>
      </c>
      <c r="C58" s="57" t="s">
        <v>89</v>
      </c>
      <c r="D58" s="58" vm="65">
        <v>3.6269999999999998</v>
      </c>
    </row>
    <row r="59" spans="1:4">
      <c r="A59" s="81" t="s">
        <v>211</v>
      </c>
      <c r="B59" s="91" t="s">
        <v>211</v>
      </c>
      <c r="C59" s="57" t="s">
        <v>101</v>
      </c>
      <c r="D59" s="58" vm="66">
        <v>0.19539999999999999</v>
      </c>
    </row>
    <row r="60" spans="1:4">
      <c r="A60" s="81" t="s">
        <v>211</v>
      </c>
      <c r="B60" s="91" t="s">
        <v>211</v>
      </c>
      <c r="C60" s="57" t="s">
        <v>179</v>
      </c>
      <c r="D60" s="58" vm="67">
        <v>0.35589999999999999</v>
      </c>
    </row>
    <row r="61" spans="1:4">
      <c r="A61" s="81" t="s">
        <v>211</v>
      </c>
      <c r="B61" s="91" t="s">
        <v>211</v>
      </c>
      <c r="C61" s="57" t="s">
        <v>180</v>
      </c>
      <c r="D61" s="58">
        <v>4.0537957812358541E-2</v>
      </c>
    </row>
    <row r="62" spans="1:4">
      <c r="A62" s="81" t="s">
        <v>211</v>
      </c>
      <c r="B62" s="91" t="s">
        <v>211</v>
      </c>
      <c r="C62" s="57" t="s">
        <v>181</v>
      </c>
      <c r="D62" s="58">
        <v>0.51084507042253524</v>
      </c>
    </row>
    <row r="63" spans="1:4">
      <c r="A63" s="81" t="s">
        <v>211</v>
      </c>
      <c r="B63" s="91" t="s">
        <v>211</v>
      </c>
      <c r="C63" s="57" t="s">
        <v>90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85546875" style="2" bestFit="1" customWidth="1"/>
    <col min="2" max="2" width="44.425781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1.5703125" style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103</v>
      </c>
      <c r="B1" s="36" t="s" vm="1">
        <v>154</v>
      </c>
    </row>
    <row r="2" spans="1:11">
      <c r="A2" s="36" t="s">
        <v>102</v>
      </c>
      <c r="B2" s="36" t="s">
        <v>155</v>
      </c>
    </row>
    <row r="3" spans="1:11">
      <c r="A3" s="36" t="s">
        <v>104</v>
      </c>
      <c r="B3" s="36" t="s">
        <v>156</v>
      </c>
    </row>
    <row r="4" spans="1:11">
      <c r="A4" s="36" t="s">
        <v>105</v>
      </c>
      <c r="B4" s="36">
        <v>2147</v>
      </c>
    </row>
    <row r="5" spans="1:11" s="3" customFormat="1">
      <c r="A5" s="53" t="s">
        <v>82</v>
      </c>
      <c r="B5" s="39" t="s">
        <v>27</v>
      </c>
      <c r="C5" s="39" t="s">
        <v>84</v>
      </c>
      <c r="D5" s="39" t="s">
        <v>14</v>
      </c>
      <c r="E5" s="39" t="s">
        <v>38</v>
      </c>
      <c r="F5" s="39" t="s">
        <v>70</v>
      </c>
      <c r="G5" s="39" t="s">
        <v>16</v>
      </c>
      <c r="H5" s="39" t="s">
        <v>18</v>
      </c>
      <c r="I5" s="39" t="s">
        <v>36</v>
      </c>
      <c r="J5" s="39" t="s">
        <v>106</v>
      </c>
      <c r="K5" s="41" t="s">
        <v>107</v>
      </c>
    </row>
    <row r="6" spans="1:11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94" t="s">
        <v>211</v>
      </c>
      <c r="F6" s="94" t="s">
        <v>211</v>
      </c>
      <c r="G6" s="12" t="s">
        <v>19</v>
      </c>
      <c r="H6" s="12" t="s">
        <v>19</v>
      </c>
      <c r="I6" s="12" t="s">
        <v>138</v>
      </c>
      <c r="J6" s="12" t="s">
        <v>19</v>
      </c>
      <c r="K6" s="13" t="s">
        <v>19</v>
      </c>
    </row>
    <row r="7" spans="1:11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26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61">
        <f>I9</f>
        <v>627.75433764700006</v>
      </c>
      <c r="J8" s="62">
        <f>IFERROR(I8/$I$8,0)</f>
        <v>1</v>
      </c>
      <c r="K8" s="62">
        <f>I8/'סכום נכסי הקרן'!$C$41</f>
        <v>7.256285132330749E-2</v>
      </c>
    </row>
    <row r="9" spans="1:11">
      <c r="A9" s="63" t="s">
        <v>132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61">
        <f>I10</f>
        <v>627.75433764700006</v>
      </c>
      <c r="J9" s="62">
        <f t="shared" ref="J9:J13" si="0">IFERROR(I9/$I$8,0)</f>
        <v>1</v>
      </c>
      <c r="K9" s="62">
        <f>I9/'סכום נכסי הקרן'!$C$41</f>
        <v>7.256285132330749E-2</v>
      </c>
    </row>
    <row r="10" spans="1:11">
      <c r="A10" s="64" t="s">
        <v>25</v>
      </c>
      <c r="B10" s="97" t="s">
        <v>211</v>
      </c>
      <c r="C10" s="97" t="s">
        <v>211</v>
      </c>
      <c r="D10" s="97" t="s">
        <v>211</v>
      </c>
      <c r="E10" s="97" t="s">
        <v>211</v>
      </c>
      <c r="F10" s="97" t="s">
        <v>211</v>
      </c>
      <c r="G10" s="97" t="s">
        <v>211</v>
      </c>
      <c r="H10" s="97" t="s">
        <v>211</v>
      </c>
      <c r="I10" s="65">
        <f>SUM(I11:I13)</f>
        <v>627.75433764700006</v>
      </c>
      <c r="J10" s="66">
        <f t="shared" si="0"/>
        <v>1</v>
      </c>
      <c r="K10" s="66">
        <f>I10/'סכום נכסי הקרן'!$C$41</f>
        <v>7.256285132330749E-2</v>
      </c>
    </row>
    <row r="11" spans="1:11">
      <c r="A11" s="67" t="s">
        <v>182</v>
      </c>
      <c r="B11" s="54" t="s">
        <v>183</v>
      </c>
      <c r="C11" s="54">
        <v>10</v>
      </c>
      <c r="D11" s="54" t="s">
        <v>210</v>
      </c>
      <c r="E11" s="54" t="s">
        <v>184</v>
      </c>
      <c r="F11" s="59" t="s">
        <v>90</v>
      </c>
      <c r="G11" s="96" t="s">
        <v>211</v>
      </c>
      <c r="H11" s="96" t="s">
        <v>211</v>
      </c>
      <c r="I11" s="61">
        <v>626.93013688400004</v>
      </c>
      <c r="J11" s="62">
        <f t="shared" si="0"/>
        <v>0.99868706480613201</v>
      </c>
      <c r="K11" s="62">
        <f>I11/'סכום נכסי הקרן'!$C$41</f>
        <v>7.246758100203772E-2</v>
      </c>
    </row>
    <row r="12" spans="1:11">
      <c r="A12" s="67" t="s">
        <v>185</v>
      </c>
      <c r="B12" s="54" t="s">
        <v>186</v>
      </c>
      <c r="C12" s="54">
        <v>20</v>
      </c>
      <c r="D12" s="54" t="s">
        <v>210</v>
      </c>
      <c r="E12" s="54" t="s">
        <v>184</v>
      </c>
      <c r="F12" s="59" t="s">
        <v>90</v>
      </c>
      <c r="G12" s="96" t="s">
        <v>211</v>
      </c>
      <c r="H12" s="96" t="s">
        <v>211</v>
      </c>
      <c r="I12" s="61">
        <v>1.4870763E-2</v>
      </c>
      <c r="J12" s="62">
        <f t="shared" si="0"/>
        <v>2.3688825561508354E-5</v>
      </c>
      <c r="K12" s="62">
        <f>I12/'סכום נכסי הקרן'!$C$41</f>
        <v>1.7189287272434969E-6</v>
      </c>
    </row>
    <row r="13" spans="1:11">
      <c r="A13" s="67" t="s">
        <v>187</v>
      </c>
      <c r="B13" s="54" t="s">
        <v>188</v>
      </c>
      <c r="C13" s="54">
        <v>26</v>
      </c>
      <c r="D13" s="54" t="s">
        <v>210</v>
      </c>
      <c r="E13" s="54" t="s">
        <v>184</v>
      </c>
      <c r="F13" s="59" t="s">
        <v>90</v>
      </c>
      <c r="G13" s="96" t="s">
        <v>211</v>
      </c>
      <c r="H13" s="96" t="s">
        <v>211</v>
      </c>
      <c r="I13" s="61">
        <v>0.80932999999999999</v>
      </c>
      <c r="J13" s="62">
        <f t="shared" si="0"/>
        <v>1.2892463683064248E-3</v>
      </c>
      <c r="K13" s="62">
        <f>I13/'סכום נכסי הקרן'!$C$41</f>
        <v>9.3551392542533241E-5</v>
      </c>
    </row>
    <row r="14" spans="1:11">
      <c r="A14" s="98" t="s">
        <v>211</v>
      </c>
      <c r="B14" s="96" t="s">
        <v>211</v>
      </c>
      <c r="C14" s="96" t="s">
        <v>211</v>
      </c>
      <c r="D14" s="96" t="s">
        <v>211</v>
      </c>
      <c r="E14" s="96" t="s">
        <v>211</v>
      </c>
      <c r="F14" s="96" t="s">
        <v>211</v>
      </c>
      <c r="G14" s="96" t="s">
        <v>211</v>
      </c>
      <c r="H14" s="96" t="s">
        <v>211</v>
      </c>
      <c r="I14" s="96" t="s">
        <v>211</v>
      </c>
      <c r="J14" s="96" t="s">
        <v>211</v>
      </c>
      <c r="K14" s="96" t="s">
        <v>211</v>
      </c>
    </row>
    <row r="15" spans="1:11">
      <c r="A15" s="96" t="s">
        <v>211</v>
      </c>
      <c r="B15" s="96" t="s">
        <v>211</v>
      </c>
      <c r="C15" s="96" t="s">
        <v>211</v>
      </c>
      <c r="D15" s="96" t="s">
        <v>211</v>
      </c>
      <c r="E15" s="96" t="s">
        <v>211</v>
      </c>
      <c r="F15" s="96" t="s">
        <v>211</v>
      </c>
      <c r="G15" s="96" t="s">
        <v>211</v>
      </c>
      <c r="H15" s="96" t="s">
        <v>211</v>
      </c>
      <c r="I15" s="96" t="s">
        <v>211</v>
      </c>
      <c r="J15" s="96" t="s">
        <v>211</v>
      </c>
      <c r="K15" s="96" t="s">
        <v>211</v>
      </c>
    </row>
    <row r="16" spans="1:11">
      <c r="A16" s="96" t="s">
        <v>211</v>
      </c>
      <c r="B16" s="96" t="s">
        <v>211</v>
      </c>
      <c r="C16" s="96" t="s">
        <v>211</v>
      </c>
      <c r="D16" s="96" t="s">
        <v>211</v>
      </c>
      <c r="E16" s="96" t="s">
        <v>211</v>
      </c>
      <c r="F16" s="96" t="s">
        <v>211</v>
      </c>
      <c r="G16" s="96" t="s">
        <v>211</v>
      </c>
      <c r="H16" s="96" t="s">
        <v>211</v>
      </c>
      <c r="I16" s="96" t="s">
        <v>211</v>
      </c>
      <c r="J16" s="96" t="s">
        <v>211</v>
      </c>
      <c r="K16" s="96" t="s">
        <v>211</v>
      </c>
    </row>
    <row r="17" spans="1:11">
      <c r="A17" s="69" t="s">
        <v>150</v>
      </c>
      <c r="B17" s="96" t="s">
        <v>211</v>
      </c>
      <c r="C17" s="96" t="s">
        <v>211</v>
      </c>
      <c r="D17" s="96" t="s">
        <v>211</v>
      </c>
      <c r="E17" s="96" t="s">
        <v>211</v>
      </c>
      <c r="F17" s="96" t="s">
        <v>211</v>
      </c>
      <c r="G17" s="96" t="s">
        <v>211</v>
      </c>
      <c r="H17" s="96" t="s">
        <v>211</v>
      </c>
      <c r="I17" s="96" t="s">
        <v>211</v>
      </c>
      <c r="J17" s="96" t="s">
        <v>211</v>
      </c>
      <c r="K17" s="96" t="s">
        <v>211</v>
      </c>
    </row>
    <row r="18" spans="1:11" hidden="1">
      <c r="A18" s="70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C114" s="1"/>
    </row>
    <row r="115" spans="1:11" hidden="1">
      <c r="C115" s="1"/>
    </row>
    <row r="116" spans="1:11" hidden="1">
      <c r="C116" s="1"/>
    </row>
    <row r="117" spans="1:11" hidden="1">
      <c r="C117" s="1"/>
    </row>
    <row r="118" spans="1:11" hidden="1">
      <c r="C118" s="1"/>
    </row>
    <row r="119" spans="1:11" hidden="1">
      <c r="C119" s="1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42.285156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103</v>
      </c>
      <c r="B1" s="36" t="s" vm="1">
        <v>154</v>
      </c>
    </row>
    <row r="2" spans="1:17">
      <c r="A2" s="36" t="s">
        <v>102</v>
      </c>
      <c r="B2" s="36" t="s">
        <v>155</v>
      </c>
    </row>
    <row r="3" spans="1:17">
      <c r="A3" s="36" t="s">
        <v>104</v>
      </c>
      <c r="B3" s="36" t="s">
        <v>156</v>
      </c>
    </row>
    <row r="4" spans="1:17">
      <c r="A4" s="36" t="s">
        <v>105</v>
      </c>
      <c r="B4" s="36">
        <v>2147</v>
      </c>
    </row>
    <row r="5" spans="1:17">
      <c r="A5" s="113" t="s">
        <v>56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17" s="3" customFormat="1">
      <c r="A6" s="37" t="s">
        <v>82</v>
      </c>
      <c r="B6" s="38" t="s">
        <v>27</v>
      </c>
      <c r="C6" s="38" t="s">
        <v>86</v>
      </c>
      <c r="D6" s="38" t="s">
        <v>14</v>
      </c>
      <c r="E6" s="38" t="s">
        <v>38</v>
      </c>
      <c r="F6" s="38" t="s">
        <v>71</v>
      </c>
      <c r="G6" s="38" t="s">
        <v>17</v>
      </c>
      <c r="H6" s="38" t="s">
        <v>70</v>
      </c>
      <c r="I6" s="38" t="s">
        <v>16</v>
      </c>
      <c r="J6" s="38" t="s">
        <v>18</v>
      </c>
      <c r="K6" s="38" t="s">
        <v>135</v>
      </c>
      <c r="L6" s="38" t="s">
        <v>134</v>
      </c>
      <c r="M6" s="38" t="s">
        <v>149</v>
      </c>
      <c r="N6" s="38" t="s">
        <v>36</v>
      </c>
      <c r="O6" s="38" t="s">
        <v>137</v>
      </c>
      <c r="P6" s="38" t="s">
        <v>106</v>
      </c>
      <c r="Q6" s="99" t="s">
        <v>108</v>
      </c>
    </row>
    <row r="7" spans="1:17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26" t="s">
        <v>21</v>
      </c>
      <c r="G7" s="26" t="s">
        <v>20</v>
      </c>
      <c r="H7" s="94" t="s">
        <v>211</v>
      </c>
      <c r="I7" s="26" t="s">
        <v>19</v>
      </c>
      <c r="J7" s="26" t="s">
        <v>19</v>
      </c>
      <c r="K7" s="26" t="s">
        <v>142</v>
      </c>
      <c r="L7" s="94" t="s">
        <v>211</v>
      </c>
      <c r="M7" s="12" t="s">
        <v>138</v>
      </c>
      <c r="N7" s="26" t="s">
        <v>143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95" t="s">
        <v>211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80</v>
      </c>
      <c r="Q8" s="15" t="s">
        <v>81</v>
      </c>
    </row>
    <row r="9" spans="1:17" s="4" customFormat="1" ht="20.25">
      <c r="A9" s="54" t="s">
        <v>23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61">
        <v>0.29715071584069486</v>
      </c>
      <c r="H9" s="96" t="s">
        <v>211</v>
      </c>
      <c r="I9" s="96" t="s">
        <v>211</v>
      </c>
      <c r="J9" s="62">
        <v>4.1262814420220402E-2</v>
      </c>
      <c r="K9" s="96" t="s">
        <v>211</v>
      </c>
      <c r="L9" s="96" t="s">
        <v>211</v>
      </c>
      <c r="M9" s="96" t="s">
        <v>211</v>
      </c>
      <c r="N9" s="61">
        <v>8023.4263450140006</v>
      </c>
      <c r="O9" s="96" t="s">
        <v>211</v>
      </c>
      <c r="P9" s="62">
        <f>IFERROR(N9/$N$9,0)</f>
        <v>1</v>
      </c>
      <c r="Q9" s="62">
        <f>N9/'סכום נכסי הקרן'!$C$41</f>
        <v>0.92743714867669247</v>
      </c>
    </row>
    <row r="10" spans="1:17">
      <c r="A10" s="72" t="s">
        <v>132</v>
      </c>
      <c r="B10" s="97" t="s">
        <v>211</v>
      </c>
      <c r="C10" s="97" t="s">
        <v>211</v>
      </c>
      <c r="D10" s="97" t="s">
        <v>211</v>
      </c>
      <c r="E10" s="97" t="s">
        <v>211</v>
      </c>
      <c r="F10" s="97" t="s">
        <v>211</v>
      </c>
      <c r="G10" s="65">
        <v>0.29715071584069491</v>
      </c>
      <c r="H10" s="97" t="s">
        <v>211</v>
      </c>
      <c r="I10" s="97" t="s">
        <v>211</v>
      </c>
      <c r="J10" s="66">
        <v>4.1262814420220402E-2</v>
      </c>
      <c r="K10" s="97" t="s">
        <v>211</v>
      </c>
      <c r="L10" s="97" t="s">
        <v>211</v>
      </c>
      <c r="M10" s="97" t="s">
        <v>211</v>
      </c>
      <c r="N10" s="65">
        <v>8023.4263450140006</v>
      </c>
      <c r="O10" s="97" t="s">
        <v>211</v>
      </c>
      <c r="P10" s="66">
        <f t="shared" ref="P10:P21" si="0">IFERROR(N10/$N$9,0)</f>
        <v>1</v>
      </c>
      <c r="Q10" s="66">
        <f>N10/'סכום נכסי הקרן'!$C$41</f>
        <v>0.92743714867669247</v>
      </c>
    </row>
    <row r="11" spans="1:17">
      <c r="A11" s="68" t="s">
        <v>28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61">
        <v>0.29715071584069491</v>
      </c>
      <c r="H11" s="96" t="s">
        <v>211</v>
      </c>
      <c r="I11" s="96" t="s">
        <v>211</v>
      </c>
      <c r="J11" s="62">
        <v>4.1262814420220402E-2</v>
      </c>
      <c r="K11" s="96" t="s">
        <v>211</v>
      </c>
      <c r="L11" s="96" t="s">
        <v>211</v>
      </c>
      <c r="M11" s="96" t="s">
        <v>211</v>
      </c>
      <c r="N11" s="61">
        <v>8023.4263450140006</v>
      </c>
      <c r="O11" s="96" t="s">
        <v>211</v>
      </c>
      <c r="P11" s="62">
        <f t="shared" si="0"/>
        <v>1</v>
      </c>
      <c r="Q11" s="62">
        <f>N11/'סכום נכסי הקרן'!$C$41</f>
        <v>0.92743714867669247</v>
      </c>
    </row>
    <row r="12" spans="1:17">
      <c r="A12" s="73" t="s">
        <v>22</v>
      </c>
      <c r="B12" s="97" t="s">
        <v>211</v>
      </c>
      <c r="C12" s="97" t="s">
        <v>211</v>
      </c>
      <c r="D12" s="97" t="s">
        <v>211</v>
      </c>
      <c r="E12" s="97" t="s">
        <v>211</v>
      </c>
      <c r="F12" s="97" t="s">
        <v>211</v>
      </c>
      <c r="G12" s="65">
        <v>0.29715071584069491</v>
      </c>
      <c r="H12" s="97" t="s">
        <v>211</v>
      </c>
      <c r="I12" s="97" t="s">
        <v>211</v>
      </c>
      <c r="J12" s="66">
        <v>4.1262814420220402E-2</v>
      </c>
      <c r="K12" s="97" t="s">
        <v>211</v>
      </c>
      <c r="L12" s="97" t="s">
        <v>211</v>
      </c>
      <c r="M12" s="97" t="s">
        <v>211</v>
      </c>
      <c r="N12" s="65">
        <v>8023.4263450140006</v>
      </c>
      <c r="O12" s="97" t="s">
        <v>211</v>
      </c>
      <c r="P12" s="66">
        <f t="shared" si="0"/>
        <v>1</v>
      </c>
      <c r="Q12" s="66">
        <f>N12/'סכום נכסי הקרן'!$C$41</f>
        <v>0.92743714867669247</v>
      </c>
    </row>
    <row r="13" spans="1:17">
      <c r="A13" s="74" t="s">
        <v>157</v>
      </c>
      <c r="B13" s="54" t="s">
        <v>158</v>
      </c>
      <c r="C13" s="59" t="s">
        <v>87</v>
      </c>
      <c r="D13" s="54" t="s">
        <v>159</v>
      </c>
      <c r="E13" s="96" t="s">
        <v>211</v>
      </c>
      <c r="F13" s="96" t="s">
        <v>211</v>
      </c>
      <c r="G13" s="61">
        <v>0.85000000000222686</v>
      </c>
      <c r="H13" s="59" t="s">
        <v>90</v>
      </c>
      <c r="I13" s="60">
        <v>0</v>
      </c>
      <c r="J13" s="62">
        <v>4.1399999999989119E-2</v>
      </c>
      <c r="K13" s="61">
        <v>209170.43</v>
      </c>
      <c r="L13" s="71">
        <v>96.61</v>
      </c>
      <c r="M13" s="96" t="s">
        <v>211</v>
      </c>
      <c r="N13" s="61">
        <v>202.079552423</v>
      </c>
      <c r="O13" s="62">
        <v>1.4940744999999999E-5</v>
      </c>
      <c r="P13" s="62">
        <f t="shared" si="0"/>
        <v>2.5186191501412401E-2</v>
      </c>
      <c r="Q13" s="62">
        <f>N13/'סכום נכסי הקרן'!$C$41</f>
        <v>2.3358609632095063E-2</v>
      </c>
    </row>
    <row r="14" spans="1:17">
      <c r="A14" s="74" t="s">
        <v>160</v>
      </c>
      <c r="B14" s="54" t="s">
        <v>161</v>
      </c>
      <c r="C14" s="59" t="s">
        <v>87</v>
      </c>
      <c r="D14" s="54" t="s">
        <v>159</v>
      </c>
      <c r="E14" s="96" t="s">
        <v>211</v>
      </c>
      <c r="F14" s="96" t="s">
        <v>211</v>
      </c>
      <c r="G14" s="61">
        <v>9.9999999999036433E-3</v>
      </c>
      <c r="H14" s="59" t="s">
        <v>90</v>
      </c>
      <c r="I14" s="60">
        <v>0</v>
      </c>
      <c r="J14" s="62">
        <v>3.7199999999993627E-2</v>
      </c>
      <c r="K14" s="61">
        <v>2698876.455017</v>
      </c>
      <c r="L14" s="71">
        <v>99.98</v>
      </c>
      <c r="M14" s="96" t="s">
        <v>211</v>
      </c>
      <c r="N14" s="61">
        <v>2698.3366797260001</v>
      </c>
      <c r="O14" s="62">
        <v>5.1901470288788459E-5</v>
      </c>
      <c r="P14" s="62">
        <f t="shared" si="0"/>
        <v>0.33630727867313542</v>
      </c>
      <c r="Q14" s="62">
        <f>N14/'סכום נכסי הקרן'!$C$41</f>
        <v>0.31190386361183059</v>
      </c>
    </row>
    <row r="15" spans="1:17">
      <c r="A15" s="74" t="s">
        <v>162</v>
      </c>
      <c r="B15" s="54" t="s">
        <v>163</v>
      </c>
      <c r="C15" s="59" t="s">
        <v>87</v>
      </c>
      <c r="D15" s="54" t="s">
        <v>159</v>
      </c>
      <c r="E15" s="96" t="s">
        <v>211</v>
      </c>
      <c r="F15" s="96" t="s">
        <v>211</v>
      </c>
      <c r="G15" s="61">
        <v>0.93000000000069483</v>
      </c>
      <c r="H15" s="59" t="s">
        <v>90</v>
      </c>
      <c r="I15" s="60">
        <v>0</v>
      </c>
      <c r="J15" s="62">
        <v>4.1100000000002322E-2</v>
      </c>
      <c r="K15" s="61">
        <v>448222.35</v>
      </c>
      <c r="L15" s="71">
        <v>96.34</v>
      </c>
      <c r="M15" s="96" t="s">
        <v>211</v>
      </c>
      <c r="N15" s="61">
        <v>431.81741198999998</v>
      </c>
      <c r="O15" s="62">
        <v>3.2015882142857138E-5</v>
      </c>
      <c r="P15" s="62">
        <f t="shared" si="0"/>
        <v>5.38195770013324E-2</v>
      </c>
      <c r="Q15" s="62">
        <f>N15/'סכום נכסי הקרן'!$C$41</f>
        <v>4.9914275037101413E-2</v>
      </c>
    </row>
    <row r="16" spans="1:17">
      <c r="A16" s="74" t="s">
        <v>164</v>
      </c>
      <c r="B16" s="54" t="s">
        <v>165</v>
      </c>
      <c r="C16" s="59" t="s">
        <v>87</v>
      </c>
      <c r="D16" s="54" t="s">
        <v>159</v>
      </c>
      <c r="E16" s="96" t="s">
        <v>211</v>
      </c>
      <c r="F16" s="96" t="s">
        <v>211</v>
      </c>
      <c r="G16" s="61">
        <v>9.9999999999564354E-2</v>
      </c>
      <c r="H16" s="59" t="s">
        <v>90</v>
      </c>
      <c r="I16" s="60">
        <v>0</v>
      </c>
      <c r="J16" s="62">
        <v>4.5499999999981486E-2</v>
      </c>
      <c r="K16" s="61">
        <v>922283.82203299995</v>
      </c>
      <c r="L16" s="71">
        <v>99.55</v>
      </c>
      <c r="M16" s="96" t="s">
        <v>211</v>
      </c>
      <c r="N16" s="61">
        <v>918.13354483399985</v>
      </c>
      <c r="O16" s="62">
        <v>1.844567644066E-5</v>
      </c>
      <c r="P16" s="62">
        <f t="shared" si="0"/>
        <v>0.11443160382528542</v>
      </c>
      <c r="Q16" s="62">
        <f>N16/'סכום נכסי הקרן'!$C$41</f>
        <v>0.10612812037022359</v>
      </c>
    </row>
    <row r="17" spans="1:17">
      <c r="A17" s="74" t="s">
        <v>166</v>
      </c>
      <c r="B17" s="54" t="s">
        <v>167</v>
      </c>
      <c r="C17" s="59" t="s">
        <v>87</v>
      </c>
      <c r="D17" s="54" t="s">
        <v>159</v>
      </c>
      <c r="E17" s="96" t="s">
        <v>211</v>
      </c>
      <c r="F17" s="96" t="s">
        <v>211</v>
      </c>
      <c r="G17" s="61">
        <v>0.18000000000001484</v>
      </c>
      <c r="H17" s="59" t="s">
        <v>90</v>
      </c>
      <c r="I17" s="60">
        <v>0</v>
      </c>
      <c r="J17" s="62">
        <v>4.5000000000003711E-2</v>
      </c>
      <c r="K17" s="61">
        <v>1356619.6459999999</v>
      </c>
      <c r="L17" s="71">
        <v>99.22</v>
      </c>
      <c r="M17" s="96" t="s">
        <v>211</v>
      </c>
      <c r="N17" s="61">
        <v>1346.0380127610001</v>
      </c>
      <c r="O17" s="62">
        <v>2.6600385215686273E-5</v>
      </c>
      <c r="P17" s="62">
        <f t="shared" si="0"/>
        <v>0.16776349091775097</v>
      </c>
      <c r="Q17" s="62">
        <f>N17/'סכום נכסי הקרן'!$C$41</f>
        <v>0.15559009366880716</v>
      </c>
    </row>
    <row r="18" spans="1:17">
      <c r="A18" s="74" t="s">
        <v>168</v>
      </c>
      <c r="B18" s="54" t="s">
        <v>169</v>
      </c>
      <c r="C18" s="59" t="s">
        <v>87</v>
      </c>
      <c r="D18" s="54" t="s">
        <v>159</v>
      </c>
      <c r="E18" s="96" t="s">
        <v>211</v>
      </c>
      <c r="F18" s="96" t="s">
        <v>211</v>
      </c>
      <c r="G18" s="61">
        <v>0.25000000000071493</v>
      </c>
      <c r="H18" s="59" t="s">
        <v>90</v>
      </c>
      <c r="I18" s="60">
        <v>0</v>
      </c>
      <c r="J18" s="62">
        <v>4.4400000000020604E-2</v>
      </c>
      <c r="K18" s="61">
        <v>353587.67116999999</v>
      </c>
      <c r="L18" s="71">
        <v>98.9</v>
      </c>
      <c r="M18" s="96" t="s">
        <v>211</v>
      </c>
      <c r="N18" s="61">
        <v>349.698206787</v>
      </c>
      <c r="O18" s="62">
        <v>1.7679383558499999E-5</v>
      </c>
      <c r="P18" s="62">
        <f t="shared" si="0"/>
        <v>4.3584647225472818E-2</v>
      </c>
      <c r="Q18" s="62">
        <f>N18/'סכום נכסי הקרן'!$C$41</f>
        <v>4.0422020948872033E-2</v>
      </c>
    </row>
    <row r="19" spans="1:17">
      <c r="A19" s="74" t="s">
        <v>170</v>
      </c>
      <c r="B19" s="54" t="s">
        <v>171</v>
      </c>
      <c r="C19" s="59" t="s">
        <v>87</v>
      </c>
      <c r="D19" s="54" t="s">
        <v>159</v>
      </c>
      <c r="E19" s="96" t="s">
        <v>211</v>
      </c>
      <c r="F19" s="96" t="s">
        <v>211</v>
      </c>
      <c r="G19" s="61">
        <v>0.34999999999320358</v>
      </c>
      <c r="H19" s="59" t="s">
        <v>90</v>
      </c>
      <c r="I19" s="60">
        <v>0</v>
      </c>
      <c r="J19" s="62">
        <v>4.4600000000027187E-2</v>
      </c>
      <c r="K19" s="61">
        <v>29881.49</v>
      </c>
      <c r="L19" s="71">
        <v>98.48</v>
      </c>
      <c r="M19" s="96" t="s">
        <v>211</v>
      </c>
      <c r="N19" s="61">
        <v>29.427291352000001</v>
      </c>
      <c r="O19" s="62">
        <v>1.6600827777777779E-6</v>
      </c>
      <c r="P19" s="62">
        <f t="shared" si="0"/>
        <v>3.6676714020422219E-3</v>
      </c>
      <c r="Q19" s="62">
        <f>N19/'סכום נכסי הקרן'!$C$41</f>
        <v>3.4015347073930854E-3</v>
      </c>
    </row>
    <row r="20" spans="1:17">
      <c r="A20" s="74" t="s">
        <v>172</v>
      </c>
      <c r="B20" s="54" t="s">
        <v>173</v>
      </c>
      <c r="C20" s="59" t="s">
        <v>87</v>
      </c>
      <c r="D20" s="54" t="s">
        <v>159</v>
      </c>
      <c r="E20" s="96" t="s">
        <v>211</v>
      </c>
      <c r="F20" s="96" t="s">
        <v>211</v>
      </c>
      <c r="G20" s="61">
        <v>0.60000000000039433</v>
      </c>
      <c r="H20" s="59" t="s">
        <v>90</v>
      </c>
      <c r="I20" s="60">
        <v>0</v>
      </c>
      <c r="J20" s="62">
        <v>4.2599999999974755E-2</v>
      </c>
      <c r="K20" s="61">
        <v>519937.92599999992</v>
      </c>
      <c r="L20" s="71">
        <v>97.53</v>
      </c>
      <c r="M20" s="96" t="s">
        <v>211</v>
      </c>
      <c r="N20" s="61">
        <v>507.09545922800004</v>
      </c>
      <c r="O20" s="62">
        <v>2.8885440333333329E-5</v>
      </c>
      <c r="P20" s="62">
        <f t="shared" si="0"/>
        <v>6.3201858834676591E-2</v>
      </c>
      <c r="Q20" s="62">
        <f>N20/'סכום נכסי הקרן'!$C$41</f>
        <v>5.8615751748699284E-2</v>
      </c>
    </row>
    <row r="21" spans="1:17">
      <c r="A21" s="74" t="s">
        <v>174</v>
      </c>
      <c r="B21" s="54" t="s">
        <v>175</v>
      </c>
      <c r="C21" s="59" t="s">
        <v>87</v>
      </c>
      <c r="D21" s="54" t="s">
        <v>159</v>
      </c>
      <c r="E21" s="96" t="s">
        <v>211</v>
      </c>
      <c r="F21" s="96" t="s">
        <v>211</v>
      </c>
      <c r="G21" s="61">
        <v>0.68000000000010385</v>
      </c>
      <c r="H21" s="59" t="s">
        <v>90</v>
      </c>
      <c r="I21" s="60">
        <v>0</v>
      </c>
      <c r="J21" s="62">
        <v>4.1400000000001158E-2</v>
      </c>
      <c r="K21" s="61">
        <v>1583718.97</v>
      </c>
      <c r="L21" s="71">
        <v>97.29</v>
      </c>
      <c r="M21" s="96" t="s">
        <v>211</v>
      </c>
      <c r="N21" s="61">
        <v>1540.800185913</v>
      </c>
      <c r="O21" s="62">
        <v>8.7984387222222226E-5</v>
      </c>
      <c r="P21" s="62">
        <f t="shared" si="0"/>
        <v>0.19203768061889168</v>
      </c>
      <c r="Q21" s="62">
        <f>N21/'סכום נכסי הקרן'!$C$41</f>
        <v>0.17810287895167021</v>
      </c>
    </row>
    <row r="22" spans="1:17">
      <c r="A22" s="100" t="s">
        <v>211</v>
      </c>
      <c r="B22" s="96" t="s">
        <v>211</v>
      </c>
      <c r="C22" s="96" t="s">
        <v>211</v>
      </c>
      <c r="D22" s="96" t="s">
        <v>211</v>
      </c>
      <c r="E22" s="96" t="s">
        <v>211</v>
      </c>
      <c r="F22" s="96" t="s">
        <v>211</v>
      </c>
      <c r="G22" s="96" t="s">
        <v>211</v>
      </c>
      <c r="H22" s="96" t="s">
        <v>211</v>
      </c>
      <c r="I22" s="96" t="s">
        <v>211</v>
      </c>
      <c r="J22" s="96" t="s">
        <v>211</v>
      </c>
      <c r="K22" s="96" t="s">
        <v>211</v>
      </c>
      <c r="L22" s="96" t="s">
        <v>211</v>
      </c>
      <c r="M22" s="96" t="s">
        <v>211</v>
      </c>
      <c r="N22" s="96" t="s">
        <v>211</v>
      </c>
      <c r="O22" s="96" t="s">
        <v>211</v>
      </c>
      <c r="P22" s="96" t="s">
        <v>211</v>
      </c>
      <c r="Q22" s="96" t="s">
        <v>211</v>
      </c>
    </row>
    <row r="23" spans="1:17">
      <c r="A23" s="96" t="s">
        <v>211</v>
      </c>
      <c r="B23" s="96" t="s">
        <v>211</v>
      </c>
      <c r="C23" s="96" t="s">
        <v>211</v>
      </c>
      <c r="D23" s="96" t="s">
        <v>211</v>
      </c>
      <c r="E23" s="96" t="s">
        <v>211</v>
      </c>
      <c r="F23" s="96" t="s">
        <v>211</v>
      </c>
      <c r="G23" s="96" t="s">
        <v>211</v>
      </c>
      <c r="H23" s="96" t="s">
        <v>211</v>
      </c>
      <c r="I23" s="96" t="s">
        <v>211</v>
      </c>
      <c r="J23" s="96" t="s">
        <v>211</v>
      </c>
      <c r="K23" s="96" t="s">
        <v>211</v>
      </c>
      <c r="L23" s="96" t="s">
        <v>211</v>
      </c>
      <c r="M23" s="96" t="s">
        <v>211</v>
      </c>
      <c r="N23" s="96" t="s">
        <v>211</v>
      </c>
      <c r="O23" s="96" t="s">
        <v>211</v>
      </c>
      <c r="P23" s="96" t="s">
        <v>211</v>
      </c>
      <c r="Q23" s="96" t="s">
        <v>211</v>
      </c>
    </row>
    <row r="24" spans="1:17">
      <c r="A24" s="96" t="s">
        <v>211</v>
      </c>
      <c r="B24" s="96" t="s">
        <v>211</v>
      </c>
      <c r="C24" s="96" t="s">
        <v>211</v>
      </c>
      <c r="D24" s="96" t="s">
        <v>211</v>
      </c>
      <c r="E24" s="96" t="s">
        <v>211</v>
      </c>
      <c r="F24" s="96" t="s">
        <v>211</v>
      </c>
      <c r="G24" s="96" t="s">
        <v>211</v>
      </c>
      <c r="H24" s="96" t="s">
        <v>211</v>
      </c>
      <c r="I24" s="96" t="s">
        <v>211</v>
      </c>
      <c r="J24" s="96" t="s">
        <v>211</v>
      </c>
      <c r="K24" s="96" t="s">
        <v>211</v>
      </c>
      <c r="L24" s="96" t="s">
        <v>211</v>
      </c>
      <c r="M24" s="96" t="s">
        <v>211</v>
      </c>
      <c r="N24" s="96" t="s">
        <v>211</v>
      </c>
      <c r="O24" s="96" t="s">
        <v>211</v>
      </c>
      <c r="P24" s="96" t="s">
        <v>211</v>
      </c>
      <c r="Q24" s="96" t="s">
        <v>211</v>
      </c>
    </row>
    <row r="25" spans="1:17">
      <c r="A25" s="69" t="s">
        <v>79</v>
      </c>
      <c r="B25" s="101" t="s">
        <v>211</v>
      </c>
      <c r="C25" s="101" t="s">
        <v>211</v>
      </c>
      <c r="D25" s="96" t="s">
        <v>211</v>
      </c>
      <c r="E25" s="96" t="s">
        <v>211</v>
      </c>
      <c r="F25" s="96" t="s">
        <v>211</v>
      </c>
      <c r="G25" s="96" t="s">
        <v>211</v>
      </c>
      <c r="H25" s="96" t="s">
        <v>211</v>
      </c>
      <c r="I25" s="96" t="s">
        <v>211</v>
      </c>
      <c r="J25" s="96" t="s">
        <v>211</v>
      </c>
      <c r="K25" s="96" t="s">
        <v>211</v>
      </c>
      <c r="L25" s="96" t="s">
        <v>211</v>
      </c>
      <c r="M25" s="96" t="s">
        <v>211</v>
      </c>
      <c r="N25" s="96" t="s">
        <v>211</v>
      </c>
      <c r="O25" s="96" t="s">
        <v>211</v>
      </c>
      <c r="P25" s="96" t="s">
        <v>211</v>
      </c>
      <c r="Q25" s="96" t="s">
        <v>211</v>
      </c>
    </row>
    <row r="26" spans="1:17">
      <c r="A26" s="69" t="s">
        <v>133</v>
      </c>
      <c r="B26" s="101" t="s">
        <v>211</v>
      </c>
      <c r="C26" s="101" t="s">
        <v>211</v>
      </c>
      <c r="D26" s="96" t="s">
        <v>211</v>
      </c>
      <c r="E26" s="96" t="s">
        <v>211</v>
      </c>
      <c r="F26" s="96" t="s">
        <v>211</v>
      </c>
      <c r="G26" s="96" t="s">
        <v>211</v>
      </c>
      <c r="H26" s="96" t="s">
        <v>211</v>
      </c>
      <c r="I26" s="96" t="s">
        <v>211</v>
      </c>
      <c r="J26" s="96" t="s">
        <v>211</v>
      </c>
      <c r="K26" s="96" t="s">
        <v>211</v>
      </c>
      <c r="L26" s="96" t="s">
        <v>211</v>
      </c>
      <c r="M26" s="96" t="s">
        <v>211</v>
      </c>
      <c r="N26" s="96" t="s">
        <v>211</v>
      </c>
      <c r="O26" s="96" t="s">
        <v>211</v>
      </c>
      <c r="P26" s="96" t="s">
        <v>211</v>
      </c>
      <c r="Q26" s="96" t="s">
        <v>211</v>
      </c>
    </row>
    <row r="27" spans="1:17">
      <c r="A27" s="69" t="s">
        <v>141</v>
      </c>
      <c r="B27" s="102" t="s">
        <v>211</v>
      </c>
      <c r="C27" s="102" t="s">
        <v>211</v>
      </c>
      <c r="D27" s="96" t="s">
        <v>211</v>
      </c>
      <c r="E27" s="96" t="s">
        <v>211</v>
      </c>
      <c r="F27" s="96" t="s">
        <v>211</v>
      </c>
      <c r="G27" s="96" t="s">
        <v>211</v>
      </c>
      <c r="H27" s="96" t="s">
        <v>211</v>
      </c>
      <c r="I27" s="96" t="s">
        <v>211</v>
      </c>
      <c r="J27" s="96" t="s">
        <v>211</v>
      </c>
      <c r="K27" s="96" t="s">
        <v>211</v>
      </c>
      <c r="L27" s="96" t="s">
        <v>211</v>
      </c>
      <c r="M27" s="96" t="s">
        <v>211</v>
      </c>
      <c r="N27" s="96" t="s">
        <v>211</v>
      </c>
      <c r="O27" s="96" t="s">
        <v>211</v>
      </c>
      <c r="P27" s="96" t="s">
        <v>211</v>
      </c>
      <c r="Q27" s="96" t="s">
        <v>211</v>
      </c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B122" s="1"/>
      <c r="C122" s="1"/>
    </row>
    <row r="123" spans="1:17" hidden="1">
      <c r="B123" s="1"/>
      <c r="C123" s="1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103</v>
      </c>
      <c r="B1" s="36" t="s" vm="1">
        <v>154</v>
      </c>
    </row>
    <row r="2" spans="1:19">
      <c r="A2" s="36" t="s">
        <v>102</v>
      </c>
      <c r="B2" s="36" t="s">
        <v>155</v>
      </c>
    </row>
    <row r="3" spans="1:19">
      <c r="A3" s="36" t="s">
        <v>104</v>
      </c>
      <c r="B3" s="36" t="s">
        <v>156</v>
      </c>
    </row>
    <row r="4" spans="1:19">
      <c r="A4" s="36" t="s">
        <v>105</v>
      </c>
      <c r="B4" s="36">
        <v>2147</v>
      </c>
    </row>
    <row r="5" spans="1:19" ht="18.75">
      <c r="A5" s="113" t="s">
        <v>57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1:19" s="3" customFormat="1">
      <c r="A6" s="103" t="s">
        <v>82</v>
      </c>
      <c r="B6" s="39" t="s">
        <v>27</v>
      </c>
      <c r="C6" s="39" t="s">
        <v>86</v>
      </c>
      <c r="D6" s="39" t="s">
        <v>130</v>
      </c>
      <c r="E6" s="39" t="s">
        <v>84</v>
      </c>
      <c r="F6" s="39" t="s">
        <v>37</v>
      </c>
      <c r="G6" s="39" t="s">
        <v>14</v>
      </c>
      <c r="H6" s="39" t="s">
        <v>38</v>
      </c>
      <c r="I6" s="39" t="s">
        <v>71</v>
      </c>
      <c r="J6" s="39" t="s">
        <v>17</v>
      </c>
      <c r="K6" s="39" t="s">
        <v>70</v>
      </c>
      <c r="L6" s="39" t="s">
        <v>16</v>
      </c>
      <c r="M6" s="39" t="s">
        <v>18</v>
      </c>
      <c r="N6" s="39" t="s">
        <v>135</v>
      </c>
      <c r="O6" s="39" t="s">
        <v>134</v>
      </c>
      <c r="P6" s="39" t="s">
        <v>36</v>
      </c>
      <c r="Q6" s="39" t="s">
        <v>35</v>
      </c>
      <c r="R6" s="39" t="s">
        <v>106</v>
      </c>
      <c r="S6" s="104" t="s">
        <v>108</v>
      </c>
    </row>
    <row r="7" spans="1:19" s="3" customFormat="1">
      <c r="A7" s="105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94" t="s">
        <v>211</v>
      </c>
      <c r="I7" s="12" t="s">
        <v>21</v>
      </c>
      <c r="J7" s="12" t="s">
        <v>20</v>
      </c>
      <c r="K7" s="94" t="s">
        <v>211</v>
      </c>
      <c r="L7" s="12" t="s">
        <v>19</v>
      </c>
      <c r="M7" s="12" t="s">
        <v>19</v>
      </c>
      <c r="N7" s="12" t="s">
        <v>142</v>
      </c>
      <c r="O7" s="94" t="s">
        <v>211</v>
      </c>
      <c r="P7" s="12" t="s">
        <v>138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06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80</v>
      </c>
      <c r="Q8" s="14" t="s">
        <v>81</v>
      </c>
      <c r="R8" s="33" t="s">
        <v>109</v>
      </c>
      <c r="S8" s="47" t="s">
        <v>131</v>
      </c>
    </row>
    <row r="9" spans="1:19" s="4" customFormat="1" ht="20.25">
      <c r="A9" s="75" t="s">
        <v>189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  <c r="P9" s="76">
        <v>0</v>
      </c>
      <c r="Q9" s="96" t="s">
        <v>211</v>
      </c>
      <c r="R9" s="77">
        <v>0</v>
      </c>
      <c r="S9" s="77">
        <v>0</v>
      </c>
    </row>
    <row r="10" spans="1:19">
      <c r="A10" s="107" t="s">
        <v>211</v>
      </c>
      <c r="B10" s="107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  <c r="Q10" s="96" t="s">
        <v>211</v>
      </c>
      <c r="R10" s="96" t="s">
        <v>211</v>
      </c>
      <c r="S10" s="96" t="s">
        <v>211</v>
      </c>
    </row>
    <row r="11" spans="1:19">
      <c r="A11" s="107" t="s">
        <v>211</v>
      </c>
      <c r="B11" s="107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  <c r="Q11" s="96" t="s">
        <v>211</v>
      </c>
      <c r="R11" s="96" t="s">
        <v>211</v>
      </c>
      <c r="S11" s="96" t="s">
        <v>211</v>
      </c>
    </row>
    <row r="12" spans="1:19">
      <c r="A12" s="78" t="s">
        <v>150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  <c r="Q12" s="96" t="s">
        <v>211</v>
      </c>
      <c r="R12" s="96" t="s">
        <v>211</v>
      </c>
      <c r="S12" s="96" t="s">
        <v>211</v>
      </c>
    </row>
    <row r="13" spans="1:19">
      <c r="A13" s="78" t="s">
        <v>79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  <c r="Q13" s="96" t="s">
        <v>211</v>
      </c>
      <c r="R13" s="96" t="s">
        <v>211</v>
      </c>
      <c r="S13" s="96" t="s">
        <v>211</v>
      </c>
    </row>
    <row r="14" spans="1:19">
      <c r="A14" s="78" t="s">
        <v>133</v>
      </c>
      <c r="B14" s="96" t="s">
        <v>211</v>
      </c>
      <c r="C14" s="96" t="s">
        <v>211</v>
      </c>
      <c r="D14" s="96" t="s">
        <v>211</v>
      </c>
      <c r="E14" s="96" t="s">
        <v>211</v>
      </c>
      <c r="F14" s="96" t="s">
        <v>211</v>
      </c>
      <c r="G14" s="96" t="s">
        <v>211</v>
      </c>
      <c r="H14" s="96" t="s">
        <v>211</v>
      </c>
      <c r="I14" s="96" t="s">
        <v>211</v>
      </c>
      <c r="J14" s="96" t="s">
        <v>211</v>
      </c>
      <c r="K14" s="96" t="s">
        <v>211</v>
      </c>
      <c r="L14" s="96" t="s">
        <v>211</v>
      </c>
      <c r="M14" s="96" t="s">
        <v>211</v>
      </c>
      <c r="N14" s="96" t="s">
        <v>211</v>
      </c>
      <c r="O14" s="96" t="s">
        <v>211</v>
      </c>
      <c r="P14" s="96" t="s">
        <v>211</v>
      </c>
      <c r="Q14" s="96" t="s">
        <v>211</v>
      </c>
      <c r="R14" s="96" t="s">
        <v>211</v>
      </c>
      <c r="S14" s="96" t="s">
        <v>211</v>
      </c>
    </row>
    <row r="15" spans="1:19">
      <c r="A15" s="78" t="s">
        <v>141</v>
      </c>
      <c r="B15" s="96" t="s">
        <v>211</v>
      </c>
      <c r="C15" s="96" t="s">
        <v>211</v>
      </c>
      <c r="D15" s="96" t="s">
        <v>211</v>
      </c>
      <c r="E15" s="96" t="s">
        <v>211</v>
      </c>
      <c r="F15" s="96" t="s">
        <v>211</v>
      </c>
      <c r="G15" s="96" t="s">
        <v>211</v>
      </c>
      <c r="H15" s="96" t="s">
        <v>211</v>
      </c>
      <c r="I15" s="96" t="s">
        <v>211</v>
      </c>
      <c r="J15" s="96" t="s">
        <v>211</v>
      </c>
      <c r="K15" s="96" t="s">
        <v>211</v>
      </c>
      <c r="L15" s="96" t="s">
        <v>211</v>
      </c>
      <c r="M15" s="96" t="s">
        <v>211</v>
      </c>
      <c r="N15" s="96" t="s">
        <v>211</v>
      </c>
      <c r="O15" s="96" t="s">
        <v>211</v>
      </c>
      <c r="P15" s="96" t="s">
        <v>211</v>
      </c>
      <c r="Q15" s="96" t="s">
        <v>211</v>
      </c>
      <c r="R15" s="96" t="s">
        <v>211</v>
      </c>
      <c r="S15" s="96" t="s">
        <v>211</v>
      </c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4:A15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103</v>
      </c>
      <c r="B1" s="36" t="s" vm="1">
        <v>154</v>
      </c>
    </row>
    <row r="2" spans="1:20">
      <c r="A2" s="36" t="s">
        <v>102</v>
      </c>
      <c r="B2" s="36" t="s">
        <v>155</v>
      </c>
    </row>
    <row r="3" spans="1:20">
      <c r="A3" s="36" t="s">
        <v>104</v>
      </c>
      <c r="B3" s="36" t="s">
        <v>156</v>
      </c>
    </row>
    <row r="4" spans="1:20">
      <c r="A4" s="36" t="s">
        <v>105</v>
      </c>
      <c r="B4" s="36">
        <v>2147</v>
      </c>
    </row>
    <row r="5" spans="1:20" ht="18.75">
      <c r="A5" s="11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1:20" s="3" customFormat="1">
      <c r="A6" s="37" t="s">
        <v>82</v>
      </c>
      <c r="B6" s="38" t="s">
        <v>27</v>
      </c>
      <c r="C6" s="38" t="s">
        <v>86</v>
      </c>
      <c r="D6" s="38" t="s">
        <v>130</v>
      </c>
      <c r="E6" s="38" t="s">
        <v>84</v>
      </c>
      <c r="F6" s="38" t="s">
        <v>37</v>
      </c>
      <c r="G6" s="38" t="s">
        <v>14</v>
      </c>
      <c r="H6" s="38" t="s">
        <v>38</v>
      </c>
      <c r="I6" s="38" t="s">
        <v>71</v>
      </c>
      <c r="J6" s="38" t="s">
        <v>17</v>
      </c>
      <c r="K6" s="38" t="s">
        <v>70</v>
      </c>
      <c r="L6" s="38" t="s">
        <v>16</v>
      </c>
      <c r="M6" s="38" t="s">
        <v>18</v>
      </c>
      <c r="N6" s="39" t="s">
        <v>135</v>
      </c>
      <c r="O6" s="38" t="s">
        <v>134</v>
      </c>
      <c r="P6" s="38" t="s">
        <v>149</v>
      </c>
      <c r="Q6" s="38" t="s">
        <v>36</v>
      </c>
      <c r="R6" s="39" t="s">
        <v>35</v>
      </c>
      <c r="S6" s="38" t="s">
        <v>106</v>
      </c>
      <c r="T6" s="41" t="s">
        <v>108</v>
      </c>
    </row>
    <row r="7" spans="1:20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94" t="s">
        <v>211</v>
      </c>
      <c r="I7" s="26" t="s">
        <v>21</v>
      </c>
      <c r="J7" s="26" t="s">
        <v>20</v>
      </c>
      <c r="K7" s="94" t="s">
        <v>211</v>
      </c>
      <c r="L7" s="26" t="s">
        <v>19</v>
      </c>
      <c r="M7" s="26" t="s">
        <v>19</v>
      </c>
      <c r="N7" s="26" t="s">
        <v>142</v>
      </c>
      <c r="O7" s="94" t="s">
        <v>211</v>
      </c>
      <c r="P7" s="12" t="s">
        <v>138</v>
      </c>
      <c r="Q7" s="26" t="s">
        <v>138</v>
      </c>
      <c r="R7" s="12" t="s">
        <v>19</v>
      </c>
      <c r="S7" s="26" t="s">
        <v>138</v>
      </c>
      <c r="T7" s="13" t="s">
        <v>19</v>
      </c>
    </row>
    <row r="8" spans="1:20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80</v>
      </c>
      <c r="Q8" s="14" t="s">
        <v>81</v>
      </c>
      <c r="R8" s="14" t="s">
        <v>109</v>
      </c>
      <c r="S8" s="14" t="s">
        <v>131</v>
      </c>
      <c r="T8" s="15" t="s">
        <v>144</v>
      </c>
    </row>
    <row r="9" spans="1:20" s="4" customFormat="1" ht="20.25">
      <c r="A9" s="75" t="s">
        <v>190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  <c r="P9" s="96" t="s">
        <v>211</v>
      </c>
      <c r="Q9" s="76">
        <v>0</v>
      </c>
      <c r="R9" s="96" t="s">
        <v>211</v>
      </c>
      <c r="S9" s="77">
        <v>0</v>
      </c>
      <c r="T9" s="77">
        <v>0</v>
      </c>
    </row>
    <row r="10" spans="1:20">
      <c r="A10" s="69" t="s">
        <v>150</v>
      </c>
      <c r="B10" s="101" t="s">
        <v>211</v>
      </c>
      <c r="C10" s="101" t="s">
        <v>211</v>
      </c>
      <c r="D10" s="101" t="s">
        <v>211</v>
      </c>
      <c r="E10" s="101" t="s">
        <v>211</v>
      </c>
      <c r="F10" s="101" t="s">
        <v>211</v>
      </c>
      <c r="G10" s="101" t="s">
        <v>211</v>
      </c>
      <c r="H10" s="101" t="s">
        <v>211</v>
      </c>
      <c r="I10" s="101" t="s">
        <v>211</v>
      </c>
      <c r="J10" s="101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  <c r="Q10" s="96" t="s">
        <v>211</v>
      </c>
      <c r="R10" s="96" t="s">
        <v>211</v>
      </c>
      <c r="S10" s="96" t="s">
        <v>211</v>
      </c>
      <c r="T10" s="96" t="s">
        <v>211</v>
      </c>
    </row>
    <row r="11" spans="1:20">
      <c r="A11" s="69" t="s">
        <v>79</v>
      </c>
      <c r="B11" s="101" t="s">
        <v>211</v>
      </c>
      <c r="C11" s="101" t="s">
        <v>211</v>
      </c>
      <c r="D11" s="101" t="s">
        <v>211</v>
      </c>
      <c r="E11" s="101" t="s">
        <v>211</v>
      </c>
      <c r="F11" s="101" t="s">
        <v>211</v>
      </c>
      <c r="G11" s="101" t="s">
        <v>211</v>
      </c>
      <c r="H11" s="101" t="s">
        <v>211</v>
      </c>
      <c r="I11" s="101" t="s">
        <v>211</v>
      </c>
      <c r="J11" s="101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  <c r="Q11" s="96" t="s">
        <v>211</v>
      </c>
      <c r="R11" s="96" t="s">
        <v>211</v>
      </c>
      <c r="S11" s="96" t="s">
        <v>211</v>
      </c>
      <c r="T11" s="96" t="s">
        <v>211</v>
      </c>
    </row>
    <row r="12" spans="1:20">
      <c r="A12" s="69" t="s">
        <v>133</v>
      </c>
      <c r="B12" s="101" t="s">
        <v>211</v>
      </c>
      <c r="C12" s="101" t="s">
        <v>211</v>
      </c>
      <c r="D12" s="101" t="s">
        <v>211</v>
      </c>
      <c r="E12" s="101" t="s">
        <v>211</v>
      </c>
      <c r="F12" s="101" t="s">
        <v>211</v>
      </c>
      <c r="G12" s="101" t="s">
        <v>211</v>
      </c>
      <c r="H12" s="101" t="s">
        <v>211</v>
      </c>
      <c r="I12" s="101" t="s">
        <v>211</v>
      </c>
      <c r="J12" s="101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  <c r="Q12" s="96" t="s">
        <v>211</v>
      </c>
      <c r="R12" s="96" t="s">
        <v>211</v>
      </c>
      <c r="S12" s="96" t="s">
        <v>211</v>
      </c>
      <c r="T12" s="96" t="s">
        <v>211</v>
      </c>
    </row>
    <row r="13" spans="1:20">
      <c r="A13" s="69" t="s">
        <v>141</v>
      </c>
      <c r="B13" s="101" t="s">
        <v>211</v>
      </c>
      <c r="C13" s="101" t="s">
        <v>211</v>
      </c>
      <c r="D13" s="101" t="s">
        <v>211</v>
      </c>
      <c r="E13" s="101" t="s">
        <v>211</v>
      </c>
      <c r="F13" s="101" t="s">
        <v>211</v>
      </c>
      <c r="G13" s="101" t="s">
        <v>211</v>
      </c>
      <c r="H13" s="101" t="s">
        <v>211</v>
      </c>
      <c r="I13" s="101" t="s">
        <v>211</v>
      </c>
      <c r="J13" s="101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  <c r="Q13" s="96" t="s">
        <v>211</v>
      </c>
      <c r="R13" s="96" t="s">
        <v>211</v>
      </c>
      <c r="S13" s="96" t="s">
        <v>211</v>
      </c>
      <c r="T13" s="96" t="s">
        <v>211</v>
      </c>
    </row>
    <row r="14" spans="1:20">
      <c r="A14" s="69" t="s">
        <v>146</v>
      </c>
      <c r="B14" s="102" t="s">
        <v>211</v>
      </c>
      <c r="C14" s="102" t="s">
        <v>211</v>
      </c>
      <c r="D14" s="102" t="s">
        <v>211</v>
      </c>
      <c r="E14" s="102" t="s">
        <v>211</v>
      </c>
      <c r="F14" s="102" t="s">
        <v>211</v>
      </c>
      <c r="G14" s="102" t="s">
        <v>211</v>
      </c>
      <c r="H14" s="102" t="s">
        <v>211</v>
      </c>
      <c r="I14" s="102" t="s">
        <v>211</v>
      </c>
      <c r="J14" s="102" t="s">
        <v>211</v>
      </c>
      <c r="K14" s="96" t="s">
        <v>211</v>
      </c>
      <c r="L14" s="96" t="s">
        <v>211</v>
      </c>
      <c r="M14" s="96" t="s">
        <v>211</v>
      </c>
      <c r="N14" s="96" t="s">
        <v>211</v>
      </c>
      <c r="O14" s="96" t="s">
        <v>211</v>
      </c>
      <c r="P14" s="96" t="s">
        <v>211</v>
      </c>
      <c r="Q14" s="96" t="s">
        <v>211</v>
      </c>
      <c r="R14" s="96" t="s">
        <v>211</v>
      </c>
      <c r="S14" s="96" t="s">
        <v>211</v>
      </c>
      <c r="T14" s="96" t="s">
        <v>211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108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103</v>
      </c>
      <c r="B1" s="36" t="s" vm="1">
        <v>154</v>
      </c>
    </row>
    <row r="2" spans="1:14">
      <c r="A2" s="36" t="s">
        <v>102</v>
      </c>
      <c r="B2" s="36" t="s">
        <v>155</v>
      </c>
    </row>
    <row r="3" spans="1:14">
      <c r="A3" s="36" t="s">
        <v>104</v>
      </c>
      <c r="B3" s="36" t="s">
        <v>156</v>
      </c>
    </row>
    <row r="4" spans="1:14">
      <c r="A4" s="36" t="s">
        <v>105</v>
      </c>
      <c r="B4" s="36">
        <v>2147</v>
      </c>
    </row>
    <row r="5" spans="1:14" ht="18.75">
      <c r="A5" s="118" t="s">
        <v>59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4" s="3" customFormat="1">
      <c r="A6" s="37" t="s">
        <v>82</v>
      </c>
      <c r="B6" s="38" t="s">
        <v>27</v>
      </c>
      <c r="C6" s="38" t="s">
        <v>86</v>
      </c>
      <c r="D6" s="38" t="s">
        <v>130</v>
      </c>
      <c r="E6" s="38" t="s">
        <v>84</v>
      </c>
      <c r="F6" s="38" t="s">
        <v>37</v>
      </c>
      <c r="G6" s="38" t="s">
        <v>70</v>
      </c>
      <c r="H6" s="39" t="s">
        <v>135</v>
      </c>
      <c r="I6" s="39" t="s">
        <v>134</v>
      </c>
      <c r="J6" s="38" t="s">
        <v>149</v>
      </c>
      <c r="K6" s="39" t="s">
        <v>36</v>
      </c>
      <c r="L6" s="39" t="s">
        <v>35</v>
      </c>
      <c r="M6" s="39" t="s">
        <v>106</v>
      </c>
      <c r="N6" s="41" t="s">
        <v>108</v>
      </c>
    </row>
    <row r="7" spans="1:14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12" t="s">
        <v>142</v>
      </c>
      <c r="I7" s="94" t="s">
        <v>211</v>
      </c>
      <c r="J7" s="12" t="s">
        <v>138</v>
      </c>
      <c r="K7" s="12" t="s">
        <v>138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5" t="s">
        <v>191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76">
        <v>0</v>
      </c>
      <c r="L9" s="96" t="s">
        <v>211</v>
      </c>
      <c r="M9" s="77">
        <v>0</v>
      </c>
      <c r="N9" s="77">
        <v>0</v>
      </c>
    </row>
    <row r="10" spans="1:14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</row>
    <row r="11" spans="1:14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</row>
    <row r="12" spans="1:14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</row>
    <row r="13" spans="1:14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</row>
    <row r="14" spans="1:14">
      <c r="A14" s="78" t="s">
        <v>147</v>
      </c>
      <c r="B14" s="96" t="s">
        <v>211</v>
      </c>
      <c r="C14" s="96" t="s">
        <v>211</v>
      </c>
      <c r="D14" s="96" t="s">
        <v>211</v>
      </c>
      <c r="E14" s="96" t="s">
        <v>211</v>
      </c>
      <c r="F14" s="96" t="s">
        <v>211</v>
      </c>
      <c r="G14" s="96" t="s">
        <v>211</v>
      </c>
      <c r="H14" s="96" t="s">
        <v>211</v>
      </c>
      <c r="I14" s="96" t="s">
        <v>211</v>
      </c>
      <c r="J14" s="96" t="s">
        <v>211</v>
      </c>
      <c r="K14" s="96" t="s">
        <v>211</v>
      </c>
      <c r="L14" s="96" t="s">
        <v>211</v>
      </c>
      <c r="M14" s="96" t="s">
        <v>211</v>
      </c>
      <c r="N14" s="96" t="s">
        <v>211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1.5703125" style="2" customWidth="1"/>
    <col min="7" max="7" width="14.28515625" style="1" customWidth="1"/>
    <col min="8" max="8" width="9.5703125" style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103</v>
      </c>
      <c r="B1" s="36" t="s" vm="1">
        <v>154</v>
      </c>
    </row>
    <row r="2" spans="1:13">
      <c r="A2" s="36" t="s">
        <v>102</v>
      </c>
      <c r="B2" s="36" t="s">
        <v>155</v>
      </c>
    </row>
    <row r="3" spans="1:13">
      <c r="A3" s="36" t="s">
        <v>104</v>
      </c>
      <c r="B3" s="36" t="s">
        <v>156</v>
      </c>
    </row>
    <row r="4" spans="1:13">
      <c r="A4" s="36" t="s">
        <v>105</v>
      </c>
      <c r="B4" s="36">
        <v>2147</v>
      </c>
    </row>
    <row r="5" spans="1:13" ht="18.75">
      <c r="A5" s="118" t="s">
        <v>152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s="3" customFormat="1">
      <c r="A6" s="37" t="s">
        <v>82</v>
      </c>
      <c r="B6" s="38" t="s">
        <v>27</v>
      </c>
      <c r="C6" s="38" t="s">
        <v>86</v>
      </c>
      <c r="D6" s="38" t="s">
        <v>84</v>
      </c>
      <c r="E6" s="38" t="s">
        <v>37</v>
      </c>
      <c r="F6" s="38" t="s">
        <v>70</v>
      </c>
      <c r="G6" s="38" t="s">
        <v>135</v>
      </c>
      <c r="H6" s="38" t="s">
        <v>134</v>
      </c>
      <c r="I6" s="38" t="s">
        <v>149</v>
      </c>
      <c r="J6" s="38" t="s">
        <v>36</v>
      </c>
      <c r="K6" s="38" t="s">
        <v>35</v>
      </c>
      <c r="L6" s="38" t="s">
        <v>106</v>
      </c>
      <c r="M6" s="41" t="s">
        <v>108</v>
      </c>
    </row>
    <row r="7" spans="1:13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26" t="s">
        <v>142</v>
      </c>
      <c r="H7" s="94" t="s">
        <v>211</v>
      </c>
      <c r="I7" s="12" t="s">
        <v>138</v>
      </c>
      <c r="J7" s="12" t="s">
        <v>138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75" t="s">
        <v>192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76">
        <v>0</v>
      </c>
      <c r="K9" s="96" t="s">
        <v>211</v>
      </c>
      <c r="L9" s="77">
        <v>0</v>
      </c>
      <c r="M9" s="77">
        <v>0</v>
      </c>
    </row>
    <row r="10" spans="1:13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</row>
    <row r="11" spans="1:13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</row>
    <row r="12" spans="1:13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</row>
    <row r="13" spans="1:13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</row>
    <row r="14" spans="1:13">
      <c r="A14" s="78" t="s">
        <v>148</v>
      </c>
      <c r="B14" s="96" t="s">
        <v>211</v>
      </c>
      <c r="C14" s="96" t="s">
        <v>211</v>
      </c>
      <c r="D14" s="96" t="s">
        <v>211</v>
      </c>
      <c r="E14" s="96" t="s">
        <v>211</v>
      </c>
      <c r="F14" s="96" t="s">
        <v>211</v>
      </c>
      <c r="G14" s="96" t="s">
        <v>211</v>
      </c>
      <c r="H14" s="96" t="s">
        <v>211</v>
      </c>
      <c r="I14" s="96" t="s">
        <v>211</v>
      </c>
      <c r="J14" s="96" t="s">
        <v>211</v>
      </c>
      <c r="K14" s="96" t="s">
        <v>211</v>
      </c>
      <c r="L14" s="96" t="s">
        <v>211</v>
      </c>
      <c r="M14" s="96" t="s">
        <v>211</v>
      </c>
    </row>
    <row r="15" spans="1:13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C109" s="1"/>
      <c r="D109" s="1"/>
      <c r="E109" s="1"/>
      <c r="F109" s="1"/>
    </row>
    <row r="110" spans="1:13" hidden="1">
      <c r="C110" s="1"/>
      <c r="D110" s="1"/>
      <c r="E110" s="1"/>
      <c r="F110" s="1"/>
    </row>
    <row r="111" spans="1:13" hidden="1">
      <c r="C111" s="1"/>
      <c r="D111" s="1"/>
      <c r="E111" s="1"/>
      <c r="F111" s="1"/>
    </row>
    <row r="112" spans="1:13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103</v>
      </c>
      <c r="B1" s="36" t="s" vm="1">
        <v>154</v>
      </c>
    </row>
    <row r="2" spans="1:14">
      <c r="A2" s="36" t="s">
        <v>102</v>
      </c>
      <c r="B2" s="36" t="s">
        <v>155</v>
      </c>
    </row>
    <row r="3" spans="1:14">
      <c r="A3" s="36" t="s">
        <v>104</v>
      </c>
      <c r="B3" s="36" t="s">
        <v>156</v>
      </c>
    </row>
    <row r="4" spans="1:14">
      <c r="A4" s="36" t="s">
        <v>105</v>
      </c>
      <c r="B4" s="36">
        <v>2147</v>
      </c>
    </row>
    <row r="5" spans="1:14" ht="18.75">
      <c r="A5" s="118" t="s">
        <v>60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4" s="3" customFormat="1">
      <c r="A6" s="37" t="s">
        <v>82</v>
      </c>
      <c r="B6" s="38" t="s">
        <v>27</v>
      </c>
      <c r="C6" s="38" t="s">
        <v>86</v>
      </c>
      <c r="D6" s="38" t="s">
        <v>84</v>
      </c>
      <c r="E6" s="38" t="s">
        <v>37</v>
      </c>
      <c r="F6" s="38" t="s">
        <v>14</v>
      </c>
      <c r="G6" s="38" t="s">
        <v>38</v>
      </c>
      <c r="H6" s="38" t="s">
        <v>70</v>
      </c>
      <c r="I6" s="38" t="s">
        <v>135</v>
      </c>
      <c r="J6" s="38" t="s">
        <v>134</v>
      </c>
      <c r="K6" s="38" t="s">
        <v>36</v>
      </c>
      <c r="L6" s="38" t="s">
        <v>35</v>
      </c>
      <c r="M6" s="38" t="s">
        <v>106</v>
      </c>
      <c r="N6" s="108" t="s">
        <v>108</v>
      </c>
    </row>
    <row r="7" spans="1:14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94" t="s">
        <v>211</v>
      </c>
      <c r="I7" s="26" t="s">
        <v>142</v>
      </c>
      <c r="J7" s="94" t="s">
        <v>211</v>
      </c>
      <c r="K7" s="26" t="s">
        <v>138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5" t="s">
        <v>193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76">
        <v>0</v>
      </c>
      <c r="L9" s="96" t="s">
        <v>211</v>
      </c>
      <c r="M9" s="77">
        <v>0</v>
      </c>
      <c r="N9" s="77">
        <v>0</v>
      </c>
    </row>
    <row r="10" spans="1:14" s="4" customFormat="1" ht="20.25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</row>
    <row r="11" spans="1:14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</row>
    <row r="12" spans="1:14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</row>
    <row r="13" spans="1:14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103</v>
      </c>
      <c r="B1" s="36" t="s" vm="1">
        <v>154</v>
      </c>
    </row>
    <row r="2" spans="1:11">
      <c r="A2" s="36" t="s">
        <v>102</v>
      </c>
      <c r="B2" s="36" t="s">
        <v>155</v>
      </c>
    </row>
    <row r="3" spans="1:11">
      <c r="A3" s="36" t="s">
        <v>104</v>
      </c>
      <c r="B3" s="36" t="s">
        <v>156</v>
      </c>
    </row>
    <row r="4" spans="1:11">
      <c r="A4" s="36" t="s">
        <v>105</v>
      </c>
      <c r="B4" s="36">
        <v>2147</v>
      </c>
    </row>
    <row r="5" spans="1:11" ht="18.75">
      <c r="A5" s="121" t="s">
        <v>61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11" s="3" customFormat="1">
      <c r="A6" s="17" t="s">
        <v>83</v>
      </c>
      <c r="B6" s="25" t="s">
        <v>27</v>
      </c>
      <c r="C6" s="25" t="s">
        <v>86</v>
      </c>
      <c r="D6" s="25" t="s">
        <v>37</v>
      </c>
      <c r="E6" s="25" t="s">
        <v>70</v>
      </c>
      <c r="F6" s="25" t="s">
        <v>135</v>
      </c>
      <c r="G6" s="25" t="s">
        <v>134</v>
      </c>
      <c r="H6" s="25" t="s">
        <v>36</v>
      </c>
      <c r="I6" s="25" t="s">
        <v>35</v>
      </c>
      <c r="J6" s="25" t="s">
        <v>106</v>
      </c>
      <c r="K6" s="52" t="s">
        <v>108</v>
      </c>
    </row>
    <row r="7" spans="1:11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12" t="s">
        <v>142</v>
      </c>
      <c r="G7" s="94" t="s">
        <v>211</v>
      </c>
      <c r="H7" s="12" t="s">
        <v>138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75" t="s">
        <v>194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96" t="s">
        <v>211</v>
      </c>
      <c r="J9" s="77">
        <v>0</v>
      </c>
      <c r="K9" s="77">
        <v>0</v>
      </c>
    </row>
    <row r="10" spans="1:11" s="4" customFormat="1" ht="20.25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</row>
    <row r="11" spans="1:11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</row>
    <row r="12" spans="1:11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</row>
    <row r="13" spans="1:11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103</v>
      </c>
      <c r="B1" s="36" t="s" vm="1">
        <v>154</v>
      </c>
    </row>
    <row r="2" spans="1:12">
      <c r="A2" s="36" t="s">
        <v>102</v>
      </c>
      <c r="B2" s="36" t="s">
        <v>155</v>
      </c>
    </row>
    <row r="3" spans="1:12">
      <c r="A3" s="36" t="s">
        <v>104</v>
      </c>
      <c r="B3" s="36" t="s">
        <v>156</v>
      </c>
    </row>
    <row r="4" spans="1:12">
      <c r="A4" s="36" t="s">
        <v>105</v>
      </c>
      <c r="B4" s="36">
        <v>2147</v>
      </c>
    </row>
    <row r="5" spans="1:12" ht="18.75">
      <c r="A5" s="118" t="s">
        <v>62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  <c r="L5" s="3"/>
    </row>
    <row r="6" spans="1:12" s="3" customFormat="1">
      <c r="A6" s="37" t="s">
        <v>83</v>
      </c>
      <c r="B6" s="38" t="s">
        <v>27</v>
      </c>
      <c r="C6" s="38" t="s">
        <v>86</v>
      </c>
      <c r="D6" s="38" t="s">
        <v>37</v>
      </c>
      <c r="E6" s="38" t="s">
        <v>70</v>
      </c>
      <c r="F6" s="38" t="s">
        <v>135</v>
      </c>
      <c r="G6" s="38" t="s">
        <v>134</v>
      </c>
      <c r="H6" s="38" t="s">
        <v>36</v>
      </c>
      <c r="I6" s="38" t="s">
        <v>35</v>
      </c>
      <c r="J6" s="38" t="s">
        <v>106</v>
      </c>
      <c r="K6" s="40" t="s">
        <v>108</v>
      </c>
    </row>
    <row r="7" spans="1:12" s="3" customFormat="1">
      <c r="A7" s="93" t="s">
        <v>211</v>
      </c>
      <c r="B7" s="109" t="s">
        <v>211</v>
      </c>
      <c r="C7" s="109" t="s">
        <v>211</v>
      </c>
      <c r="D7" s="109" t="s">
        <v>211</v>
      </c>
      <c r="E7" s="109" t="s">
        <v>211</v>
      </c>
      <c r="F7" s="12" t="s">
        <v>142</v>
      </c>
      <c r="G7" s="94" t="s">
        <v>211</v>
      </c>
      <c r="H7" s="12" t="s">
        <v>138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75" t="s">
        <v>195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96" t="s">
        <v>211</v>
      </c>
      <c r="J9" s="77">
        <v>0</v>
      </c>
      <c r="K9" s="77">
        <v>0</v>
      </c>
    </row>
    <row r="10" spans="1:12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</row>
    <row r="11" spans="1:12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</row>
    <row r="12" spans="1:12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</row>
    <row r="13" spans="1:12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103</v>
      </c>
      <c r="B1" s="36" t="s" vm="1">
        <v>154</v>
      </c>
    </row>
    <row r="2" spans="1:10">
      <c r="A2" s="36" t="s">
        <v>102</v>
      </c>
      <c r="B2" s="36" t="s">
        <v>155</v>
      </c>
    </row>
    <row r="3" spans="1:10">
      <c r="A3" s="36" t="s">
        <v>104</v>
      </c>
      <c r="B3" s="36" t="s">
        <v>156</v>
      </c>
    </row>
    <row r="4" spans="1:10">
      <c r="A4" s="36" t="s">
        <v>105</v>
      </c>
      <c r="B4" s="36">
        <v>2147</v>
      </c>
    </row>
    <row r="5" spans="1:10" ht="18.75">
      <c r="A5" s="118" t="s">
        <v>63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s="3" customFormat="1">
      <c r="A6" s="37" t="s">
        <v>83</v>
      </c>
      <c r="B6" s="38" t="s">
        <v>27</v>
      </c>
      <c r="C6" s="38" t="s">
        <v>86</v>
      </c>
      <c r="D6" s="38" t="s">
        <v>37</v>
      </c>
      <c r="E6" s="38" t="s">
        <v>70</v>
      </c>
      <c r="F6" s="38" t="s">
        <v>135</v>
      </c>
      <c r="G6" s="38" t="s">
        <v>134</v>
      </c>
      <c r="H6" s="38" t="s">
        <v>36</v>
      </c>
      <c r="I6" s="38" t="s">
        <v>106</v>
      </c>
      <c r="J6" s="40" t="s">
        <v>108</v>
      </c>
    </row>
    <row r="7" spans="1:10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12" t="s">
        <v>142</v>
      </c>
      <c r="G7" s="94" t="s">
        <v>211</v>
      </c>
      <c r="H7" s="12" t="s">
        <v>138</v>
      </c>
      <c r="I7" s="26" t="s">
        <v>19</v>
      </c>
      <c r="J7" s="27" t="s">
        <v>19</v>
      </c>
    </row>
    <row r="8" spans="1:10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75" t="s">
        <v>196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77">
        <v>0</v>
      </c>
      <c r="J9" s="77">
        <v>0</v>
      </c>
    </row>
    <row r="10" spans="1:10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</row>
    <row r="11" spans="1:10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</row>
    <row r="12" spans="1:10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</row>
    <row r="13" spans="1:10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103</v>
      </c>
      <c r="B1" s="36" t="s" vm="1">
        <v>154</v>
      </c>
    </row>
    <row r="2" spans="1:34">
      <c r="A2" s="36" t="s">
        <v>102</v>
      </c>
      <c r="B2" s="36" t="s">
        <v>155</v>
      </c>
    </row>
    <row r="3" spans="1:34">
      <c r="A3" s="36" t="s">
        <v>104</v>
      </c>
      <c r="B3" s="36" t="s">
        <v>156</v>
      </c>
      <c r="D3" s="2"/>
    </row>
    <row r="4" spans="1:34">
      <c r="A4" s="36" t="s">
        <v>105</v>
      </c>
      <c r="B4" s="36">
        <v>2147</v>
      </c>
    </row>
    <row r="5" spans="1:34" ht="18.75">
      <c r="A5" s="118" t="s">
        <v>64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1:34" s="3" customFormat="1">
      <c r="A6" s="37" t="s">
        <v>83</v>
      </c>
      <c r="B6" s="38" t="s">
        <v>27</v>
      </c>
      <c r="C6" s="39" t="s">
        <v>29</v>
      </c>
      <c r="D6" s="38" t="s">
        <v>14</v>
      </c>
      <c r="E6" s="38" t="s">
        <v>38</v>
      </c>
      <c r="F6" s="38" t="s">
        <v>71</v>
      </c>
      <c r="G6" s="38" t="s">
        <v>17</v>
      </c>
      <c r="H6" s="38" t="s">
        <v>70</v>
      </c>
      <c r="I6" s="38" t="s">
        <v>16</v>
      </c>
      <c r="J6" s="38" t="s">
        <v>18</v>
      </c>
      <c r="K6" s="38" t="s">
        <v>135</v>
      </c>
      <c r="L6" s="38" t="s">
        <v>134</v>
      </c>
      <c r="M6" s="38" t="s">
        <v>36</v>
      </c>
      <c r="N6" s="38" t="s">
        <v>35</v>
      </c>
      <c r="O6" s="38" t="s">
        <v>106</v>
      </c>
      <c r="P6" s="40" t="s">
        <v>108</v>
      </c>
    </row>
    <row r="7" spans="1:34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26" t="s">
        <v>21</v>
      </c>
      <c r="G7" s="26" t="s">
        <v>20</v>
      </c>
      <c r="H7" s="94" t="s">
        <v>211</v>
      </c>
      <c r="I7" s="26" t="s">
        <v>19</v>
      </c>
      <c r="J7" s="26" t="s">
        <v>19</v>
      </c>
      <c r="K7" s="26" t="s">
        <v>142</v>
      </c>
      <c r="L7" s="94" t="s">
        <v>211</v>
      </c>
      <c r="M7" s="26" t="s">
        <v>138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80</v>
      </c>
    </row>
    <row r="9" spans="1:34" s="4" customFormat="1" ht="20.25">
      <c r="A9" s="75" t="s">
        <v>197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76">
        <v>0</v>
      </c>
      <c r="N9" s="96" t="s">
        <v>211</v>
      </c>
      <c r="O9" s="77">
        <v>0</v>
      </c>
      <c r="P9" s="77">
        <v>0</v>
      </c>
      <c r="AH9" s="1"/>
    </row>
    <row r="10" spans="1:34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</row>
    <row r="11" spans="1:34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</row>
    <row r="12" spans="1:34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</row>
    <row r="13" spans="1:34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103</v>
      </c>
      <c r="B1" s="36" t="s" vm="1">
        <v>154</v>
      </c>
    </row>
    <row r="2" spans="1:15">
      <c r="A2" s="36" t="s">
        <v>102</v>
      </c>
      <c r="B2" s="36" t="s">
        <v>155</v>
      </c>
    </row>
    <row r="3" spans="1:15">
      <c r="A3" s="36" t="s">
        <v>104</v>
      </c>
      <c r="B3" s="36" t="s">
        <v>156</v>
      </c>
    </row>
    <row r="4" spans="1:15">
      <c r="A4" s="36" t="s">
        <v>105</v>
      </c>
      <c r="B4" s="36">
        <v>2147</v>
      </c>
    </row>
    <row r="5" spans="1:15" ht="18.75">
      <c r="A5" s="118" t="s">
        <v>56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s="3" customFormat="1">
      <c r="A6" s="37" t="s">
        <v>83</v>
      </c>
      <c r="B6" s="38" t="s">
        <v>27</v>
      </c>
      <c r="C6" s="38" t="s">
        <v>14</v>
      </c>
      <c r="D6" s="38" t="s">
        <v>38</v>
      </c>
      <c r="E6" s="38" t="s">
        <v>71</v>
      </c>
      <c r="F6" s="38" t="s">
        <v>17</v>
      </c>
      <c r="G6" s="38" t="s">
        <v>70</v>
      </c>
      <c r="H6" s="38" t="s">
        <v>16</v>
      </c>
      <c r="I6" s="38" t="s">
        <v>18</v>
      </c>
      <c r="J6" s="38" t="s">
        <v>135</v>
      </c>
      <c r="K6" s="38" t="s">
        <v>134</v>
      </c>
      <c r="L6" s="38" t="s">
        <v>78</v>
      </c>
      <c r="M6" s="38" t="s">
        <v>35</v>
      </c>
      <c r="N6" s="38" t="s">
        <v>106</v>
      </c>
      <c r="O6" s="40" t="s">
        <v>108</v>
      </c>
    </row>
    <row r="7" spans="1:15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26" t="s">
        <v>21</v>
      </c>
      <c r="F7" s="26" t="s">
        <v>20</v>
      </c>
      <c r="G7" s="94" t="s">
        <v>211</v>
      </c>
      <c r="H7" s="26" t="s">
        <v>19</v>
      </c>
      <c r="I7" s="26" t="s">
        <v>19</v>
      </c>
      <c r="J7" s="26" t="s">
        <v>142</v>
      </c>
      <c r="K7" s="94" t="s">
        <v>211</v>
      </c>
      <c r="L7" s="26" t="s">
        <v>138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5" t="s">
        <v>23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76">
        <v>0</v>
      </c>
      <c r="M9" s="96" t="s">
        <v>211</v>
      </c>
      <c r="N9" s="77">
        <v>0</v>
      </c>
      <c r="O9" s="77">
        <v>0</v>
      </c>
    </row>
    <row r="10" spans="1:15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</row>
    <row r="11" spans="1:15">
      <c r="A11" s="78" t="s">
        <v>133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</row>
    <row r="12" spans="1:15">
      <c r="A12" s="78" t="s">
        <v>141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103</v>
      </c>
      <c r="B1" s="36" t="s" vm="1">
        <v>154</v>
      </c>
    </row>
    <row r="2" spans="1:18">
      <c r="A2" s="36" t="s">
        <v>102</v>
      </c>
      <c r="B2" s="36" t="s">
        <v>155</v>
      </c>
    </row>
    <row r="3" spans="1:18">
      <c r="A3" s="36" t="s">
        <v>104</v>
      </c>
      <c r="B3" s="36" t="s">
        <v>156</v>
      </c>
    </row>
    <row r="4" spans="1:18">
      <c r="A4" s="36" t="s">
        <v>105</v>
      </c>
      <c r="B4" s="36">
        <v>2147</v>
      </c>
    </row>
    <row r="5" spans="1:18" ht="18.75">
      <c r="A5" s="118" t="s">
        <v>57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</row>
    <row r="6" spans="1:18" s="3" customFormat="1">
      <c r="A6" s="37" t="s">
        <v>83</v>
      </c>
      <c r="B6" s="38" t="s">
        <v>27</v>
      </c>
      <c r="C6" s="38" t="s">
        <v>85</v>
      </c>
      <c r="D6" s="38" t="s">
        <v>84</v>
      </c>
      <c r="E6" s="38" t="s">
        <v>37</v>
      </c>
      <c r="F6" s="38" t="s">
        <v>14</v>
      </c>
      <c r="G6" s="38" t="s">
        <v>38</v>
      </c>
      <c r="H6" s="38" t="s">
        <v>71</v>
      </c>
      <c r="I6" s="38" t="s">
        <v>17</v>
      </c>
      <c r="J6" s="38" t="s">
        <v>70</v>
      </c>
      <c r="K6" s="38" t="s">
        <v>16</v>
      </c>
      <c r="L6" s="110" t="s">
        <v>18</v>
      </c>
      <c r="M6" s="38" t="s">
        <v>135</v>
      </c>
      <c r="N6" s="38" t="s">
        <v>134</v>
      </c>
      <c r="O6" s="38" t="s">
        <v>78</v>
      </c>
      <c r="P6" s="38" t="s">
        <v>35</v>
      </c>
      <c r="Q6" s="38" t="s">
        <v>106</v>
      </c>
      <c r="R6" s="40" t="s">
        <v>108</v>
      </c>
    </row>
    <row r="7" spans="1:18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26" t="s">
        <v>21</v>
      </c>
      <c r="I7" s="26" t="s">
        <v>20</v>
      </c>
      <c r="J7" s="94" t="s">
        <v>211</v>
      </c>
      <c r="K7" s="26" t="s">
        <v>19</v>
      </c>
      <c r="L7" s="26" t="s">
        <v>19</v>
      </c>
      <c r="M7" s="26" t="s">
        <v>142</v>
      </c>
      <c r="N7" s="94" t="s">
        <v>211</v>
      </c>
      <c r="O7" s="26" t="s">
        <v>138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80</v>
      </c>
      <c r="Q8" s="14" t="s">
        <v>81</v>
      </c>
      <c r="R8" s="15" t="s">
        <v>109</v>
      </c>
    </row>
    <row r="9" spans="1:18" s="4" customFormat="1" ht="20.25">
      <c r="A9" s="75" t="s">
        <v>189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76">
        <v>0</v>
      </c>
      <c r="P9" s="96" t="s">
        <v>211</v>
      </c>
      <c r="Q9" s="77">
        <v>0</v>
      </c>
      <c r="R9" s="77">
        <v>0</v>
      </c>
    </row>
    <row r="10" spans="1:18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  <c r="Q10" s="96" t="s">
        <v>211</v>
      </c>
      <c r="R10" s="96" t="s">
        <v>211</v>
      </c>
    </row>
    <row r="11" spans="1:18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  <c r="Q11" s="96" t="s">
        <v>211</v>
      </c>
      <c r="R11" s="96" t="s">
        <v>211</v>
      </c>
    </row>
    <row r="12" spans="1:18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  <c r="Q12" s="96" t="s">
        <v>211</v>
      </c>
      <c r="R12" s="96" t="s">
        <v>211</v>
      </c>
    </row>
    <row r="13" spans="1:18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  <c r="Q13" s="96" t="s">
        <v>211</v>
      </c>
      <c r="R13" s="96" t="s">
        <v>211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103</v>
      </c>
      <c r="B1" s="36" t="s" vm="1">
        <v>154</v>
      </c>
    </row>
    <row r="2" spans="1:29">
      <c r="A2" s="36" t="s">
        <v>102</v>
      </c>
      <c r="B2" s="36" t="s">
        <v>155</v>
      </c>
    </row>
    <row r="3" spans="1:29">
      <c r="A3" s="36" t="s">
        <v>104</v>
      </c>
      <c r="B3" s="36" t="s">
        <v>156</v>
      </c>
    </row>
    <row r="4" spans="1:29">
      <c r="A4" s="36" t="s">
        <v>105</v>
      </c>
      <c r="B4" s="36">
        <v>2147</v>
      </c>
    </row>
    <row r="5" spans="1:29" ht="18.75">
      <c r="A5" s="11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</row>
    <row r="6" spans="1:29" s="3" customFormat="1">
      <c r="A6" s="37" t="s">
        <v>83</v>
      </c>
      <c r="B6" s="38" t="s">
        <v>27</v>
      </c>
      <c r="C6" s="38" t="s">
        <v>85</v>
      </c>
      <c r="D6" s="38" t="s">
        <v>84</v>
      </c>
      <c r="E6" s="38" t="s">
        <v>37</v>
      </c>
      <c r="F6" s="38" t="s">
        <v>14</v>
      </c>
      <c r="G6" s="38" t="s">
        <v>38</v>
      </c>
      <c r="H6" s="38" t="s">
        <v>71</v>
      </c>
      <c r="I6" s="38" t="s">
        <v>17</v>
      </c>
      <c r="J6" s="38" t="s">
        <v>70</v>
      </c>
      <c r="K6" s="38" t="s">
        <v>16</v>
      </c>
      <c r="L6" s="110" t="s">
        <v>18</v>
      </c>
      <c r="M6" s="110" t="s">
        <v>135</v>
      </c>
      <c r="N6" s="38" t="s">
        <v>134</v>
      </c>
      <c r="O6" s="38" t="s">
        <v>78</v>
      </c>
      <c r="P6" s="38" t="s">
        <v>35</v>
      </c>
      <c r="Q6" s="38" t="s">
        <v>106</v>
      </c>
      <c r="R6" s="40" t="s">
        <v>108</v>
      </c>
      <c r="Z6" s="1"/>
    </row>
    <row r="7" spans="1:29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94" t="s">
        <v>211</v>
      </c>
      <c r="H7" s="26" t="s">
        <v>21</v>
      </c>
      <c r="I7" s="26" t="s">
        <v>20</v>
      </c>
      <c r="J7" s="94" t="s">
        <v>211</v>
      </c>
      <c r="K7" s="26" t="s">
        <v>19</v>
      </c>
      <c r="L7" s="26" t="s">
        <v>19</v>
      </c>
      <c r="M7" s="26" t="s">
        <v>142</v>
      </c>
      <c r="N7" s="94" t="s">
        <v>211</v>
      </c>
      <c r="O7" s="26" t="s">
        <v>138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80</v>
      </c>
      <c r="Q8" s="14" t="s">
        <v>81</v>
      </c>
      <c r="R8" s="15" t="s">
        <v>109</v>
      </c>
      <c r="Z8" s="1"/>
    </row>
    <row r="9" spans="1:29" s="4" customFormat="1" ht="20.25">
      <c r="A9" s="75" t="s">
        <v>198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76">
        <v>0</v>
      </c>
      <c r="P9" s="96" t="s">
        <v>211</v>
      </c>
      <c r="Q9" s="77">
        <v>0</v>
      </c>
      <c r="R9" s="77">
        <v>0</v>
      </c>
      <c r="Z9" s="1"/>
      <c r="AC9" s="1"/>
    </row>
    <row r="10" spans="1:29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  <c r="Q10" s="96" t="s">
        <v>211</v>
      </c>
      <c r="R10" s="96" t="s">
        <v>211</v>
      </c>
    </row>
    <row r="11" spans="1:29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  <c r="Q11" s="96" t="s">
        <v>211</v>
      </c>
      <c r="R11" s="96" t="s">
        <v>211</v>
      </c>
    </row>
    <row r="12" spans="1:29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  <c r="Q12" s="96" t="s">
        <v>211</v>
      </c>
      <c r="R12" s="96" t="s">
        <v>211</v>
      </c>
    </row>
    <row r="13" spans="1:29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  <c r="Q13" s="96" t="s">
        <v>211</v>
      </c>
      <c r="R13" s="96" t="s">
        <v>211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103</v>
      </c>
      <c r="B1" s="36" t="s" vm="1">
        <v>154</v>
      </c>
    </row>
    <row r="2" spans="1:27">
      <c r="A2" s="36" t="s">
        <v>102</v>
      </c>
      <c r="B2" s="36" t="s">
        <v>155</v>
      </c>
    </row>
    <row r="3" spans="1:27">
      <c r="A3" s="36" t="s">
        <v>104</v>
      </c>
      <c r="B3" s="36" t="s">
        <v>156</v>
      </c>
    </row>
    <row r="4" spans="1:27">
      <c r="A4" s="36" t="s">
        <v>105</v>
      </c>
      <c r="B4" s="36">
        <v>2147</v>
      </c>
    </row>
    <row r="5" spans="1:27" ht="18.75">
      <c r="A5" s="118" t="s">
        <v>59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27" s="3" customFormat="1">
      <c r="A6" s="37" t="s">
        <v>83</v>
      </c>
      <c r="B6" s="38" t="s">
        <v>27</v>
      </c>
      <c r="C6" s="38" t="s">
        <v>85</v>
      </c>
      <c r="D6" s="38" t="s">
        <v>84</v>
      </c>
      <c r="E6" s="38" t="s">
        <v>37</v>
      </c>
      <c r="F6" s="38" t="s">
        <v>70</v>
      </c>
      <c r="G6" s="38" t="s">
        <v>135</v>
      </c>
      <c r="H6" s="38" t="s">
        <v>134</v>
      </c>
      <c r="I6" s="38" t="s">
        <v>78</v>
      </c>
      <c r="J6" s="38" t="s">
        <v>35</v>
      </c>
      <c r="K6" s="38" t="s">
        <v>106</v>
      </c>
      <c r="L6" s="40" t="s">
        <v>108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94" t="s">
        <v>211</v>
      </c>
      <c r="G7" s="26" t="s">
        <v>142</v>
      </c>
      <c r="H7" s="94" t="s">
        <v>211</v>
      </c>
      <c r="I7" s="26" t="s">
        <v>138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75" t="s">
        <v>191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76">
        <v>0</v>
      </c>
      <c r="J9" s="96" t="s">
        <v>211</v>
      </c>
      <c r="K9" s="77">
        <v>0</v>
      </c>
      <c r="L9" s="77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</row>
    <row r="11" spans="1:27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</row>
    <row r="12" spans="1:27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</row>
    <row r="13" spans="1:27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103</v>
      </c>
      <c r="B1" s="36" t="s" vm="1">
        <v>154</v>
      </c>
    </row>
    <row r="2" spans="1:10">
      <c r="A2" s="36" t="s">
        <v>102</v>
      </c>
      <c r="B2" s="36" t="s">
        <v>155</v>
      </c>
    </row>
    <row r="3" spans="1:10">
      <c r="A3" s="36" t="s">
        <v>104</v>
      </c>
      <c r="B3" s="36" t="s">
        <v>156</v>
      </c>
    </row>
    <row r="4" spans="1:10">
      <c r="A4" s="36" t="s">
        <v>105</v>
      </c>
      <c r="B4" s="36">
        <v>2147</v>
      </c>
    </row>
    <row r="5" spans="1:10" ht="18.75">
      <c r="A5" s="118" t="s">
        <v>65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s="3" customFormat="1">
      <c r="A6" s="37" t="s">
        <v>83</v>
      </c>
      <c r="B6" s="38" t="s">
        <v>27</v>
      </c>
      <c r="C6" s="38" t="s">
        <v>70</v>
      </c>
      <c r="D6" s="38" t="s">
        <v>71</v>
      </c>
      <c r="E6" s="38" t="s">
        <v>135</v>
      </c>
      <c r="F6" s="38" t="s">
        <v>134</v>
      </c>
      <c r="G6" s="38" t="s">
        <v>78</v>
      </c>
      <c r="H6" s="38" t="s">
        <v>35</v>
      </c>
      <c r="I6" s="38" t="s">
        <v>106</v>
      </c>
      <c r="J6" s="40" t="s">
        <v>108</v>
      </c>
    </row>
    <row r="7" spans="1:10" s="3" customFormat="1">
      <c r="A7" s="93" t="s">
        <v>211</v>
      </c>
      <c r="B7" s="94" t="s">
        <v>211</v>
      </c>
      <c r="C7" s="94" t="s">
        <v>211</v>
      </c>
      <c r="D7" s="26" t="s">
        <v>21</v>
      </c>
      <c r="E7" s="26" t="s">
        <v>142</v>
      </c>
      <c r="F7" s="94" t="s">
        <v>211</v>
      </c>
      <c r="G7" s="26" t="s">
        <v>138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95" t="s">
        <v>211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75" t="s">
        <v>199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76">
        <v>0</v>
      </c>
      <c r="H9" s="96" t="s">
        <v>211</v>
      </c>
      <c r="I9" s="77">
        <v>0</v>
      </c>
      <c r="J9" s="77">
        <v>0</v>
      </c>
    </row>
    <row r="10" spans="1:10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</row>
    <row r="11" spans="1:10">
      <c r="A11" s="78" t="s">
        <v>133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</row>
    <row r="12" spans="1:10">
      <c r="A12" s="78" t="s">
        <v>141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103</v>
      </c>
      <c r="B1" s="36" t="s" vm="1">
        <v>154</v>
      </c>
    </row>
    <row r="2" spans="1:11">
      <c r="A2" s="36" t="s">
        <v>102</v>
      </c>
      <c r="B2" s="36" t="s">
        <v>155</v>
      </c>
    </row>
    <row r="3" spans="1:11">
      <c r="A3" s="36" t="s">
        <v>104</v>
      </c>
      <c r="B3" s="36" t="s">
        <v>156</v>
      </c>
    </row>
    <row r="4" spans="1:11">
      <c r="A4" s="36" t="s">
        <v>105</v>
      </c>
      <c r="B4" s="36">
        <v>2147</v>
      </c>
    </row>
    <row r="5" spans="1:11" ht="18.75">
      <c r="A5" s="118" t="s">
        <v>66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s="3" customFormat="1">
      <c r="A6" s="37" t="s">
        <v>83</v>
      </c>
      <c r="B6" s="38" t="s">
        <v>27</v>
      </c>
      <c r="C6" s="38" t="s">
        <v>37</v>
      </c>
      <c r="D6" s="38" t="s">
        <v>70</v>
      </c>
      <c r="E6" s="38" t="s">
        <v>71</v>
      </c>
      <c r="F6" s="38" t="s">
        <v>135</v>
      </c>
      <c r="G6" s="38" t="s">
        <v>134</v>
      </c>
      <c r="H6" s="38" t="s">
        <v>78</v>
      </c>
      <c r="I6" s="38" t="s">
        <v>35</v>
      </c>
      <c r="J6" s="38" t="s">
        <v>106</v>
      </c>
      <c r="K6" s="40" t="s">
        <v>108</v>
      </c>
    </row>
    <row r="7" spans="1:11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12" t="s">
        <v>21</v>
      </c>
      <c r="F7" s="12" t="s">
        <v>142</v>
      </c>
      <c r="G7" s="94" t="s">
        <v>211</v>
      </c>
      <c r="H7" s="12" t="s">
        <v>138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5" t="s">
        <v>194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96" t="s">
        <v>211</v>
      </c>
      <c r="J9" s="77">
        <v>0</v>
      </c>
      <c r="K9" s="77">
        <v>0</v>
      </c>
    </row>
    <row r="10" spans="1:11" hidden="1">
      <c r="A10" s="79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79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79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103</v>
      </c>
      <c r="B1" s="36" t="s" vm="1">
        <v>154</v>
      </c>
    </row>
    <row r="2" spans="1:11">
      <c r="A2" s="36" t="s">
        <v>102</v>
      </c>
      <c r="B2" s="36" t="s">
        <v>155</v>
      </c>
    </row>
    <row r="3" spans="1:11">
      <c r="A3" s="36" t="s">
        <v>104</v>
      </c>
      <c r="B3" s="36" t="s">
        <v>156</v>
      </c>
    </row>
    <row r="4" spans="1:11">
      <c r="A4" s="36" t="s">
        <v>105</v>
      </c>
      <c r="B4" s="36">
        <v>2147</v>
      </c>
    </row>
    <row r="5" spans="1:11" ht="18.75">
      <c r="A5" s="118" t="s">
        <v>67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s="3" customFormat="1">
      <c r="A6" s="37" t="s">
        <v>83</v>
      </c>
      <c r="B6" s="38" t="s">
        <v>27</v>
      </c>
      <c r="C6" s="38" t="s">
        <v>37</v>
      </c>
      <c r="D6" s="38" t="s">
        <v>70</v>
      </c>
      <c r="E6" s="38" t="s">
        <v>71</v>
      </c>
      <c r="F6" s="38" t="s">
        <v>135</v>
      </c>
      <c r="G6" s="38" t="s">
        <v>134</v>
      </c>
      <c r="H6" s="38" t="s">
        <v>78</v>
      </c>
      <c r="I6" s="38" t="s">
        <v>35</v>
      </c>
      <c r="J6" s="38" t="s">
        <v>106</v>
      </c>
      <c r="K6" s="40" t="s">
        <v>108</v>
      </c>
    </row>
    <row r="7" spans="1:11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12" t="s">
        <v>21</v>
      </c>
      <c r="F7" s="12" t="s">
        <v>142</v>
      </c>
      <c r="G7" s="94" t="s">
        <v>211</v>
      </c>
      <c r="H7" s="12" t="s">
        <v>138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5" t="s">
        <v>195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96" t="s">
        <v>211</v>
      </c>
      <c r="J9" s="77">
        <v>0</v>
      </c>
      <c r="K9" s="77">
        <v>0</v>
      </c>
    </row>
    <row r="10" spans="1:11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</row>
    <row r="11" spans="1:11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</row>
    <row r="12" spans="1:11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</row>
    <row r="13" spans="1:11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103</v>
      </c>
      <c r="B1" s="36" t="s" vm="1">
        <v>154</v>
      </c>
    </row>
    <row r="2" spans="1:10">
      <c r="A2" s="36" t="s">
        <v>102</v>
      </c>
      <c r="B2" s="36" t="s">
        <v>155</v>
      </c>
    </row>
    <row r="3" spans="1:10">
      <c r="A3" s="36" t="s">
        <v>104</v>
      </c>
      <c r="B3" s="36" t="s">
        <v>156</v>
      </c>
    </row>
    <row r="4" spans="1:10">
      <c r="A4" s="36" t="s">
        <v>105</v>
      </c>
      <c r="B4" s="36">
        <v>2147</v>
      </c>
    </row>
    <row r="5" spans="1:10" ht="18.75">
      <c r="A5" s="118" t="s">
        <v>68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s="3" customFormat="1">
      <c r="A6" s="37" t="s">
        <v>83</v>
      </c>
      <c r="B6" s="38" t="s">
        <v>27</v>
      </c>
      <c r="C6" s="38" t="s">
        <v>37</v>
      </c>
      <c r="D6" s="38" t="s">
        <v>70</v>
      </c>
      <c r="E6" s="38" t="s">
        <v>71</v>
      </c>
      <c r="F6" s="38" t="s">
        <v>135</v>
      </c>
      <c r="G6" s="38" t="s">
        <v>134</v>
      </c>
      <c r="H6" s="38" t="s">
        <v>78</v>
      </c>
      <c r="I6" s="38" t="s">
        <v>106</v>
      </c>
      <c r="J6" s="40" t="s">
        <v>108</v>
      </c>
    </row>
    <row r="7" spans="1:10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12" t="s">
        <v>21</v>
      </c>
      <c r="F7" s="12" t="s">
        <v>142</v>
      </c>
      <c r="G7" s="94" t="s">
        <v>211</v>
      </c>
      <c r="H7" s="12" t="s">
        <v>138</v>
      </c>
      <c r="I7" s="26" t="s">
        <v>19</v>
      </c>
      <c r="J7" s="13" t="s">
        <v>19</v>
      </c>
    </row>
    <row r="8" spans="1:10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75" t="s">
        <v>200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76">
        <v>0</v>
      </c>
      <c r="I9" s="77">
        <v>0</v>
      </c>
      <c r="J9" s="77">
        <v>0</v>
      </c>
    </row>
    <row r="10" spans="1:10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</row>
    <row r="11" spans="1:10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</row>
    <row r="12" spans="1:10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</row>
    <row r="13" spans="1:10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</row>
    <row r="14" spans="1:10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  <c r="C109" s="1"/>
    </row>
    <row r="110" spans="1:10" hidden="1">
      <c r="B110" s="1"/>
      <c r="C110" s="1"/>
    </row>
    <row r="111" spans="1:10" hidden="1">
      <c r="B111" s="1"/>
      <c r="C111" s="1"/>
    </row>
    <row r="112" spans="1:10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103</v>
      </c>
      <c r="B1" s="36" t="s" vm="1">
        <v>154</v>
      </c>
    </row>
    <row r="2" spans="1:16">
      <c r="A2" s="36" t="s">
        <v>102</v>
      </c>
      <c r="B2" s="36" t="s">
        <v>155</v>
      </c>
    </row>
    <row r="3" spans="1:16">
      <c r="A3" s="36" t="s">
        <v>104</v>
      </c>
      <c r="B3" s="36" t="s">
        <v>156</v>
      </c>
    </row>
    <row r="4" spans="1:16">
      <c r="A4" s="36" t="s">
        <v>105</v>
      </c>
      <c r="B4" s="36">
        <v>2147</v>
      </c>
    </row>
    <row r="5" spans="1:16" ht="18.75">
      <c r="A5" s="118" t="s">
        <v>69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1:16" s="3" customFormat="1">
      <c r="A6" s="37" t="s">
        <v>83</v>
      </c>
      <c r="B6" s="38" t="s">
        <v>27</v>
      </c>
      <c r="C6" s="38" t="s">
        <v>29</v>
      </c>
      <c r="D6" s="38" t="s">
        <v>14</v>
      </c>
      <c r="E6" s="38" t="s">
        <v>38</v>
      </c>
      <c r="F6" s="38" t="s">
        <v>71</v>
      </c>
      <c r="G6" s="38" t="s">
        <v>17</v>
      </c>
      <c r="H6" s="38" t="s">
        <v>70</v>
      </c>
      <c r="I6" s="38" t="s">
        <v>16</v>
      </c>
      <c r="J6" s="38" t="s">
        <v>18</v>
      </c>
      <c r="K6" s="38" t="s">
        <v>135</v>
      </c>
      <c r="L6" s="38" t="s">
        <v>134</v>
      </c>
      <c r="M6" s="38" t="s">
        <v>78</v>
      </c>
      <c r="N6" s="38" t="s">
        <v>35</v>
      </c>
      <c r="O6" s="38" t="s">
        <v>106</v>
      </c>
      <c r="P6" s="40" t="s">
        <v>108</v>
      </c>
    </row>
    <row r="7" spans="1:16" s="3" customFormat="1">
      <c r="A7" s="93" t="s">
        <v>211</v>
      </c>
      <c r="B7" s="94" t="s">
        <v>211</v>
      </c>
      <c r="C7" s="94" t="s">
        <v>211</v>
      </c>
      <c r="D7" s="94" t="s">
        <v>211</v>
      </c>
      <c r="E7" s="94" t="s">
        <v>211</v>
      </c>
      <c r="F7" s="12" t="s">
        <v>21</v>
      </c>
      <c r="G7" s="12" t="s">
        <v>20</v>
      </c>
      <c r="H7" s="94" t="s">
        <v>211</v>
      </c>
      <c r="I7" s="12" t="s">
        <v>19</v>
      </c>
      <c r="J7" s="12" t="s">
        <v>19</v>
      </c>
      <c r="K7" s="12" t="s">
        <v>142</v>
      </c>
      <c r="L7" s="94" t="s">
        <v>211</v>
      </c>
      <c r="M7" s="12" t="s">
        <v>138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95" t="s">
        <v>211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80</v>
      </c>
    </row>
    <row r="9" spans="1:16" s="4" customFormat="1" ht="20.25">
      <c r="A9" s="75" t="s">
        <v>197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76">
        <v>0</v>
      </c>
      <c r="N9" s="96" t="s">
        <v>211</v>
      </c>
      <c r="O9" s="77">
        <v>0</v>
      </c>
      <c r="P9" s="77">
        <v>0</v>
      </c>
    </row>
    <row r="10" spans="1:16">
      <c r="A10" s="78" t="s">
        <v>150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</row>
    <row r="11" spans="1:16">
      <c r="A11" s="78" t="s">
        <v>79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</row>
    <row r="12" spans="1:16">
      <c r="A12" s="78" t="s">
        <v>133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</row>
    <row r="13" spans="1:16">
      <c r="A13" s="78" t="s">
        <v>141</v>
      </c>
      <c r="B13" s="96" t="s">
        <v>211</v>
      </c>
      <c r="C13" s="96" t="s">
        <v>211</v>
      </c>
      <c r="D13" s="96" t="s">
        <v>211</v>
      </c>
      <c r="E13" s="96" t="s">
        <v>211</v>
      </c>
      <c r="F13" s="96" t="s">
        <v>211</v>
      </c>
      <c r="G13" s="96" t="s">
        <v>211</v>
      </c>
      <c r="H13" s="96" t="s">
        <v>211</v>
      </c>
      <c r="I13" s="96" t="s">
        <v>211</v>
      </c>
      <c r="J13" s="96" t="s">
        <v>211</v>
      </c>
      <c r="K13" s="96" t="s">
        <v>211</v>
      </c>
      <c r="L13" s="96" t="s">
        <v>211</v>
      </c>
      <c r="M13" s="96" t="s">
        <v>211</v>
      </c>
      <c r="N13" s="96" t="s">
        <v>211</v>
      </c>
      <c r="O13" s="96" t="s">
        <v>211</v>
      </c>
      <c r="P13" s="96" t="s">
        <v>211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103</v>
      </c>
      <c r="B1" s="36" t="s" vm="1">
        <v>154</v>
      </c>
    </row>
    <row r="2" spans="1:17">
      <c r="A2" s="36" t="s">
        <v>102</v>
      </c>
      <c r="B2" s="36" t="s">
        <v>155</v>
      </c>
    </row>
    <row r="3" spans="1:17">
      <c r="A3" s="36" t="s">
        <v>104</v>
      </c>
      <c r="B3" s="36" t="s">
        <v>156</v>
      </c>
    </row>
    <row r="4" spans="1:17">
      <c r="A4" s="36" t="s">
        <v>105</v>
      </c>
      <c r="B4" s="36">
        <v>2147</v>
      </c>
    </row>
    <row r="5" spans="1:17" s="3" customFormat="1">
      <c r="A5" s="37" t="s">
        <v>83</v>
      </c>
      <c r="B5" s="38" t="s">
        <v>128</v>
      </c>
      <c r="C5" s="38" t="s">
        <v>27</v>
      </c>
      <c r="D5" s="38" t="s">
        <v>84</v>
      </c>
      <c r="E5" s="38" t="s">
        <v>14</v>
      </c>
      <c r="F5" s="38" t="s">
        <v>71</v>
      </c>
      <c r="G5" s="38" t="s">
        <v>38</v>
      </c>
      <c r="H5" s="38" t="s">
        <v>17</v>
      </c>
      <c r="I5" s="38" t="s">
        <v>153</v>
      </c>
      <c r="J5" s="38" t="s">
        <v>70</v>
      </c>
      <c r="K5" s="38" t="s">
        <v>24</v>
      </c>
      <c r="L5" s="38" t="s">
        <v>18</v>
      </c>
      <c r="M5" s="38" t="s">
        <v>135</v>
      </c>
      <c r="N5" s="38" t="s">
        <v>134</v>
      </c>
      <c r="O5" s="38" t="s">
        <v>78</v>
      </c>
      <c r="P5" s="38" t="s">
        <v>106</v>
      </c>
      <c r="Q5" s="40" t="s">
        <v>108</v>
      </c>
    </row>
    <row r="6" spans="1:17" s="3" customFormat="1">
      <c r="A6" s="93" t="s">
        <v>211</v>
      </c>
      <c r="B6" s="111" t="s">
        <v>211</v>
      </c>
      <c r="C6" s="94" t="s">
        <v>211</v>
      </c>
      <c r="D6" s="94" t="s">
        <v>211</v>
      </c>
      <c r="E6" s="94" t="s">
        <v>211</v>
      </c>
      <c r="F6" s="12" t="s">
        <v>21</v>
      </c>
      <c r="G6" s="94" t="s">
        <v>211</v>
      </c>
      <c r="H6" s="12" t="s">
        <v>20</v>
      </c>
      <c r="I6" s="94" t="s">
        <v>211</v>
      </c>
      <c r="J6" s="94" t="s">
        <v>211</v>
      </c>
      <c r="K6" s="12" t="s">
        <v>19</v>
      </c>
      <c r="L6" s="12" t="s">
        <v>19</v>
      </c>
      <c r="M6" s="12" t="s">
        <v>142</v>
      </c>
      <c r="N6" s="94" t="s">
        <v>211</v>
      </c>
      <c r="O6" s="12" t="s">
        <v>138</v>
      </c>
      <c r="P6" s="12" t="s">
        <v>19</v>
      </c>
      <c r="Q6" s="13" t="s">
        <v>19</v>
      </c>
    </row>
    <row r="7" spans="1:17" s="4" customFormat="1" ht="20.25">
      <c r="A7" s="95" t="s">
        <v>211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80</v>
      </c>
      <c r="Q7" s="15" t="s">
        <v>81</v>
      </c>
    </row>
    <row r="8" spans="1:17" s="4" customFormat="1" ht="20.25">
      <c r="A8" s="75" t="s">
        <v>201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96" t="s">
        <v>211</v>
      </c>
      <c r="J8" s="96" t="s">
        <v>211</v>
      </c>
      <c r="K8" s="96" t="s">
        <v>211</v>
      </c>
      <c r="L8" s="96" t="s">
        <v>211</v>
      </c>
      <c r="M8" s="96" t="s">
        <v>211</v>
      </c>
      <c r="N8" s="96" t="s">
        <v>211</v>
      </c>
      <c r="O8" s="76">
        <v>0</v>
      </c>
      <c r="P8" s="77">
        <v>0</v>
      </c>
      <c r="Q8" s="77">
        <v>0</v>
      </c>
    </row>
    <row r="9" spans="1:17">
      <c r="A9" s="78" t="s">
        <v>150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  <c r="P9" s="96" t="s">
        <v>211</v>
      </c>
      <c r="Q9" s="96" t="s">
        <v>211</v>
      </c>
    </row>
    <row r="10" spans="1:17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  <c r="P10" s="96" t="s">
        <v>211</v>
      </c>
      <c r="Q10" s="96" t="s">
        <v>211</v>
      </c>
    </row>
    <row r="11" spans="1:17">
      <c r="A11" s="78" t="s">
        <v>133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  <c r="P11" s="96" t="s">
        <v>211</v>
      </c>
      <c r="Q11" s="96" t="s">
        <v>211</v>
      </c>
    </row>
    <row r="12" spans="1:17">
      <c r="A12" s="78" t="s">
        <v>141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  <c r="O12" s="96" t="s">
        <v>211</v>
      </c>
      <c r="P12" s="96" t="s">
        <v>211</v>
      </c>
      <c r="Q12" s="96" t="s">
        <v>211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103</v>
      </c>
      <c r="B1" s="36" t="s" vm="1">
        <v>154</v>
      </c>
    </row>
    <row r="2" spans="1:14">
      <c r="A2" s="36" t="s">
        <v>102</v>
      </c>
      <c r="B2" s="36" t="s">
        <v>155</v>
      </c>
    </row>
    <row r="3" spans="1:14">
      <c r="A3" s="36" t="s">
        <v>104</v>
      </c>
      <c r="B3" s="36" t="s">
        <v>156</v>
      </c>
    </row>
    <row r="4" spans="1:14">
      <c r="A4" s="36" t="s">
        <v>105</v>
      </c>
      <c r="B4" s="36">
        <v>2147</v>
      </c>
    </row>
    <row r="5" spans="1:14" s="3" customFormat="1">
      <c r="A5" s="37" t="s">
        <v>83</v>
      </c>
      <c r="B5" s="38" t="s">
        <v>27</v>
      </c>
      <c r="C5" s="38" t="s">
        <v>84</v>
      </c>
      <c r="D5" s="38" t="s">
        <v>14</v>
      </c>
      <c r="E5" s="38" t="s">
        <v>38</v>
      </c>
      <c r="F5" s="38" t="s">
        <v>17</v>
      </c>
      <c r="G5" s="38" t="s">
        <v>70</v>
      </c>
      <c r="H5" s="38" t="s">
        <v>30</v>
      </c>
      <c r="I5" s="38" t="s">
        <v>18</v>
      </c>
      <c r="J5" s="38" t="s">
        <v>135</v>
      </c>
      <c r="K5" s="38" t="s">
        <v>134</v>
      </c>
      <c r="L5" s="38" t="s">
        <v>78</v>
      </c>
      <c r="M5" s="38" t="s">
        <v>106</v>
      </c>
      <c r="N5" s="40" t="s">
        <v>108</v>
      </c>
    </row>
    <row r="6" spans="1:14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94" t="s">
        <v>211</v>
      </c>
      <c r="F6" s="26" t="s">
        <v>20</v>
      </c>
      <c r="G6" s="94" t="s">
        <v>211</v>
      </c>
      <c r="H6" s="26" t="s">
        <v>19</v>
      </c>
      <c r="I6" s="26" t="s">
        <v>19</v>
      </c>
      <c r="J6" s="26" t="s">
        <v>142</v>
      </c>
      <c r="K6" s="94" t="s">
        <v>211</v>
      </c>
      <c r="L6" s="26" t="s">
        <v>138</v>
      </c>
      <c r="M6" s="26" t="s">
        <v>19</v>
      </c>
      <c r="N6" s="13" t="s">
        <v>19</v>
      </c>
    </row>
    <row r="7" spans="1:14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75" t="s">
        <v>202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96" t="s">
        <v>211</v>
      </c>
      <c r="J8" s="96" t="s">
        <v>211</v>
      </c>
      <c r="K8" s="96" t="s">
        <v>211</v>
      </c>
      <c r="L8" s="76">
        <v>0</v>
      </c>
      <c r="M8" s="77">
        <v>0</v>
      </c>
      <c r="N8" s="77">
        <v>0</v>
      </c>
    </row>
    <row r="9" spans="1:14">
      <c r="A9" s="78" t="s">
        <v>150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</row>
    <row r="10" spans="1:14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</row>
    <row r="11" spans="1:14">
      <c r="A11" s="78" t="s">
        <v>133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</row>
    <row r="12" spans="1:14">
      <c r="A12" s="78" t="s">
        <v>141</v>
      </c>
      <c r="B12" s="96" t="s">
        <v>211</v>
      </c>
      <c r="C12" s="96" t="s">
        <v>211</v>
      </c>
      <c r="D12" s="96" t="s">
        <v>211</v>
      </c>
      <c r="E12" s="96" t="s">
        <v>211</v>
      </c>
      <c r="F12" s="96" t="s">
        <v>211</v>
      </c>
      <c r="G12" s="96" t="s">
        <v>211</v>
      </c>
      <c r="H12" s="96" t="s">
        <v>211</v>
      </c>
      <c r="I12" s="96" t="s">
        <v>211</v>
      </c>
      <c r="J12" s="96" t="s">
        <v>211</v>
      </c>
      <c r="K12" s="96" t="s">
        <v>211</v>
      </c>
      <c r="L12" s="96" t="s">
        <v>211</v>
      </c>
      <c r="M12" s="96" t="s">
        <v>211</v>
      </c>
      <c r="N12" s="96" t="s">
        <v>211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103</v>
      </c>
      <c r="B1" s="36" t="s" vm="1">
        <v>154</v>
      </c>
    </row>
    <row r="2" spans="1:9">
      <c r="A2" s="36" t="s">
        <v>102</v>
      </c>
      <c r="B2" s="36" t="s">
        <v>155</v>
      </c>
    </row>
    <row r="3" spans="1:9">
      <c r="A3" s="36" t="s">
        <v>104</v>
      </c>
      <c r="B3" s="36" t="s">
        <v>156</v>
      </c>
    </row>
    <row r="4" spans="1:9">
      <c r="A4" s="36" t="s">
        <v>105</v>
      </c>
      <c r="B4" s="36">
        <v>2147</v>
      </c>
    </row>
    <row r="5" spans="1:9" s="3" customFormat="1">
      <c r="A5" s="37" t="s">
        <v>83</v>
      </c>
      <c r="B5" s="39" t="s">
        <v>32</v>
      </c>
      <c r="C5" s="39" t="s">
        <v>55</v>
      </c>
      <c r="D5" s="39" t="s">
        <v>33</v>
      </c>
      <c r="E5" s="39" t="s">
        <v>70</v>
      </c>
      <c r="F5" s="39" t="s">
        <v>129</v>
      </c>
      <c r="G5" s="39" t="s">
        <v>106</v>
      </c>
      <c r="H5" s="39" t="s">
        <v>107</v>
      </c>
      <c r="I5" s="51" t="s">
        <v>145</v>
      </c>
    </row>
    <row r="6" spans="1:9" s="3" customFormat="1">
      <c r="A6" s="93" t="s">
        <v>211</v>
      </c>
      <c r="B6" s="12" t="s">
        <v>21</v>
      </c>
      <c r="C6" s="94" t="s">
        <v>211</v>
      </c>
      <c r="D6" s="12" t="s">
        <v>19</v>
      </c>
      <c r="E6" s="94" t="s">
        <v>211</v>
      </c>
      <c r="F6" s="12" t="s">
        <v>139</v>
      </c>
      <c r="G6" s="26" t="s">
        <v>19</v>
      </c>
      <c r="H6" s="26" t="s">
        <v>19</v>
      </c>
      <c r="I6" s="112" t="s">
        <v>211</v>
      </c>
    </row>
    <row r="7" spans="1:9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75" t="s">
        <v>203</v>
      </c>
      <c r="B8" s="96" t="s">
        <v>211</v>
      </c>
      <c r="C8" s="96" t="s">
        <v>211</v>
      </c>
      <c r="D8" s="96" t="s">
        <v>211</v>
      </c>
      <c r="E8" s="96" t="s">
        <v>211</v>
      </c>
      <c r="F8" s="76">
        <v>0</v>
      </c>
      <c r="G8" s="77">
        <v>0</v>
      </c>
      <c r="H8" s="77">
        <v>0</v>
      </c>
      <c r="I8" s="96" t="s">
        <v>211</v>
      </c>
    </row>
    <row r="9" spans="1:9" hidden="1">
      <c r="A9" s="79"/>
      <c r="B9" s="54"/>
      <c r="C9" s="54"/>
      <c r="D9" s="54"/>
      <c r="E9" s="54"/>
      <c r="F9" s="54"/>
      <c r="G9" s="54"/>
      <c r="H9" s="54"/>
      <c r="I9" s="54"/>
    </row>
    <row r="10" spans="1:9" hidden="1">
      <c r="A10" s="79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103</v>
      </c>
      <c r="B1" s="36" t="s" vm="1">
        <v>154</v>
      </c>
    </row>
    <row r="2" spans="1:10">
      <c r="A2" s="36" t="s">
        <v>102</v>
      </c>
      <c r="B2" s="36" t="s">
        <v>155</v>
      </c>
    </row>
    <row r="3" spans="1:10">
      <c r="A3" s="36" t="s">
        <v>104</v>
      </c>
      <c r="B3" s="36" t="s">
        <v>156</v>
      </c>
    </row>
    <row r="4" spans="1:10">
      <c r="A4" s="36" t="s">
        <v>105</v>
      </c>
      <c r="B4" s="36">
        <v>2147</v>
      </c>
    </row>
    <row r="5" spans="1:10" s="3" customFormat="1">
      <c r="A5" s="37" t="s">
        <v>83</v>
      </c>
      <c r="B5" s="39" t="s">
        <v>84</v>
      </c>
      <c r="C5" s="39" t="s">
        <v>14</v>
      </c>
      <c r="D5" s="39" t="s">
        <v>15</v>
      </c>
      <c r="E5" s="39" t="s">
        <v>34</v>
      </c>
      <c r="F5" s="39" t="s">
        <v>70</v>
      </c>
      <c r="G5" s="39" t="s">
        <v>31</v>
      </c>
      <c r="H5" s="39" t="s">
        <v>78</v>
      </c>
      <c r="I5" s="39" t="s">
        <v>106</v>
      </c>
      <c r="J5" s="51" t="s">
        <v>107</v>
      </c>
    </row>
    <row r="6" spans="1:10" s="3" customFormat="1">
      <c r="A6" s="93" t="s">
        <v>211</v>
      </c>
      <c r="B6" s="111" t="s">
        <v>211</v>
      </c>
      <c r="C6" s="94" t="s">
        <v>211</v>
      </c>
      <c r="D6" s="94" t="s">
        <v>211</v>
      </c>
      <c r="E6" s="12" t="s">
        <v>19</v>
      </c>
      <c r="F6" s="94" t="s">
        <v>211</v>
      </c>
      <c r="G6" s="12" t="s">
        <v>19</v>
      </c>
      <c r="H6" s="12" t="s">
        <v>138</v>
      </c>
      <c r="I6" s="26" t="s">
        <v>19</v>
      </c>
      <c r="J6" s="13" t="s">
        <v>19</v>
      </c>
    </row>
    <row r="7" spans="1:10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75" t="s">
        <v>204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76">
        <v>0</v>
      </c>
      <c r="I8" s="77">
        <v>0</v>
      </c>
      <c r="J8" s="77">
        <v>0</v>
      </c>
    </row>
    <row r="9" spans="1:10" hidden="1">
      <c r="A9" s="79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7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103</v>
      </c>
      <c r="B1" s="36" t="s" vm="1">
        <v>154</v>
      </c>
    </row>
    <row r="2" spans="1:14">
      <c r="A2" s="36" t="s">
        <v>102</v>
      </c>
      <c r="B2" s="36" t="s">
        <v>155</v>
      </c>
    </row>
    <row r="3" spans="1:14">
      <c r="A3" s="36" t="s">
        <v>104</v>
      </c>
      <c r="B3" s="36" t="s">
        <v>156</v>
      </c>
    </row>
    <row r="4" spans="1:14">
      <c r="A4" s="36" t="s">
        <v>105</v>
      </c>
      <c r="B4" s="36">
        <v>2147</v>
      </c>
    </row>
    <row r="5" spans="1:14" s="3" customFormat="1">
      <c r="A5" s="37" t="s">
        <v>83</v>
      </c>
      <c r="B5" s="39" t="s">
        <v>27</v>
      </c>
      <c r="C5" s="39" t="s">
        <v>14</v>
      </c>
      <c r="D5" s="39" t="s">
        <v>15</v>
      </c>
      <c r="E5" s="39" t="s">
        <v>34</v>
      </c>
      <c r="F5" s="39" t="s">
        <v>70</v>
      </c>
      <c r="G5" s="39" t="s">
        <v>31</v>
      </c>
      <c r="H5" s="39" t="s">
        <v>78</v>
      </c>
      <c r="I5" s="39" t="s">
        <v>106</v>
      </c>
      <c r="J5" s="41" t="s">
        <v>107</v>
      </c>
    </row>
    <row r="6" spans="1:14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12" t="s">
        <v>19</v>
      </c>
      <c r="F6" s="94" t="s">
        <v>211</v>
      </c>
      <c r="G6" s="12" t="s">
        <v>19</v>
      </c>
      <c r="H6" s="12" t="s">
        <v>138</v>
      </c>
      <c r="I6" s="26" t="s">
        <v>19</v>
      </c>
      <c r="J6" s="13" t="s">
        <v>19</v>
      </c>
    </row>
    <row r="7" spans="1:14" s="4" customFormat="1" ht="20.25">
      <c r="A7" s="95" t="s">
        <v>211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75" t="s">
        <v>205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76">
        <v>0</v>
      </c>
      <c r="I8" s="77">
        <v>0</v>
      </c>
      <c r="J8" s="77">
        <v>0</v>
      </c>
      <c r="N8" s="1"/>
    </row>
    <row r="9" spans="1:14" hidden="1">
      <c r="A9" s="79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79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0.28515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103</v>
      </c>
      <c r="B1" s="36" t="s" vm="1">
        <v>154</v>
      </c>
    </row>
    <row r="2" spans="1:5">
      <c r="A2" s="36" t="s">
        <v>102</v>
      </c>
      <c r="B2" s="36" t="s">
        <v>155</v>
      </c>
    </row>
    <row r="3" spans="1:5">
      <c r="A3" s="36" t="s">
        <v>104</v>
      </c>
      <c r="B3" s="36" t="s">
        <v>156</v>
      </c>
    </row>
    <row r="4" spans="1:5">
      <c r="A4" s="36" t="s">
        <v>105</v>
      </c>
      <c r="B4" s="36">
        <v>2147</v>
      </c>
    </row>
    <row r="5" spans="1:5" s="3" customFormat="1">
      <c r="A5" s="37" t="s">
        <v>83</v>
      </c>
      <c r="B5" s="42" t="s">
        <v>75</v>
      </c>
      <c r="C5" s="43" t="s">
        <v>74</v>
      </c>
    </row>
    <row r="6" spans="1:5" s="3" customFormat="1">
      <c r="A6" s="93" t="s">
        <v>211</v>
      </c>
      <c r="B6" s="26" t="s">
        <v>138</v>
      </c>
      <c r="C6" s="13" t="s">
        <v>21</v>
      </c>
    </row>
    <row r="7" spans="1:5" s="4" customFormat="1" ht="20.25">
      <c r="A7" s="95" t="s">
        <v>211</v>
      </c>
      <c r="B7" s="14" t="s">
        <v>0</v>
      </c>
      <c r="C7" s="15" t="s">
        <v>1</v>
      </c>
    </row>
    <row r="8" spans="1:5" s="4" customFormat="1" ht="20.25">
      <c r="A8" s="75" t="s">
        <v>206</v>
      </c>
      <c r="B8" s="76">
        <v>0</v>
      </c>
      <c r="C8" s="96" t="s">
        <v>211</v>
      </c>
    </row>
    <row r="9" spans="1:5" hidden="1">
      <c r="A9" s="79"/>
      <c r="B9" s="54"/>
      <c r="C9" s="54"/>
    </row>
    <row r="10" spans="1:5" hidden="1">
      <c r="A10" s="79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103</v>
      </c>
      <c r="B1" s="36" t="s" vm="1">
        <v>154</v>
      </c>
    </row>
    <row r="2" spans="1:15">
      <c r="A2" s="36" t="s">
        <v>102</v>
      </c>
      <c r="B2" s="36" t="s">
        <v>155</v>
      </c>
    </row>
    <row r="3" spans="1:15">
      <c r="A3" s="36" t="s">
        <v>104</v>
      </c>
      <c r="B3" s="36" t="s">
        <v>156</v>
      </c>
    </row>
    <row r="4" spans="1:15">
      <c r="A4" s="36" t="s">
        <v>105</v>
      </c>
      <c r="B4" s="36">
        <v>2147</v>
      </c>
    </row>
    <row r="5" spans="1:15" s="3" customFormat="1">
      <c r="A5" s="37" t="s">
        <v>83</v>
      </c>
      <c r="B5" s="38" t="s">
        <v>27</v>
      </c>
      <c r="C5" s="38" t="s">
        <v>37</v>
      </c>
      <c r="D5" s="38" t="s">
        <v>14</v>
      </c>
      <c r="E5" s="38" t="s">
        <v>38</v>
      </c>
      <c r="F5" s="38" t="s">
        <v>71</v>
      </c>
      <c r="G5" s="38" t="s">
        <v>17</v>
      </c>
      <c r="H5" s="38" t="s">
        <v>70</v>
      </c>
      <c r="I5" s="38" t="s">
        <v>16</v>
      </c>
      <c r="J5" s="38" t="s">
        <v>125</v>
      </c>
      <c r="K5" s="38" t="s">
        <v>140</v>
      </c>
      <c r="L5" s="38" t="s">
        <v>126</v>
      </c>
      <c r="M5" s="38" t="s">
        <v>35</v>
      </c>
      <c r="N5" s="38" t="s">
        <v>106</v>
      </c>
      <c r="O5" s="40" t="s">
        <v>108</v>
      </c>
    </row>
    <row r="6" spans="1:15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94" t="s">
        <v>211</v>
      </c>
      <c r="F6" s="26" t="s">
        <v>21</v>
      </c>
      <c r="G6" s="26" t="s">
        <v>20</v>
      </c>
      <c r="H6" s="94" t="s">
        <v>211</v>
      </c>
      <c r="I6" s="26" t="s">
        <v>19</v>
      </c>
      <c r="J6" s="26" t="s">
        <v>19</v>
      </c>
      <c r="K6" s="26" t="s">
        <v>142</v>
      </c>
      <c r="L6" s="26" t="s">
        <v>138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5" t="s">
        <v>207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96" t="s">
        <v>211</v>
      </c>
      <c r="J8" s="96" t="s">
        <v>211</v>
      </c>
      <c r="K8" s="96" t="s">
        <v>211</v>
      </c>
      <c r="L8" s="76">
        <v>0</v>
      </c>
      <c r="M8" s="96" t="s">
        <v>211</v>
      </c>
      <c r="N8" s="77">
        <v>0</v>
      </c>
      <c r="O8" s="77">
        <v>0</v>
      </c>
    </row>
    <row r="9" spans="1:15">
      <c r="A9" s="78" t="s">
        <v>150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</row>
    <row r="10" spans="1:15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</row>
    <row r="11" spans="1:15">
      <c r="A11" s="78" t="s">
        <v>141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103</v>
      </c>
      <c r="B1" s="36" t="s" vm="1">
        <v>154</v>
      </c>
    </row>
    <row r="2" spans="1:15">
      <c r="A2" s="36" t="s">
        <v>102</v>
      </c>
      <c r="B2" s="36" t="s">
        <v>155</v>
      </c>
    </row>
    <row r="3" spans="1:15">
      <c r="A3" s="36" t="s">
        <v>104</v>
      </c>
      <c r="B3" s="36" t="s">
        <v>156</v>
      </c>
    </row>
    <row r="4" spans="1:15">
      <c r="A4" s="36" t="s">
        <v>105</v>
      </c>
      <c r="B4" s="36">
        <v>2147</v>
      </c>
    </row>
    <row r="5" spans="1:15" s="3" customFormat="1">
      <c r="A5" s="37" t="s">
        <v>83</v>
      </c>
      <c r="B5" s="38" t="s">
        <v>27</v>
      </c>
      <c r="C5" s="38" t="s">
        <v>37</v>
      </c>
      <c r="D5" s="38" t="s">
        <v>14</v>
      </c>
      <c r="E5" s="38" t="s">
        <v>38</v>
      </c>
      <c r="F5" s="38" t="s">
        <v>71</v>
      </c>
      <c r="G5" s="38" t="s">
        <v>17</v>
      </c>
      <c r="H5" s="38" t="s">
        <v>70</v>
      </c>
      <c r="I5" s="38" t="s">
        <v>16</v>
      </c>
      <c r="J5" s="38" t="s">
        <v>125</v>
      </c>
      <c r="K5" s="38" t="s">
        <v>135</v>
      </c>
      <c r="L5" s="38" t="s">
        <v>126</v>
      </c>
      <c r="M5" s="38" t="s">
        <v>35</v>
      </c>
      <c r="N5" s="38" t="s">
        <v>106</v>
      </c>
      <c r="O5" s="40" t="s">
        <v>108</v>
      </c>
    </row>
    <row r="6" spans="1:15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94" t="s">
        <v>211</v>
      </c>
      <c r="F6" s="26" t="s">
        <v>21</v>
      </c>
      <c r="G6" s="26" t="s">
        <v>20</v>
      </c>
      <c r="H6" s="94" t="s">
        <v>211</v>
      </c>
      <c r="I6" s="26" t="s">
        <v>19</v>
      </c>
      <c r="J6" s="26" t="s">
        <v>19</v>
      </c>
      <c r="K6" s="26" t="s">
        <v>142</v>
      </c>
      <c r="L6" s="26" t="s">
        <v>138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5" t="s">
        <v>208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96" t="s">
        <v>211</v>
      </c>
      <c r="J8" s="96" t="s">
        <v>211</v>
      </c>
      <c r="K8" s="96" t="s">
        <v>211</v>
      </c>
      <c r="L8" s="76">
        <v>0</v>
      </c>
      <c r="M8" s="96" t="s">
        <v>211</v>
      </c>
      <c r="N8" s="77">
        <v>0</v>
      </c>
      <c r="O8" s="77">
        <v>0</v>
      </c>
    </row>
    <row r="9" spans="1:15">
      <c r="A9" s="78" t="s">
        <v>150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</row>
    <row r="10" spans="1:15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</row>
    <row r="11" spans="1:15">
      <c r="A11" s="78" t="s">
        <v>141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103</v>
      </c>
      <c r="B1" s="36" t="s" vm="1">
        <v>154</v>
      </c>
    </row>
    <row r="2" spans="1:15">
      <c r="A2" s="36" t="s">
        <v>102</v>
      </c>
      <c r="B2" s="36" t="s">
        <v>155</v>
      </c>
    </row>
    <row r="3" spans="1:15">
      <c r="A3" s="36" t="s">
        <v>104</v>
      </c>
      <c r="B3" s="36" t="s">
        <v>156</v>
      </c>
    </row>
    <row r="4" spans="1:15">
      <c r="A4" s="36" t="s">
        <v>105</v>
      </c>
      <c r="B4" s="36">
        <v>2147</v>
      </c>
    </row>
    <row r="5" spans="1:15" s="3" customFormat="1">
      <c r="A5" s="37" t="s">
        <v>83</v>
      </c>
      <c r="B5" s="38" t="s">
        <v>27</v>
      </c>
      <c r="C5" s="38" t="s">
        <v>37</v>
      </c>
      <c r="D5" s="38" t="s">
        <v>14</v>
      </c>
      <c r="E5" s="38" t="s">
        <v>38</v>
      </c>
      <c r="F5" s="38" t="s">
        <v>71</v>
      </c>
      <c r="G5" s="38" t="s">
        <v>17</v>
      </c>
      <c r="H5" s="38" t="s">
        <v>70</v>
      </c>
      <c r="I5" s="38" t="s">
        <v>16</v>
      </c>
      <c r="J5" s="38" t="s">
        <v>125</v>
      </c>
      <c r="K5" s="38" t="s">
        <v>135</v>
      </c>
      <c r="L5" s="38" t="s">
        <v>126</v>
      </c>
      <c r="M5" s="38" t="s">
        <v>35</v>
      </c>
      <c r="N5" s="38" t="s">
        <v>106</v>
      </c>
      <c r="O5" s="40" t="s">
        <v>108</v>
      </c>
    </row>
    <row r="6" spans="1:15" s="3" customFormat="1">
      <c r="A6" s="93" t="s">
        <v>211</v>
      </c>
      <c r="B6" s="94" t="s">
        <v>211</v>
      </c>
      <c r="C6" s="94" t="s">
        <v>211</v>
      </c>
      <c r="D6" s="94" t="s">
        <v>211</v>
      </c>
      <c r="E6" s="94" t="s">
        <v>211</v>
      </c>
      <c r="F6" s="26" t="s">
        <v>21</v>
      </c>
      <c r="G6" s="26" t="s">
        <v>20</v>
      </c>
      <c r="H6" s="94" t="s">
        <v>211</v>
      </c>
      <c r="I6" s="26" t="s">
        <v>19</v>
      </c>
      <c r="J6" s="26" t="s">
        <v>19</v>
      </c>
      <c r="K6" s="26" t="s">
        <v>142</v>
      </c>
      <c r="L6" s="26" t="s">
        <v>138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5" t="s">
        <v>211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5" t="s">
        <v>209</v>
      </c>
      <c r="B8" s="96" t="s">
        <v>211</v>
      </c>
      <c r="C8" s="96" t="s">
        <v>211</v>
      </c>
      <c r="D8" s="96" t="s">
        <v>211</v>
      </c>
      <c r="E8" s="96" t="s">
        <v>211</v>
      </c>
      <c r="F8" s="96" t="s">
        <v>211</v>
      </c>
      <c r="G8" s="96" t="s">
        <v>211</v>
      </c>
      <c r="H8" s="96" t="s">
        <v>211</v>
      </c>
      <c r="I8" s="96" t="s">
        <v>211</v>
      </c>
      <c r="J8" s="96" t="s">
        <v>211</v>
      </c>
      <c r="K8" s="96" t="s">
        <v>211</v>
      </c>
      <c r="L8" s="76">
        <v>0</v>
      </c>
      <c r="M8" s="96" t="s">
        <v>211</v>
      </c>
      <c r="N8" s="77">
        <v>0</v>
      </c>
      <c r="O8" s="77">
        <v>0</v>
      </c>
    </row>
    <row r="9" spans="1:15">
      <c r="A9" s="78" t="s">
        <v>150</v>
      </c>
      <c r="B9" s="96" t="s">
        <v>211</v>
      </c>
      <c r="C9" s="96" t="s">
        <v>211</v>
      </c>
      <c r="D9" s="96" t="s">
        <v>211</v>
      </c>
      <c r="E9" s="96" t="s">
        <v>211</v>
      </c>
      <c r="F9" s="96" t="s">
        <v>211</v>
      </c>
      <c r="G9" s="96" t="s">
        <v>211</v>
      </c>
      <c r="H9" s="96" t="s">
        <v>211</v>
      </c>
      <c r="I9" s="96" t="s">
        <v>211</v>
      </c>
      <c r="J9" s="96" t="s">
        <v>211</v>
      </c>
      <c r="K9" s="96" t="s">
        <v>211</v>
      </c>
      <c r="L9" s="96" t="s">
        <v>211</v>
      </c>
      <c r="M9" s="96" t="s">
        <v>211</v>
      </c>
      <c r="N9" s="96" t="s">
        <v>211</v>
      </c>
      <c r="O9" s="96" t="s">
        <v>211</v>
      </c>
    </row>
    <row r="10" spans="1:15">
      <c r="A10" s="78" t="s">
        <v>79</v>
      </c>
      <c r="B10" s="96" t="s">
        <v>211</v>
      </c>
      <c r="C10" s="96" t="s">
        <v>211</v>
      </c>
      <c r="D10" s="96" t="s">
        <v>211</v>
      </c>
      <c r="E10" s="96" t="s">
        <v>211</v>
      </c>
      <c r="F10" s="96" t="s">
        <v>211</v>
      </c>
      <c r="G10" s="96" t="s">
        <v>211</v>
      </c>
      <c r="H10" s="96" t="s">
        <v>211</v>
      </c>
      <c r="I10" s="96" t="s">
        <v>211</v>
      </c>
      <c r="J10" s="96" t="s">
        <v>211</v>
      </c>
      <c r="K10" s="96" t="s">
        <v>211</v>
      </c>
      <c r="L10" s="96" t="s">
        <v>211</v>
      </c>
      <c r="M10" s="96" t="s">
        <v>211</v>
      </c>
      <c r="N10" s="96" t="s">
        <v>211</v>
      </c>
      <c r="O10" s="96" t="s">
        <v>211</v>
      </c>
    </row>
    <row r="11" spans="1:15">
      <c r="A11" s="78" t="s">
        <v>141</v>
      </c>
      <c r="B11" s="96" t="s">
        <v>211</v>
      </c>
      <c r="C11" s="96" t="s">
        <v>211</v>
      </c>
      <c r="D11" s="96" t="s">
        <v>211</v>
      </c>
      <c r="E11" s="96" t="s">
        <v>211</v>
      </c>
      <c r="F11" s="96" t="s">
        <v>211</v>
      </c>
      <c r="G11" s="96" t="s">
        <v>211</v>
      </c>
      <c r="H11" s="96" t="s">
        <v>211</v>
      </c>
      <c r="I11" s="96" t="s">
        <v>211</v>
      </c>
      <c r="J11" s="96" t="s">
        <v>211</v>
      </c>
      <c r="K11" s="96" t="s">
        <v>211</v>
      </c>
      <c r="L11" s="96" t="s">
        <v>211</v>
      </c>
      <c r="M11" s="96" t="s">
        <v>211</v>
      </c>
      <c r="N11" s="96" t="s">
        <v>211</v>
      </c>
      <c r="O11" s="96" t="s">
        <v>211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