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D4EC6A00-A3E8-4668-A5F1-64EAB760BCCB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עתידיים'!$A$6:$AH$268</definedName>
    <definedName name="_xlnm._FilterDatabase" localSheetId="16" hidden="1">'לא סחיר - קרנות השקעה'!$A$6:$AH$57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קונצרני'!$A$1:$AZ$28</definedName>
    <definedName name="_xlnm.Print_Area" localSheetId="9">אופציות!$A$1:$AZ$35</definedName>
    <definedName name="_xlnm.Print_Area" localSheetId="21">הלוואות!$A$1:$AZ$41</definedName>
    <definedName name="_xlnm.Print_Area" localSheetId="24">'השקעה בחברות מוחזקות'!$A$1:$AZ$12</definedName>
    <definedName name="_xlnm.Print_Area" localSheetId="25">'השקעות אחרות '!$A$1:$AZ$25</definedName>
    <definedName name="_xlnm.Print_Area" localSheetId="23">'זכויות מקרקעין'!$A$1:$AZ$18</definedName>
    <definedName name="_xlnm.Print_Area" localSheetId="10">'חוזים עתידיים'!$A$1:$AZ$21</definedName>
    <definedName name="_xlnm.Print_Area" localSheetId="26">'יתרת התחייבות להשקעה'!$A$1:$AZ$47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קונצרני'!$A$1:$AZ$27</definedName>
    <definedName name="_xlnm.Print_Area" localSheetId="18">'לא סחיר - אופציות'!$A$1:$AZ$36</definedName>
    <definedName name="_xlnm.Print_Area" localSheetId="19">'לא סחיר - חוזים עתידיים'!$A$1:$AZ$268</definedName>
    <definedName name="_xlnm.Print_Area" localSheetId="17">'לא סחיר - כתבי אופציה'!$A$1:$AZ$18</definedName>
    <definedName name="_xlnm.Print_Area" localSheetId="20">'לא סחיר - מוצרים מובנים'!$A$1:$AZ$41</definedName>
    <definedName name="_xlnm.Print_Area" localSheetId="15">'לא סחיר - מניות'!$A$1:$AZ$27</definedName>
    <definedName name="_xlnm.Print_Area" localSheetId="16">'לא סחיר - קרנות השקעה'!$A$1:$AZ$57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מזומנים!$A$1:$AZ$55</definedName>
    <definedName name="_xlnm.Print_Area" localSheetId="5">מניות!$A$1:$AZ$261</definedName>
    <definedName name="_xlnm.Print_Area" localSheetId="0">'סכום נכסי הקרן'!$A$1:$AZ$53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נאמנות'!$A$1:$AZ$34</definedName>
    <definedName name="_xlnm.Print_Area" localSheetId="6">'קרנות סל'!$A$1:$AZ$87</definedName>
    <definedName name="_xlnm.Print_Area" localSheetId="2">'תעודות התחייבות ממשלתיות'!$A$1:$AZ$39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8" i="20" l="1"/>
  <c r="H251" i="20" s="1"/>
  <c r="H250" i="20" s="1"/>
  <c r="H173" i="20"/>
  <c r="H20" i="20"/>
  <c r="H11" i="20"/>
  <c r="K9" i="2"/>
  <c r="K10" i="2"/>
  <c r="K11" i="2"/>
  <c r="K14" i="2"/>
  <c r="K15" i="2"/>
  <c r="K16" i="2"/>
  <c r="K17" i="2"/>
  <c r="K18" i="2"/>
  <c r="K19" i="2"/>
  <c r="K20" i="2"/>
  <c r="K21" i="2"/>
  <c r="K22" i="2"/>
  <c r="K23" i="2"/>
  <c r="K24" i="2"/>
  <c r="K26" i="2"/>
  <c r="K27" i="2"/>
  <c r="K28" i="2"/>
  <c r="K30" i="2"/>
  <c r="K31" i="2"/>
  <c r="K32" i="2"/>
  <c r="K33" i="2"/>
  <c r="K34" i="2"/>
  <c r="K35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8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I36" i="2"/>
  <c r="J36" i="2" s="1"/>
  <c r="J35" i="2"/>
  <c r="J34" i="2"/>
  <c r="J33" i="2"/>
  <c r="J32" i="2"/>
  <c r="J31" i="2"/>
  <c r="J30" i="2"/>
  <c r="I29" i="2"/>
  <c r="J29" i="2" s="1"/>
  <c r="J28" i="2"/>
  <c r="J27" i="2"/>
  <c r="J26" i="2"/>
  <c r="I25" i="2"/>
  <c r="K25" i="2" s="1"/>
  <c r="J24" i="2"/>
  <c r="J23" i="2"/>
  <c r="J22" i="2"/>
  <c r="J21" i="2"/>
  <c r="J20" i="2"/>
  <c r="J19" i="2"/>
  <c r="J18" i="2"/>
  <c r="J17" i="2"/>
  <c r="J16" i="2"/>
  <c r="J15" i="2"/>
  <c r="J14" i="2"/>
  <c r="I13" i="2"/>
  <c r="J13" i="2" s="1"/>
  <c r="I12" i="2"/>
  <c r="J12" i="2" s="1"/>
  <c r="J11" i="2"/>
  <c r="J10" i="2"/>
  <c r="J9" i="2"/>
  <c r="J8" i="2"/>
  <c r="B26" i="27"/>
  <c r="B9" i="27"/>
  <c r="B8" i="27" l="1"/>
  <c r="C42" i="1" s="1"/>
  <c r="D42" i="1" s="1"/>
  <c r="H10" i="20"/>
  <c r="H9" i="20" s="1"/>
  <c r="J25" i="2"/>
  <c r="K29" i="2"/>
  <c r="K13" i="2"/>
  <c r="K36" i="2"/>
  <c r="K12" i="2"/>
</calcChain>
</file>

<file path=xl/sharedStrings.xml><?xml version="1.0" encoding="utf-8"?>
<sst xmlns="http://schemas.openxmlformats.org/spreadsheetml/2006/main" count="10128" uniqueCount="1842">
  <si>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</si>
  <si>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</si>
  <si>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</si>
  <si>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</si>
  <si>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</si>
  <si>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</si>
  <si>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</si>
  <si>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</si>
  <si>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</si>
  <si>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</si>
  <si>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</si>
  <si>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</si>
  <si>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</si>
  <si>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</si>
  <si>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</si>
  <si>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</si>
  <si>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</si>
  <si>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</si>
  <si>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</si>
  <si>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</si>
  <si>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</si>
  <si>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</si>
  <si>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</si>
  <si>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</si>
  <si>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</si>
  <si>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</si>
  <si>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</si>
  <si>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</si>
  <si>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</si>
  <si>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</si>
  <si>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</si>
  <si>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</si>
  <si>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</si>
  <si>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</si>
  <si>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</si>
  <si>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</si>
  <si>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</si>
  <si>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</si>
  <si>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</si>
  <si>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</si>
  <si>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</si>
  <si>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</si>
  <si>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</si>
  <si>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</si>
  <si>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</si>
  <si>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</si>
  <si>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</si>
  <si>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</si>
  <si>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</si>
  <si>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</si>
  <si>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</si>
  <si>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</si>
  <si>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</si>
  <si>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</si>
  <si>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</si>
  <si>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</si>
  <si>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</si>
  <si>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</si>
  <si>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</si>
  <si>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</si>
  <si>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</si>
  <si>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</si>
  <si>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</si>
  <si>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</si>
  <si>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</si>
  <si>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</si>
  <si>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</si>
  <si>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</si>
  <si>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</si>
  <si>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</si>
  <si>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</si>
  <si>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</si>
  <si>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</si>
  <si>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</si>
  <si>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</si>
  <si>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</si>
  <si>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</si>
  <si>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</si>
  <si>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</si>
  <si>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</si>
  <si>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</si>
  <si>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</si>
  <si>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</si>
  <si>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</si>
  <si>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</si>
  <si>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</si>
  <si>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</si>
  <si>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</si>
  <si>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</si>
  <si>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</si>
  <si>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</si>
  <si>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</si>
  <si>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</si>
  <si>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</si>
  <si>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</si>
  <si>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</si>
  <si>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</si>
  <si>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</si>
  <si>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</si>
  <si>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</si>
  <si>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</si>
  <si>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</si>
  <si>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</si>
  <si>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</si>
  <si>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</si>
  <si>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</si>
  <si>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</si>
  <si>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</si>
  <si>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</si>
  <si>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</si>
  <si>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</si>
  <si>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</si>
  <si>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</si>
  <si>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</si>
  <si>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</si>
  <si>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</si>
  <si>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</si>
  <si>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</si>
  <si>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</si>
  <si>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</si>
  <si>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</si>
  <si>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</si>
  <si>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</si>
  <si>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</si>
  <si>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</si>
  <si>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</si>
  <si>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</si>
  <si>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</si>
  <si>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</si>
  <si>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</si>
  <si>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</si>
  <si>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</si>
  <si>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</si>
  <si>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</si>
  <si>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</si>
  <si>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</si>
  <si>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</si>
  <si>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</si>
  <si>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</si>
  <si>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</si>
  <si>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</si>
  <si>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</si>
  <si>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</si>
  <si>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</si>
  <si>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</si>
  <si>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</si>
  <si>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</si>
  <si>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</si>
  <si>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</si>
  <si>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</si>
  <si>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</si>
  <si>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</si>
  <si>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</si>
  <si>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</si>
  <si>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</si>
  <si>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</si>
  <si>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</si>
  <si>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</si>
  <si>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</si>
  <si>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</si>
  <si>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</si>
  <si>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</si>
  <si>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</si>
  <si>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</si>
  <si>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863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</si>
  <si>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</si>
  <si>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</si>
  <si>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</si>
  <si>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</si>
  <si>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</si>
  <si>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</si>
  <si>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</si>
  <si>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</si>
  <si>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</si>
  <si>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</si>
  <si>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</si>
  <si>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</si>
  <si>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</si>
  <si>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</si>
  <si>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</si>
  <si>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</si>
  <si>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</si>
  <si>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</si>
  <si>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</si>
  <si>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</si>
  <si>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</si>
  <si>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</si>
  <si>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</si>
  <si>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</si>
  <si>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</si>
  <si>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</si>
  <si>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</si>
  <si>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</si>
  <si>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</si>
  <si>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</si>
  <si>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</si>
  <si>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</si>
  <si>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</si>
  <si>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</si>
  <si>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</si>
  <si>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</si>
  <si>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</si>
  <si>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</si>
  <si>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</si>
  <si>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</si>
  <si>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</si>
  <si>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</si>
  <si>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</si>
  <si>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</si>
  <si>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</si>
  <si>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</si>
  <si>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</si>
  <si>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</si>
  <si>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</si>
  <si>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</si>
  <si>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</si>
  <si>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</si>
  <si>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</si>
  <si>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</si>
  <si>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</si>
  <si>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</si>
  <si>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</si>
  <si>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</si>
  <si>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</si>
  <si>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</si>
  <si>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</si>
  <si>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</si>
  <si>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</si>
  <si>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</si>
  <si>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</si>
  <si>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</si>
  <si>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</si>
  <si>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</si>
  <si>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</si>
  <si>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</si>
  <si>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</si>
  <si>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</si>
  <si>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</si>
  <si>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</si>
  <si>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</si>
  <si>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</si>
  <si>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</si>
  <si>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</si>
  <si>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</si>
  <si>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</si>
  <si>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</si>
  <si>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</si>
  <si>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</si>
  <si>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</si>
  <si>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</si>
  <si>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</si>
  <si>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</si>
  <si>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</si>
  <si>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</si>
  <si>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</si>
  <si>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</si>
  <si>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</si>
  <si>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</si>
  <si>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</si>
  <si>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</si>
  <si>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</si>
  <si>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</si>
  <si>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</si>
  <si>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</si>
  <si>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</si>
  <si>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</si>
  <si>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</si>
  <si>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</si>
  <si>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</si>
  <si>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</si>
  <si>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</si>
  <si>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</si>
  <si>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</si>
  <si>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</si>
  <si>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</si>
  <si>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</si>
  <si>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</si>
  <si>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</si>
  <si>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</si>
  <si>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</si>
  <si>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</si>
  <si>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</si>
  <si>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</si>
  <si>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</si>
  <si>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</si>
  <si>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</si>
  <si>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</si>
  <si>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</si>
  <si>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</si>
  <si>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</si>
  <si>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</si>
  <si>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</si>
  <si>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</si>
  <si>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</si>
  <si>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</si>
  <si>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</si>
  <si>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</si>
  <si>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</si>
  <si>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</si>
  <si>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</si>
  <si>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</si>
  <si>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</si>
  <si>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</si>
  <si>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</si>
  <si>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</si>
  <si>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</si>
  <si>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</si>
  <si>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</si>
  <si>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</si>
  <si>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</si>
  <si>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</si>
  <si>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</si>
  <si>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</si>
  <si>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</si>
  <si>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</si>
  <si>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</si>
  <si>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</si>
  <si>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</si>
  <si>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</si>
  <si>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</si>
  <si>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</si>
  <si>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</si>
  <si>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</si>
  <si>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</si>
  <si>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</si>
  <si>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</si>
  <si>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</si>
  <si>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</si>
  <si>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</si>
  <si>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</si>
  <si>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</si>
  <si>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</si>
  <si>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</si>
  <si>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</si>
  <si>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טבע(ריבית לקבל)- טבע תעשיות פרמצבטיות בע"מ</t>
  </si>
  <si>
    <t>6290140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</si>
  <si>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</si>
  <si>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</si>
  <si>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</si>
  <si>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</si>
  <si>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</si>
  <si>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</si>
  <si>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</si>
  <si>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</si>
  <si>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</si>
  <si>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</si>
  <si>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</si>
  <si>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</si>
  <si>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</si>
  <si>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</si>
  <si>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</si>
  <si>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</si>
  <si>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</si>
  <si>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</si>
  <si>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</si>
  <si>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</si>
  <si>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</si>
  <si>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</si>
  <si>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</si>
  <si>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</si>
  <si>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</si>
  <si>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510216054</t>
  </si>
  <si>
    <t>שוב אנרגיה- שיכון ובינוי אנרגיה בע"מ</t>
  </si>
  <si>
    <t>1188242</t>
  </si>
  <si>
    <t>510459928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</si>
  <si>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</si>
  <si>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</si>
  <si>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</si>
  <si>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</si>
  <si>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</si>
  <si>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</si>
  <si>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</si>
  <si>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</si>
  <si>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</si>
  <si>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</si>
  <si>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</si>
  <si>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</si>
  <si>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</si>
  <si>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</si>
  <si>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</si>
  <si>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</si>
  <si>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</si>
  <si>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</si>
  <si>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</si>
  <si>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</si>
  <si>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</si>
  <si>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</si>
  <si>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</si>
  <si>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</si>
  <si>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</si>
  <si>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</si>
  <si>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</si>
  <si>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</si>
  <si>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</si>
  <si>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</si>
  <si>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</si>
  <si>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</si>
  <si>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</si>
  <si>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</si>
  <si>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</si>
  <si>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</si>
  <si>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</si>
  <si>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</si>
  <si>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</si>
  <si>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</si>
  <si>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</si>
  <si>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</si>
  <si>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511996803</t>
  </si>
  <si>
    <t>קרסו נדלן- קרסו נדלן בע"מ</t>
  </si>
  <si>
    <t>1187962</t>
  </si>
  <si>
    <t>510488190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</si>
  <si>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</si>
  <si>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</si>
  <si>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</si>
  <si>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</si>
  <si>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</si>
  <si>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</si>
  <si>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</si>
  <si>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</si>
  <si>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</si>
  <si>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</si>
  <si>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</si>
  <si>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</si>
  <si>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</si>
  <si>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</si>
  <si>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</si>
  <si>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</si>
  <si>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</si>
  <si>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</si>
  <si>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</si>
  <si>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</si>
  <si>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</si>
  <si>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</si>
  <si>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</si>
  <si>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</si>
  <si>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</si>
  <si>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</si>
  <si>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</si>
  <si>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</si>
  <si>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</si>
  <si>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</si>
  <si>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מלונאות ותיירות</t>
  </si>
  <si>
    <t>*פתאל החזקות- פתאל החזקות 1998 בע"מ</t>
  </si>
  <si>
    <t>1143429</t>
  </si>
  <si>
    <t>512607888</t>
  </si>
  <si>
    <t>*סקופ- קבוצת סקופ מתכות בע"מ</t>
  </si>
  <si>
    <t>288019</t>
  </si>
  <si>
    <t>520037425</t>
  </si>
  <si>
    <t>מסחר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</si>
  <si>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</si>
  <si>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</si>
  <si>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</si>
  <si>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</si>
  <si>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</si>
  <si>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</si>
  <si>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</si>
  <si>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</si>
  <si>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</si>
  <si>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</si>
  <si>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</si>
  <si>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</si>
  <si>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נדלן מניב בחול</t>
  </si>
  <si>
    <t>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</si>
  <si>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</si>
  <si>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</si>
  <si>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</si>
  <si>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</si>
  <si>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</si>
  <si>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</si>
  <si>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</si>
  <si>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</si>
  <si>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</si>
  <si>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</si>
  <si>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</si>
  <si>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</si>
  <si>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</si>
  <si>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520017807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</si>
  <si>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</si>
  <si>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</si>
  <si>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</si>
  <si>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</si>
  <si>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</si>
  <si>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</si>
  <si>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</si>
  <si>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</si>
  <si>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</si>
  <si>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</si>
  <si>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</si>
  <si>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</si>
  <si>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</si>
  <si>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</si>
  <si>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</si>
  <si>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</si>
  <si>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</si>
  <si>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</si>
  <si>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</si>
  <si>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</si>
  <si>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</si>
  <si>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</si>
  <si>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</si>
  <si>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</si>
  <si>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</si>
  <si>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</si>
  <si>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</si>
  <si>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</si>
  <si>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</si>
  <si>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</si>
  <si>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</si>
  <si>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</si>
  <si>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</si>
  <si>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</si>
  <si>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</si>
  <si>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</si>
  <si>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</si>
  <si>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</si>
  <si>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</si>
  <si>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</si>
  <si>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</si>
  <si>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</si>
  <si>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</si>
  <si>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</si>
  <si>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</si>
  <si>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</si>
  <si>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</si>
  <si>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</si>
  <si>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</si>
  <si>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</si>
  <si>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</si>
  <si>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</si>
  <si>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</si>
  <si>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</si>
  <si>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</si>
  <si>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</si>
  <si>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</si>
  <si>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</si>
  <si>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</si>
  <si>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</si>
  <si>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</si>
  <si>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</si>
  <si>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</si>
  <si>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</si>
  <si>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</si>
  <si>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</si>
  <si>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</si>
  <si>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</si>
  <si>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</si>
  <si>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</si>
  <si>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</si>
  <si>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</si>
  <si>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</si>
  <si>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</si>
  <si>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</si>
  <si>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</si>
  <si>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</si>
  <si>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</si>
  <si>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</si>
  <si>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</si>
  <si>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</si>
  <si>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</si>
  <si>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</si>
  <si>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</si>
  <si>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</si>
  <si>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</si>
  <si>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</si>
  <si>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</si>
  <si>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</si>
  <si>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</si>
  <si>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</si>
  <si>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</si>
  <si>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</si>
  <si>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</si>
  <si>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</si>
  <si>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</si>
  <si>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</si>
  <si>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</si>
  <si>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</si>
  <si>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</si>
  <si>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</si>
  <si>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</si>
  <si>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</si>
  <si>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</si>
  <si>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</si>
  <si>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</si>
  <si>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</si>
  <si>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</si>
  <si>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</si>
  <si>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520041005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</si>
  <si>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</si>
  <si>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</si>
  <si>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</si>
  <si>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</si>
  <si>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</si>
  <si>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</si>
  <si>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</si>
  <si>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</si>
  <si>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</si>
  <si>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</si>
  <si>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</si>
  <si>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</si>
  <si>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</si>
  <si>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</si>
  <si>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</si>
  <si>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</si>
  <si>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</si>
  <si>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</si>
  <si>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515846558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</si>
  <si>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</si>
  <si>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</si>
  <si>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</si>
  <si>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</si>
  <si>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</si>
  <si>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</si>
  <si>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</si>
  <si>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</si>
  <si>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</si>
  <si>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</si>
  <si>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</si>
  <si>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</si>
  <si>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</si>
  <si>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</si>
  <si>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</si>
  <si>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</si>
  <si>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</si>
  <si>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</si>
  <si>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</si>
  <si>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</si>
  <si>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</si>
  <si>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</si>
  <si>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</si>
  <si>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</si>
  <si>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</si>
  <si>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</si>
  <si>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</si>
  <si>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</si>
  <si>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</si>
  <si>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</si>
  <si>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</si>
  <si>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</si>
  <si>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</si>
  <si>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</si>
  <si>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</si>
  <si>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</si>
  <si>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</si>
  <si>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</si>
  <si>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</si>
  <si>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</si>
  <si>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</si>
  <si>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</si>
  <si>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</si>
  <si>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</si>
  <si>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</si>
  <si>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</si>
  <si>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</si>
  <si>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</si>
  <si>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</si>
  <si>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</si>
  <si>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</si>
  <si>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</si>
  <si>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</si>
  <si>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</si>
  <si>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</si>
  <si>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</si>
  <si>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</si>
  <si>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</si>
  <si>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</si>
  <si>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</si>
  <si>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</si>
  <si>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</si>
  <si>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</si>
  <si>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</si>
  <si>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</si>
  <si>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</si>
  <si>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</si>
  <si>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</si>
  <si>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</si>
  <si>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</si>
  <si>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</si>
  <si>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</si>
  <si>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</si>
  <si>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</si>
  <si>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</si>
  <si>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</si>
  <si>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</si>
  <si>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</si>
  <si>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</si>
  <si>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</si>
  <si>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</si>
  <si>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</si>
  <si>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</si>
  <si>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</si>
  <si>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</si>
  <si>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</si>
  <si>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</si>
  <si>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</si>
  <si>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</si>
  <si>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</si>
  <si>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</si>
  <si>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</si>
  <si>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</si>
  <si>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</si>
  <si>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</si>
  <si>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</si>
  <si>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</si>
  <si>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</si>
  <si>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</si>
  <si>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</si>
  <si>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</si>
  <si>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</si>
  <si>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</si>
  <si>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</si>
  <si>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</si>
  <si>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</si>
  <si>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</si>
  <si>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</si>
  <si>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</si>
  <si>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</si>
  <si>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</si>
  <si>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</si>
  <si>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</si>
  <si>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</si>
  <si>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</si>
  <si>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</si>
  <si>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</si>
  <si>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</si>
  <si>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</si>
  <si>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</si>
  <si>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</si>
  <si>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</si>
  <si>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</si>
  <si>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</si>
  <si>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</si>
  <si>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</si>
  <si>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</si>
  <si>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</si>
  <si>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</si>
  <si>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</si>
  <si>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</si>
  <si>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</si>
  <si>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</si>
  <si>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</si>
  <si>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</si>
  <si>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</si>
  <si>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</si>
  <si>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</si>
  <si>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</si>
  <si>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</si>
  <si>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</si>
  <si>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</si>
  <si>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</si>
  <si>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</si>
  <si>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</si>
  <si>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</si>
  <si>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</si>
  <si>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</si>
  <si>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</si>
  <si>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</si>
  <si>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</si>
  <si>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</si>
  <si>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</si>
  <si>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</si>
  <si>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</si>
  <si>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</si>
  <si>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</si>
  <si>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</si>
  <si>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בלומברג</t>
  </si>
  <si>
    <t>Automobiles &amp; Components</t>
  </si>
  <si>
    <t>BRENMILLER ENERGY LTD- ברנמילר אנרג'י בע"מ</t>
  </si>
  <si>
    <t>IL0011415309</t>
  </si>
  <si>
    <t>NASDAQ</t>
  </si>
  <si>
    <t>Capital Goods</t>
  </si>
  <si>
    <t>Kornit Digital ltd- קורנית דיגיטל בע"מ</t>
  </si>
  <si>
    <t>IL0011216723</t>
  </si>
  <si>
    <t>FIVERR INTERNATIONAL LTD- פייבר אינטרנשיונל בע"מ</t>
  </si>
  <si>
    <t>IL0011582033</t>
  </si>
  <si>
    <t>Commercial &amp; Professional Services</t>
  </si>
  <si>
    <t>PAYONEER GLOBAL INC- PAYONEER GLOBAL</t>
  </si>
  <si>
    <t>US70451X1046</t>
  </si>
  <si>
    <t>Diversified Financials</t>
  </si>
  <si>
    <t>INMODE LTD- אינמוד בע"מ</t>
  </si>
  <si>
    <t>IL0011595993</t>
  </si>
  <si>
    <t>Health Care Equipment &amp; Services</t>
  </si>
  <si>
    <t>SOL-GEL TECHNOL- SOL GEL TECHNOLOGIES</t>
  </si>
  <si>
    <t>IL0011417206</t>
  </si>
  <si>
    <t>Pharmaceuticals &amp; Biotechnology</t>
  </si>
  <si>
    <t>UROGEN PHARMA LTD- יורוג'ן פארמה בעמ</t>
  </si>
  <si>
    <t>IL0011407140</t>
  </si>
  <si>
    <t>GLOBAL-E ONLINE LTD- גלובל -אי אונליין בע"מ</t>
  </si>
  <si>
    <t>IL0011741688</t>
  </si>
  <si>
    <t>Retailing</t>
  </si>
  <si>
    <t>SOLAREDGE TECHNOLOGI- סולראדג' טכנולוגיות בע"מ</t>
  </si>
  <si>
    <t>US83417M1045</t>
  </si>
  <si>
    <t>Semiconductors &amp; Semiconductor Equipment</t>
  </si>
  <si>
    <t>JFROG Ltd- JFROG LTD</t>
  </si>
  <si>
    <t>IL0011684185</t>
  </si>
  <si>
    <t>Software &amp; Services</t>
  </si>
  <si>
    <t>MONDAY.COM LTD- MONDAY.COM LTD</t>
  </si>
  <si>
    <t>IL0011762130</t>
  </si>
  <si>
    <t>RISKIFIED- Riskified Ltd</t>
  </si>
  <si>
    <t>IL0011786493</t>
  </si>
  <si>
    <t>SIMILARWEB LTD- similarweb ltd</t>
  </si>
  <si>
    <t>IL0011751653</t>
  </si>
  <si>
    <t>Wix.Com Ltd- וויקס.קום בע"מ</t>
  </si>
  <si>
    <t>IL0011301780</t>
  </si>
  <si>
    <t>CYBERARK SOFTWAR- סייברארק תוכנה בע"מ</t>
  </si>
  <si>
    <t>il0011334468</t>
  </si>
  <si>
    <t>ARBE ROBOTICS- ARBE ROBOTICS</t>
  </si>
  <si>
    <t>IL0011796625</t>
  </si>
  <si>
    <t>Technology Hardware &amp; Equipment</t>
  </si>
  <si>
    <t>INNOVIZ TECHNOLOGIES LTD- INNOVIZ TECHNOLOGIES KTS 8097</t>
  </si>
  <si>
    <t>IL0011745804</t>
  </si>
  <si>
    <t>Stratasys- Stratasys Ltd</t>
  </si>
  <si>
    <t>IL0011267213</t>
  </si>
  <si>
    <t>ZIM US Equity- צים שירותי ספנות משולבים בע"מ</t>
  </si>
  <si>
    <t>IL0065100930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</si>
  <si>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</si>
  <si>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</si>
  <si>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</si>
  <si>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</si>
  <si>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</si>
  <si>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</si>
  <si>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</si>
  <si>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</si>
  <si>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</si>
  <si>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</si>
  <si>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</si>
  <si>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</si>
  <si>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</si>
  <si>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</si>
  <si>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</si>
  <si>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</si>
  <si>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</si>
  <si>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</si>
  <si>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</si>
  <si>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Banks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</si>
  <si>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</si>
  <si>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</si>
  <si>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</si>
  <si>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</si>
  <si>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</si>
  <si>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</si>
  <si>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</si>
  <si>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</si>
  <si>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Consumer Durables &amp; Apparel</t>
  </si>
  <si>
    <t>PUMA- PUMA SE</t>
  </si>
  <si>
    <t>DE0006969603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</si>
  <si>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</si>
  <si>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</si>
  <si>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</si>
  <si>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</si>
  <si>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</si>
  <si>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</si>
  <si>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</si>
  <si>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</si>
  <si>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</si>
  <si>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</si>
  <si>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</si>
  <si>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</si>
  <si>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</si>
  <si>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</si>
  <si>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</si>
  <si>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Media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</si>
  <si>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</si>
  <si>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</si>
  <si>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</si>
  <si>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</si>
  <si>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</si>
  <si>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</si>
  <si>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</si>
  <si>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</si>
  <si>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Real Estate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</si>
  <si>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</si>
  <si>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</si>
  <si>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</si>
  <si>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</si>
  <si>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</si>
  <si>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</si>
  <si>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</si>
  <si>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</si>
  <si>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</si>
  <si>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</si>
  <si>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</si>
  <si>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</si>
  <si>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</si>
  <si>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</si>
  <si>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</si>
  <si>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</si>
  <si>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</si>
  <si>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</si>
  <si>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</si>
  <si>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</si>
  <si>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</si>
  <si>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</si>
  <si>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</si>
  <si>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</si>
  <si>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</si>
  <si>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</si>
  <si>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</si>
  <si>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</si>
  <si>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</si>
  <si>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</si>
  <si>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</si>
  <si>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</si>
  <si>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</si>
  <si>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</si>
  <si>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</si>
  <si>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</si>
  <si>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</si>
  <si>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</si>
  <si>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</si>
  <si>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</si>
  <si>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</si>
  <si>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</si>
  <si>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</si>
  <si>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</si>
  <si>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</si>
  <si>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</si>
  <si>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</si>
  <si>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</si>
  <si>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</si>
  <si>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</si>
  <si>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</si>
  <si>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</si>
  <si>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</si>
  <si>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</si>
  <si>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</si>
  <si>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</si>
  <si>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</si>
  <si>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</si>
  <si>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</si>
  <si>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</si>
  <si>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</si>
  <si>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</si>
  <si>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</si>
  <si>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</si>
  <si>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</si>
  <si>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</si>
  <si>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</si>
  <si>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</si>
  <si>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</si>
  <si>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</si>
  <si>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</si>
  <si>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</si>
  <si>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</si>
  <si>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</si>
  <si>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</si>
  <si>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</si>
  <si>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</si>
  <si>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</si>
  <si>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</si>
  <si>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</si>
  <si>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</si>
  <si>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</si>
  <si>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</si>
  <si>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</si>
  <si>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</si>
  <si>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</si>
  <si>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</si>
  <si>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</si>
  <si>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</si>
  <si>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</si>
  <si>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</si>
  <si>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</si>
  <si>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</si>
  <si>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</si>
  <si>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</si>
  <si>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</si>
  <si>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</si>
  <si>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</si>
  <si>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</si>
  <si>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</si>
  <si>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</si>
  <si>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</si>
  <si>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</si>
  <si>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</si>
  <si>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</si>
  <si>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</si>
  <si>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</si>
  <si>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</si>
  <si>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</si>
  <si>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</si>
  <si>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</si>
  <si>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</si>
  <si>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</si>
  <si>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</si>
  <si>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</si>
  <si>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</si>
  <si>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</si>
  <si>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</si>
  <si>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</si>
  <si>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</si>
  <si>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</si>
  <si>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</si>
  <si>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</si>
  <si>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</si>
  <si>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</si>
  <si>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</si>
  <si>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</si>
  <si>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</si>
  <si>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</si>
  <si>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</si>
  <si>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</si>
  <si>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</si>
  <si>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</si>
  <si>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</si>
  <si>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</si>
  <si>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</si>
  <si>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</si>
  <si>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</si>
  <si>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</si>
  <si>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</si>
  <si>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</si>
  <si>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</si>
  <si>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</si>
  <si>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</si>
  <si>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</si>
  <si>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</si>
  <si>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</si>
  <si>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</si>
  <si>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</si>
  <si>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</si>
  <si>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</si>
  <si>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</si>
  <si>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</si>
  <si>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</si>
  <si>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</si>
  <si>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</si>
  <si>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</si>
  <si>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</si>
  <si>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</si>
  <si>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</si>
  <si>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</si>
  <si>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</si>
  <si>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</si>
  <si>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</si>
  <si>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</si>
  <si>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</si>
  <si>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</si>
  <si>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</si>
  <si>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</si>
  <si>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</si>
  <si>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</si>
  <si>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</si>
  <si>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</si>
  <si>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</si>
  <si>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</si>
  <si>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</si>
  <si>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</si>
  <si>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</si>
  <si>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</si>
  <si>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</si>
  <si>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</si>
  <si>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</si>
  <si>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</si>
  <si>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</si>
  <si>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</si>
  <si>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</si>
  <si>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</si>
  <si>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</si>
  <si>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</si>
  <si>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</si>
  <si>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</si>
  <si>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</si>
  <si>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</si>
  <si>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</si>
  <si>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</si>
  <si>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</si>
  <si>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</si>
  <si>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</si>
  <si>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</si>
  <si>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</si>
  <si>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</si>
  <si>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</si>
  <si>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</si>
  <si>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</si>
  <si>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</si>
  <si>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</si>
  <si>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</si>
  <si>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</si>
  <si>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</si>
  <si>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Other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</si>
  <si>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</si>
  <si>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</si>
  <si>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</si>
  <si>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</si>
  <si>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</si>
  <si>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</si>
  <si>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</si>
  <si>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</si>
  <si>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</si>
  <si>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</si>
  <si>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</si>
  <si>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</si>
  <si>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</si>
  <si>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</si>
  <si>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</si>
  <si>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</si>
  <si>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</si>
  <si>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</si>
  <si>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</si>
  <si>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</si>
  <si>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</si>
  <si>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</si>
  <si>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</si>
  <si>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</si>
  <si>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</si>
  <si>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</si>
  <si>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</si>
  <si>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</si>
  <si>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חייבים REWIRE 8839- רי-וויר (א.ס.ג) מחקר ופיתוח בע"מ</t>
  </si>
  <si>
    <t>9483</t>
  </si>
  <si>
    <t>515193704</t>
  </si>
  <si>
    <t>רוטקס- רוטקס (1980) בע"מ</t>
  </si>
  <si>
    <t>1104033</t>
  </si>
  <si>
    <t>510844913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</si>
  <si>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</si>
  <si>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</si>
  <si>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</si>
  <si>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</si>
  <si>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</si>
  <si>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</si>
  <si>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</si>
  <si>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</si>
  <si>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</si>
  <si>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</si>
  <si>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</si>
  <si>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</si>
  <si>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</si>
  <si>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</si>
  <si>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</si>
  <si>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TIPA CORP LTD- TIPA CORP LTD</t>
  </si>
  <si>
    <t>8838</t>
  </si>
  <si>
    <t>514420660</t>
  </si>
  <si>
    <t>סה"כ קרנות הון סיכון</t>
  </si>
  <si>
    <t>Stage One Venture Capital Fund IV</t>
  </si>
  <si>
    <t>8981</t>
  </si>
  <si>
    <t>30/12/21</t>
  </si>
  <si>
    <t>F2 Capital Partners 3 LP- Capital Link Global Fintech Le</t>
  </si>
  <si>
    <t>8401</t>
  </si>
  <si>
    <t>01/03/22</t>
  </si>
  <si>
    <t>S.H. SKY 4 L.P- ס.ה. סקיי 4 ניהול שותפות מוגבלת</t>
  </si>
  <si>
    <t>8987</t>
  </si>
  <si>
    <t>20/01/22</t>
  </si>
  <si>
    <t>Arkin Bio Ventures II L.P- Arkin Bio Ventures II L.P</t>
  </si>
  <si>
    <t>70341</t>
  </si>
  <si>
    <t>20/01/20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</si>
  <si>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</si>
  <si>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</si>
  <si>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</si>
  <si>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</si>
  <si>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</si>
  <si>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</si>
  <si>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</si>
  <si>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</si>
  <si>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</si>
  <si>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</si>
  <si>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סה"כ קרנות השקעה אחרות</t>
  </si>
  <si>
    <t>Accelmed Growth Partners L.P 2- Accelmed Growth Partners L.P</t>
  </si>
  <si>
    <t>5271</t>
  </si>
  <si>
    <t>Fortissimo Partners VI</t>
  </si>
  <si>
    <t>9290</t>
  </si>
  <si>
    <t>19/10/22</t>
  </si>
  <si>
    <t>FIMI 6- BRIDGES ISRAEL GP GROWTH FUND 1 LIMITED PARTNERSHI</t>
  </si>
  <si>
    <t>5272</t>
  </si>
  <si>
    <t>03/02/16</t>
  </si>
  <si>
    <t>Fortissimo capital fund v- FORTISSIMO CAPITA FUND</t>
  </si>
  <si>
    <t>70381</t>
  </si>
  <si>
    <t>01/04/19</t>
  </si>
  <si>
    <t>SKY 3- sky 3</t>
  </si>
  <si>
    <t>5289</t>
  </si>
  <si>
    <t>01/01/17</t>
  </si>
  <si>
    <t>Kedma Capital III- קדמה קפיטל 3</t>
  </si>
  <si>
    <t>6662</t>
  </si>
  <si>
    <t>Greenfield Partners Fund III LP</t>
  </si>
  <si>
    <t>9616</t>
  </si>
  <si>
    <t>16/06/23</t>
  </si>
  <si>
    <t>סה"כ קרנות הון סיכון בחו"ל</t>
  </si>
  <si>
    <t>QUMRA OPPORTUNITY FUND I- Qumra Capital GP II, L.P.</t>
  </si>
  <si>
    <t>8282</t>
  </si>
  <si>
    <t>Arkin Bio Capital L.P- vanture capital</t>
  </si>
  <si>
    <t>8888</t>
  </si>
  <si>
    <t>07/10/21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</si>
  <si>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</si>
  <si>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</si>
  <si>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</si>
  <si>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</si>
  <si>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</si>
  <si>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סה"כ קרנות השקעה אחרות בחו"ל</t>
  </si>
  <si>
    <t>BVP Forge Institutional L.P</t>
  </si>
  <si>
    <t>9239</t>
  </si>
  <si>
    <t>30/06/22</t>
  </si>
  <si>
    <t>BCP V DEXKO CO-INVEST LP- Brookfield global</t>
  </si>
  <si>
    <t>8337</t>
  </si>
  <si>
    <t>01/10/21</t>
  </si>
  <si>
    <t>Accelmed Partners II- Accelmed Growth Partners L.P</t>
  </si>
  <si>
    <t>7055</t>
  </si>
  <si>
    <t>24/03/20</t>
  </si>
  <si>
    <t>AP IX Connect Holdings L.P</t>
  </si>
  <si>
    <t>8842</t>
  </si>
  <si>
    <t>01/01/22</t>
  </si>
  <si>
    <t>harbourvest A מאוחד- ECP V, LLC</t>
  </si>
  <si>
    <t>70000</t>
  </si>
  <si>
    <t>Migdal HarbourVest Tranche B מאוחד- HarbourVest Adelaide</t>
  </si>
  <si>
    <t>5298</t>
  </si>
  <si>
    <t>Greenfield Partners Silverfort Co-Invest</t>
  </si>
  <si>
    <t>98671</t>
  </si>
  <si>
    <t>23/10/23</t>
  </si>
  <si>
    <t>Qumra MS LP Minute Media- Qumra Capital GP II, L.P.</t>
  </si>
  <si>
    <t>8270</t>
  </si>
  <si>
    <t>CSC TS HOLDINGS L.P</t>
  </si>
  <si>
    <t>9697</t>
  </si>
  <si>
    <t>29/03/23</t>
  </si>
  <si>
    <t>F2 Select I LP</t>
  </si>
  <si>
    <t>8507</t>
  </si>
  <si>
    <t>ISF III Overflow Fund L.P</t>
  </si>
  <si>
    <t>9457</t>
  </si>
  <si>
    <t>28/11/22</t>
  </si>
  <si>
    <t>Pantheon Global Secondary VII</t>
  </si>
  <si>
    <t>982811</t>
  </si>
  <si>
    <t>01/03/21</t>
  </si>
  <si>
    <t>Israel Secondary fund III L.P- Israel secondary fund</t>
  </si>
  <si>
    <t>8338</t>
  </si>
  <si>
    <t>31/12/21</t>
  </si>
  <si>
    <t>Greenfield Partners FloLIVE Co invest</t>
  </si>
  <si>
    <t>9721</t>
  </si>
  <si>
    <t>31/08/23</t>
  </si>
  <si>
    <t>Astorg VIII- JOY GLOBAL INC</t>
  </si>
  <si>
    <t>9391</t>
  </si>
  <si>
    <t>16/02/22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</si>
  <si>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</si>
  <si>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</si>
  <si>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</si>
  <si>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</si>
  <si>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</si>
  <si>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</si>
  <si>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</si>
  <si>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</si>
  <si>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</si>
  <si>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</si>
  <si>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</si>
  <si>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</si>
  <si>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</si>
  <si>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</si>
  <si>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</si>
  <si>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</si>
  <si>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</si>
  <si>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</si>
  <si>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</si>
  <si>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</si>
  <si>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</si>
  <si>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</si>
  <si>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</si>
  <si>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</si>
  <si>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</si>
  <si>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</si>
  <si>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</si>
  <si>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</si>
  <si>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</si>
  <si>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</si>
  <si>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</si>
  <si>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</si>
  <si>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</si>
  <si>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</si>
  <si>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</si>
  <si>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</si>
  <si>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</si>
  <si>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</si>
  <si>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</si>
  <si>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</si>
  <si>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</si>
  <si>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</si>
  <si>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</si>
  <si>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</si>
  <si>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</si>
  <si>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פקדון מרג'ין דולר מזרחי</t>
  </si>
  <si>
    <t>300012017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</si>
  <si>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</si>
  <si>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</si>
  <si>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</si>
  <si>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</si>
  <si>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</si>
  <si>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</si>
  <si>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</si>
  <si>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</si>
  <si>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</si>
  <si>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</si>
  <si>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לתגמולים ולפיצויים מסלול מניות</t>
  </si>
  <si>
    <t>Accelmed Growth Partners</t>
  </si>
  <si>
    <t>Fimi Israel Opportunity 6</t>
  </si>
  <si>
    <t>S.H. SKY 3 L.P</t>
  </si>
  <si>
    <t>Kedma Capital Partners III</t>
  </si>
  <si>
    <t>Arkin Bio Ventures II</t>
  </si>
  <si>
    <t>Fortissimo Capital Fund V</t>
  </si>
  <si>
    <t>F2 Capital Partners 3 LP</t>
  </si>
  <si>
    <t>Stage One Venture Capital Fund IV L.P</t>
  </si>
  <si>
    <t>Stage One IV Annex Fund L.P</t>
  </si>
  <si>
    <t>S.H. SKY 4 L.P</t>
  </si>
  <si>
    <t>Kedma Capital Partners IV LP</t>
  </si>
  <si>
    <t>Silverfort Co-Investment</t>
  </si>
  <si>
    <t>Manor Evergreen Investments Fund L.P</t>
  </si>
  <si>
    <t>Migdal-HarbourVest 2016 Fund L.P</t>
  </si>
  <si>
    <t>Migdal-HarbourVest 2016 Fund L.P. (Tranche B)</t>
  </si>
  <si>
    <t>Accelmed Partners II, L.P</t>
  </si>
  <si>
    <t>Qumra MS LP Minute Media</t>
  </si>
  <si>
    <t>QUMRA OPPORTUNITY FUND I</t>
  </si>
  <si>
    <t>BCP V DEXKO CO-INVEST LP</t>
  </si>
  <si>
    <t>ISRAEL SECONDARY FUND III L.P</t>
  </si>
  <si>
    <t>Arkin Bio Capital L.P</t>
  </si>
  <si>
    <t>Francisco Partners VII</t>
  </si>
  <si>
    <t>Bessemer Venture Partners XII Institutional L.P</t>
  </si>
  <si>
    <t>Astorg VIII</t>
  </si>
  <si>
    <t>CDR XII</t>
  </si>
  <si>
    <t>CVC Capital Partners IX (A) L.P</t>
  </si>
  <si>
    <t>Greenfield Partners FloLIVE Co-Investment</t>
  </si>
  <si>
    <t>Pantheon Global Secondary Fund VII</t>
  </si>
  <si>
    <t>Court Sqaure Capital Partners V</t>
  </si>
  <si>
    <t>Vintage Growth Fund IV L.P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</si>
  <si>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</si>
  <si>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</si>
  <si>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</si>
  <si>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</si>
  <si>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</si>
  <si>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</si>
  <si>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</si>
  <si>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</si>
  <si>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</si>
  <si>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</si>
  <si>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</si>
  <si>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</si>
  <si>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</si>
  <si>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</si>
  <si>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</si>
  <si>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</si>
  <si>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</si>
  <si>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</si>
  <si>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</si>
  <si>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</si>
  <si>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</si>
  <si>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</si>
  <si>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</si>
  <si>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</si>
  <si>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</si>
  <si>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70002- 11- בנק דיסקונט</t>
  </si>
  <si>
    <t>70002- 12- בנק הפועלים</t>
  </si>
  <si>
    <t>70002- 10- בנק לאומי</t>
  </si>
  <si>
    <t>30005- 10- בנק לאומי</t>
  </si>
  <si>
    <t>JP MORGAN</t>
  </si>
  <si>
    <t>20003- 85- JP MORGAN</t>
  </si>
  <si>
    <t>A-</t>
  </si>
  <si>
    <t>S&amp;P</t>
  </si>
  <si>
    <t>20001- 85- JP MORGAN</t>
  </si>
  <si>
    <t>80031- 85- JP MORGAN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</si>
  <si>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</si>
  <si>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</si>
  <si>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</si>
  <si>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</si>
  <si>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</si>
  <si>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</si>
  <si>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</si>
  <si>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</si>
  <si>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</si>
  <si>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</si>
  <si>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</si>
  <si>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</si>
  <si>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</si>
  <si>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</si>
  <si>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</si>
  <si>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</si>
  <si>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</si>
  <si>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</si>
  <si>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</si>
  <si>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</si>
  <si>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</si>
  <si>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</si>
  <si>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</si>
  <si>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</si>
  <si>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</si>
  <si>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3.6655 22-05-24 (10) -370</t>
  </si>
  <si>
    <t>10004343</t>
  </si>
  <si>
    <t>+ILS/-USD 3.671 16-05-24 (94) -365</t>
  </si>
  <si>
    <t>10004295</t>
  </si>
  <si>
    <t>+ILS/-USD 3.6738 16-05-24 (10) -372</t>
  </si>
  <si>
    <t>10004291</t>
  </si>
  <si>
    <t>+ILS/-USD 3.6747 16-05-24 (11) -373</t>
  </si>
  <si>
    <t>10004293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</si>
  <si>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</si>
  <si>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</si>
  <si>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</si>
  <si>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</si>
  <si>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</si>
  <si>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</si>
  <si>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</si>
  <si>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</si>
  <si>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</si>
  <si>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</si>
  <si>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</si>
  <si>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</si>
  <si>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</si>
  <si>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</si>
  <si>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</si>
  <si>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</si>
  <si>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</si>
  <si>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</si>
  <si>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</si>
  <si>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</si>
  <si>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</si>
  <si>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</si>
  <si>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</si>
  <si>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</si>
  <si>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</si>
  <si>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</si>
  <si>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</si>
  <si>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</si>
  <si>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</si>
  <si>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</si>
  <si>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</si>
  <si>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</si>
  <si>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</si>
  <si>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</si>
  <si>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</si>
  <si>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</si>
  <si>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</si>
  <si>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</si>
  <si>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</si>
  <si>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</si>
  <si>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</si>
  <si>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</si>
  <si>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</si>
  <si>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</si>
  <si>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</si>
  <si>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</si>
  <si>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</si>
  <si>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</si>
  <si>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</si>
  <si>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</si>
  <si>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</si>
  <si>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</si>
  <si>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</si>
  <si>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</si>
  <si>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</si>
  <si>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</si>
  <si>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</si>
  <si>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</si>
  <si>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</si>
  <si>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</si>
  <si>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</si>
  <si>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</si>
  <si>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</si>
  <si>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</si>
  <si>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</si>
  <si>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</si>
  <si>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10004046</t>
  </si>
  <si>
    <t>+ILS/-USD 3.7659 14-02-24 (10) -316</t>
  </si>
  <si>
    <t>10004033</t>
  </si>
  <si>
    <t>+ILS/-USD 3.769 21-02-24 (10) -324</t>
  </si>
  <si>
    <t>10004044</t>
  </si>
  <si>
    <t>+ILS/-USD 3.77 28-02-24 (11) -340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</si>
  <si>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</si>
  <si>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</si>
  <si>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</si>
  <si>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</si>
  <si>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</si>
  <si>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</si>
  <si>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</si>
  <si>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</si>
  <si>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</si>
  <si>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</si>
  <si>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</si>
  <si>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</si>
  <si>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</si>
  <si>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</si>
  <si>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</si>
  <si>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</si>
  <si>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</si>
  <si>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</si>
  <si>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</si>
  <si>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</si>
  <si>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</si>
  <si>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</si>
  <si>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</si>
  <si>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</si>
  <si>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</si>
  <si>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</si>
  <si>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</si>
  <si>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</si>
  <si>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</si>
  <si>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</si>
  <si>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</si>
  <si>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</si>
  <si>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</si>
  <si>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</si>
  <si>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</si>
  <si>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</si>
  <si>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</si>
  <si>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</si>
  <si>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</si>
  <si>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</si>
  <si>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</si>
  <si>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</si>
  <si>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</si>
  <si>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</si>
  <si>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</si>
  <si>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</si>
  <si>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</si>
  <si>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</si>
  <si>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</si>
  <si>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</si>
  <si>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</si>
  <si>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</si>
  <si>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</si>
  <si>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</si>
  <si>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</si>
  <si>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</si>
  <si>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</si>
  <si>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</si>
  <si>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</si>
  <si>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</si>
  <si>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</si>
  <si>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</si>
  <si>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</si>
  <si>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</si>
  <si>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</si>
  <si>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</si>
  <si>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</si>
  <si>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</si>
  <si>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</si>
  <si>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</si>
  <si>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</si>
  <si>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</si>
  <si>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</si>
  <si>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</si>
  <si>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</si>
  <si>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</si>
  <si>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</si>
  <si>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</si>
  <si>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</si>
  <si>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</si>
  <si>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</si>
  <si>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</si>
  <si>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</si>
  <si>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</si>
  <si>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</si>
  <si>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</si>
  <si>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</si>
  <si>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</si>
  <si>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</si>
  <si>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</si>
  <si>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10004233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</si>
  <si>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</si>
  <si>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</si>
  <si>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</si>
  <si>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</si>
  <si>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</si>
  <si>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</si>
  <si>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</si>
  <si>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</si>
  <si>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</si>
  <si>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</si>
  <si>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</si>
  <si>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</si>
  <si>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</si>
  <si>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10004160</t>
  </si>
  <si>
    <t>+ILS/-USD 3.934 11-01-24 (12) -257</t>
  </si>
  <si>
    <t>10004162</t>
  </si>
  <si>
    <t>+ILS/-USD 3.936 11-01-24 (10) -250</t>
  </si>
  <si>
    <t>10004158</t>
  </si>
  <si>
    <t>+ILS/-USD 3.9575 17-01-24 (10) -315</t>
  </si>
  <si>
    <t>10004171</t>
  </si>
  <si>
    <t>+ILS/-USD 3.9762 24-01-24 (20) -238</t>
  </si>
  <si>
    <t>10004183</t>
  </si>
  <si>
    <t>+ILS/-USD 3.9825 14-02-24 (94) -325</t>
  </si>
  <si>
    <t>10004187</t>
  </si>
  <si>
    <t>+ILS/-USD 3.983 19-03-24 (20) -379</t>
  </si>
  <si>
    <t>10004221</t>
  </si>
  <si>
    <t>+ILS/-USD 3.9875 14-02-24 (11) -325</t>
  </si>
  <si>
    <t>10004185</t>
  </si>
  <si>
    <t>+ILS/-USD 3.992 24-01-24 (10) -268</t>
  </si>
  <si>
    <t>10004173</t>
  </si>
  <si>
    <t>+ILS/-USD 3.9925 24-01-24 (11) -275</t>
  </si>
  <si>
    <t>10004175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</si>
  <si>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</si>
  <si>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</si>
  <si>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</si>
  <si>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</si>
  <si>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</si>
  <si>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</si>
  <si>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</si>
  <si>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10004201</t>
  </si>
  <si>
    <t>+ILS/-USD 4.02 14-03-24 (12) -420</t>
  </si>
  <si>
    <t>10004198</t>
  </si>
  <si>
    <t>+ILS/-USD 4.021 14-03-24 (12) -374</t>
  </si>
  <si>
    <t>10004216</t>
  </si>
  <si>
    <t>+ILS/-USD 4.028 07-02-24 (11) -310</t>
  </si>
  <si>
    <t>10004196</t>
  </si>
  <si>
    <t>+ILS/-USD 4.035 06-02-24 (98) -300</t>
  </si>
  <si>
    <t>10004209</t>
  </si>
  <si>
    <t>+ILS/-USD 3.6654 23-01-24 (12) -346</t>
  </si>
  <si>
    <t>10000788</t>
  </si>
  <si>
    <t>+ILS/-USD 3.67 23-05-24 (10) -370</t>
  </si>
  <si>
    <t>10000869</t>
  </si>
  <si>
    <t>10000858</t>
  </si>
  <si>
    <t>10000860</t>
  </si>
  <si>
    <t>+ILS/-USD 3.675 23-01-24 (11) -340</t>
  </si>
  <si>
    <t>10000786</t>
  </si>
  <si>
    <t>10000856</t>
  </si>
  <si>
    <t>10000864</t>
  </si>
  <si>
    <t>10000862</t>
  </si>
  <si>
    <t>+ILS/-USD 3.7158 22-05-24 (11) -362</t>
  </si>
  <si>
    <t>10000867</t>
  </si>
  <si>
    <t>10000851</t>
  </si>
  <si>
    <t>+ILS/-USD 3.74 09-05-24 (11) -368</t>
  </si>
  <si>
    <t>10000853</t>
  </si>
  <si>
    <t>10000799</t>
  </si>
  <si>
    <t>10000797</t>
  </si>
  <si>
    <t>10000801</t>
  </si>
  <si>
    <t>+ILS/-USD 3.776 29-01-24 (12) -318</t>
  </si>
  <si>
    <t>10000792</t>
  </si>
  <si>
    <t>+ILS/-USD 3.7766 07-03-24 (11) -334</t>
  </si>
  <si>
    <t>10000803</t>
  </si>
  <si>
    <t>10000795</t>
  </si>
  <si>
    <t>10000805</t>
  </si>
  <si>
    <t>+ILS/-USD 3.79 17-04-24 (11) -383</t>
  </si>
  <si>
    <t>10000845</t>
  </si>
  <si>
    <t>+ILS/-USD 3.81 07-05-24 (11) -397</t>
  </si>
  <si>
    <t>10000849</t>
  </si>
  <si>
    <t>10000847</t>
  </si>
  <si>
    <t>+ILS/-USD 3.843 19-03-24 (10) -340</t>
  </si>
  <si>
    <t>10000843</t>
  </si>
  <si>
    <t>10000839</t>
  </si>
  <si>
    <t>+ILS/-USD 3.8683 08-02-24 (93) -247</t>
  </si>
  <si>
    <t>10000841</t>
  </si>
  <si>
    <t>10000813</t>
  </si>
  <si>
    <t>+ILS/-USD 3.9368 11-01-24 (20) -252</t>
  </si>
  <si>
    <t>10000815</t>
  </si>
  <si>
    <t>+ILS/-USD 3.959 17-01-24 (11) -290</t>
  </si>
  <si>
    <t>10000819</t>
  </si>
  <si>
    <t>+ILS/-USD 3.9805 19-03-24 (11) -375</t>
  </si>
  <si>
    <t>10000835</t>
  </si>
  <si>
    <t>+ILS/-USD 3.9835 28-02-24 (11) -315</t>
  </si>
  <si>
    <t>10000837</t>
  </si>
  <si>
    <t>10000823</t>
  </si>
  <si>
    <t>10000821</t>
  </si>
  <si>
    <t>10000828</t>
  </si>
  <si>
    <t>+ILS/-USD 4.021 07-02-24 (10) -306</t>
  </si>
  <si>
    <t>10000826</t>
  </si>
  <si>
    <t>+ILS/-USD 4.0321 06-02-24 (10) -299</t>
  </si>
  <si>
    <t>10000830</t>
  </si>
  <si>
    <t>+ILS/-USD 4.0322 06-02-24 (11) -298</t>
  </si>
  <si>
    <t>10000832</t>
  </si>
  <si>
    <t>+ILS/-USD 3.6036 28-05-24 (10) -214</t>
  </si>
  <si>
    <t>10001302</t>
  </si>
  <si>
    <t>+USD/-ILS 3.6536 28-05-24 (10) -344</t>
  </si>
  <si>
    <t>10001301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</si>
  <si>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</si>
  <si>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</si>
  <si>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</si>
  <si>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</si>
  <si>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</si>
  <si>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</si>
  <si>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</si>
  <si>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</si>
  <si>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</si>
  <si>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</si>
  <si>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</si>
  <si>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</si>
  <si>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</si>
  <si>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</si>
  <si>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</si>
  <si>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</si>
  <si>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</si>
  <si>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</si>
  <si>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</si>
  <si>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</si>
  <si>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</si>
  <si>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</si>
  <si>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</si>
  <si>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</si>
  <si>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</si>
  <si>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</si>
  <si>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</si>
  <si>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</si>
  <si>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</si>
  <si>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</si>
  <si>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</si>
  <si>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</si>
  <si>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</si>
  <si>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</si>
  <si>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</si>
  <si>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</si>
  <si>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</si>
  <si>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</si>
  <si>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</si>
  <si>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</si>
  <si>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</si>
  <si>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</si>
  <si>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</si>
  <si>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</si>
  <si>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</si>
  <si>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</si>
  <si>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</si>
  <si>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</si>
  <si>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</si>
  <si>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</si>
  <si>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</si>
  <si>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</si>
  <si>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</si>
  <si>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</si>
  <si>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</si>
  <si>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</si>
  <si>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</si>
  <si>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</si>
  <si>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</si>
  <si>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</si>
  <si>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</si>
  <si>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</si>
  <si>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</si>
  <si>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1.0683 03-04-24 (20) +73</t>
  </si>
  <si>
    <t>10004225</t>
  </si>
  <si>
    <t>+USD/-EUR 1.0688 03-04-24 (10) +73</t>
  </si>
  <si>
    <t>10004223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</si>
  <si>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</si>
  <si>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</si>
  <si>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</si>
  <si>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</si>
  <si>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</si>
  <si>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</si>
  <si>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</si>
  <si>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</si>
  <si>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</si>
  <si>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</si>
  <si>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</si>
  <si>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</si>
  <si>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</si>
  <si>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</si>
  <si>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</si>
  <si>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</si>
  <si>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</si>
  <si>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</si>
  <si>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</si>
  <si>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</si>
  <si>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</si>
  <si>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</si>
  <si>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</si>
  <si>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10003867</t>
  </si>
  <si>
    <t>+USD/-EUR 1.1115 02-01-24 (10) +0</t>
  </si>
  <si>
    <t>10004376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</si>
  <si>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</si>
  <si>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</si>
  <si>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</si>
  <si>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</si>
  <si>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</si>
  <si>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</si>
  <si>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</si>
  <si>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</si>
  <si>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</si>
  <si>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</si>
  <si>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</si>
  <si>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</si>
  <si>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</si>
  <si>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</si>
  <si>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</si>
  <si>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</si>
  <si>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</si>
  <si>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</si>
  <si>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</si>
  <si>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</si>
  <si>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</si>
  <si>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</si>
  <si>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</si>
  <si>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</si>
  <si>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</si>
  <si>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</si>
  <si>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</si>
  <si>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</si>
  <si>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</si>
  <si>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</si>
  <si>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</si>
  <si>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</si>
  <si>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</si>
  <si>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</si>
  <si>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</si>
  <si>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</si>
  <si>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</si>
  <si>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</si>
  <si>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</si>
  <si>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</si>
  <si>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</si>
  <si>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</si>
  <si>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</si>
  <si>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</si>
  <si>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</si>
  <si>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</si>
  <si>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+EUR/-USD 1.1099 13-02-24 (10) +109</t>
  </si>
  <si>
    <t>10001282</t>
  </si>
  <si>
    <t>+GBP/-USD 1.21859 11-01-24 (10) +7.9</t>
  </si>
  <si>
    <t>10001298</t>
  </si>
  <si>
    <t>+JPY/-USD 147.86 16-01-24 (10) -203</t>
  </si>
  <si>
    <t>10001297</t>
  </si>
  <si>
    <t>+USD/-EUR 1.05772 13-02-24 (10) +68.2</t>
  </si>
  <si>
    <t>10001292</t>
  </si>
  <si>
    <t>+USD/-EUR 1.07355 13-02-24 (10) +72.5</t>
  </si>
  <si>
    <t>10001290</t>
  </si>
  <si>
    <t>10001275</t>
  </si>
  <si>
    <t>+USD/-JPY 135.623 16-01-24 (10) -393.5</t>
  </si>
  <si>
    <t>10001279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</si>
  <si>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</si>
  <si>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</si>
  <si>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</si>
  <si>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</si>
  <si>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</si>
  <si>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</si>
  <si>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</si>
  <si>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</si>
  <si>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</si>
  <si>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</si>
  <si>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</si>
  <si>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</si>
  <si>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סה"כ מט"ח/₪</t>
  </si>
  <si>
    <t>560030876</t>
  </si>
  <si>
    <t>514720374</t>
  </si>
  <si>
    <t>513195420</t>
  </si>
  <si>
    <t>514440874</t>
  </si>
  <si>
    <t>90240</t>
  </si>
  <si>
    <t>514073618</t>
  </si>
  <si>
    <t>512544693</t>
  </si>
  <si>
    <t>513537621</t>
  </si>
  <si>
    <t>514889534</t>
  </si>
  <si>
    <t>513865329</t>
  </si>
  <si>
    <t>514130491</t>
  </si>
  <si>
    <t>514025428</t>
  </si>
  <si>
    <t>514844117</t>
  </si>
  <si>
    <t>514244714</t>
  </si>
  <si>
    <t>513881177</t>
  </si>
  <si>
    <t>512291642</t>
  </si>
  <si>
    <t>515333128</t>
  </si>
  <si>
    <t>515382422</t>
  </si>
  <si>
    <t>512607698</t>
  </si>
  <si>
    <t>520015041</t>
  </si>
  <si>
    <t>NR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</si>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</sst>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11" applyFont="1" applyFill="1" applyBorder="1"/>
    <xf numFmtId="14" fontId="0" fillId="0" borderId="0" xfId="0" applyNumberFormat="1"/>
    <xf numFmtId="4" fontId="9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10" fontId="9" fillId="0" borderId="0" xfId="12" applyNumberFormat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643463-4A3B-4076-89A1-27217B22D5A2}" name="RowTitleRegion1.b1.c4.1" displayName="RowTitleRegion1.b1.c4.1" ref="B1:C4" totalsRowShown="0" tableBorderDxfId="512">
  <autoFilter ref="B1:C4" xr:uid="{6B643463-4A3B-4076-89A1-27217B22D5A2}">
    <filterColumn colId="0" hiddenButton="1"/>
    <filterColumn colId="1" hiddenButton="1"/>
  </autoFilter>
  <tableColumns count="2">
    <tableColumn id="1" xr3:uid="{3866A70F-FC97-4B43-9002-7A47E273A779}" name="תאריך הדיווח" dataDxfId="511" dataCellStyle="Normal_2007-16618"/>
    <tableColumn id="2" xr3:uid="{4EE7BE06-549D-4DF4-802D-430CE17F675A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D4291C-DE90-44A6-B572-831D18093928}" name="TitleRegion1.a5.d53.2" displayName="TitleRegion1.a5.d53.2" ref="A5:D53" totalsRowShown="0">
  <autoFilter ref="A5:D53" xr:uid="{3BD4291C-DE90-44A6-B572-831D18093928}">
    <filterColumn colId="0" hiddenButton="1"/>
    <filterColumn colId="1" hiddenButton="1"/>
    <filterColumn colId="2" hiddenButton="1"/>
    <filterColumn colId="3" hiddenButton="1"/>
  </autoFilter>
  <tableColumns count="4">
    <tableColumn id="1" xr3:uid="{A882BBDF-52AB-422F-8418-C860CFBD77C6}" name="ריק במקור" dataDxfId="510" dataCellStyle="Normal_2007-16618"/>
    <tableColumn id="2" xr3:uid="{BBF4569D-8F54-4F86-A4BF-9B145A167F09}" name="סכום נכסי ההשקעה:" dataDxfId="509" dataCellStyle="Normal_2007-16618"/>
    <tableColumn id="3" xr3:uid="{964C6C5F-FDB8-4FFA-90F0-F09FFC8CE8E9}" name="ריק במקור2"/>
    <tableColumn id="4" xr3:uid="{448B670A-C619-4721-A21F-7F18C44706A1}" name="ריק במקור3" dataDxfId="508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F31A98-119A-4B71-903B-14F3F0FA0496}" name="RowTitleRegion1.a1.b4.1" displayName="RowTitleRegion1.a1.b4.1" ref="A1:B4" totalsRowShown="0">
  <autoFilter ref="A1:B4" xr:uid="{47F31A98-119A-4B71-903B-14F3F0FA0496}">
    <filterColumn colId="0" hiddenButton="1"/>
    <filterColumn colId="1" hiddenButton="1"/>
  </autoFilter>
  <tableColumns count="2">
    <tableColumn id="1" xr3:uid="{3A16DBCE-5E42-47E5-8897-2C82F7968464}" name="תאריך הדיווח" dataDxfId="507" dataCellStyle="Normal_2007-16618"/>
    <tableColumn id="2" xr3:uid="{16F57F22-391B-4DCD-B7C0-93248B388BC1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42196F-C394-4927-92E3-CE9963932D3B}" name="TitleRegion1.a5.k55.1" displayName="TitleRegion1.a5.k55.1" ref="A5:K55" totalsRowShown="0" headerRowDxfId="497" headerRowBorderDxfId="505" tableBorderDxfId="506">
  <autoFilter ref="A5:K55" xr:uid="{EF42196F-C394-4927-92E3-CE9963932D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EE47216-C17C-480B-9964-E1662E8E0E33}" name="שם המנפיק/שם נייר ערך "/>
    <tableColumn id="2" xr3:uid="{562A3236-8183-419D-906D-A5BBA4D7AE0E}" name="מספר ני&quot;ע"/>
    <tableColumn id="3" xr3:uid="{46616E4C-7345-4CF0-A928-DD9907EF216D}" name="מספר מנפיק" dataDxfId="504"/>
    <tableColumn id="4" xr3:uid="{88CB5FE7-093C-425A-B52C-B4D799D79463}" name="דירוג"/>
    <tableColumn id="5" xr3:uid="{081D00BB-29C4-4CAB-A103-E7DA74BEE51F}" name="שם מדרג" dataDxfId="503"/>
    <tableColumn id="6" xr3:uid="{F812FC0C-3689-4FDD-BF31-E2976D6C1410}" name="סוג מטבע"/>
    <tableColumn id="7" xr3:uid="{8575B272-3CAF-46B7-9CAF-3BDDB49502C8}" name="שיעור ריבית" dataDxfId="502"/>
    <tableColumn id="8" xr3:uid="{A8CDDFBF-C5FA-4FBD-971D-B8F63AD23955}" name="תשואה לפידיון" dataDxfId="501"/>
    <tableColumn id="9" xr3:uid="{0B8F003D-2C45-440C-9030-82619E3FA846}" name="שווי שוק" dataDxfId="500"/>
    <tableColumn id="10" xr3:uid="{86916F91-4E3A-43AB-B0FA-ABBF6117EC4D}" name="שעור מנכסי אפיק ההשקעה" dataDxfId="499"/>
    <tableColumn id="11" xr3:uid="{851A6CA2-73F1-4B02-9A2A-911CD407BCDA}" name="שעור מסך נכסי השקעה" dataDxfId="4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B4CD3F-9603-4894-A5DA-BF71D233C629}" name="RowTitleRegion1.a1.b4.1" displayName="RowTitleRegion1.a1.b4.1_" ref="A1:B4" totalsRowShown="0" tableBorderDxfId="496">
  <autoFilter ref="A1:B4" xr:uid="{06B4CD3F-9603-4894-A5DA-BF71D233C629}">
    <filterColumn colId="0" hiddenButton="1"/>
    <filterColumn colId="1" hiddenButton="1"/>
  </autoFilter>
  <tableColumns count="2">
    <tableColumn id="1" xr3:uid="{B5FCCC3F-1A26-45F3-9CF6-94E37741E418}" name="תאריך הדיווח" dataDxfId="495" dataCellStyle="Normal_2007-16618"/>
    <tableColumn id="2" xr3:uid="{3DE4AADE-D712-4111-BAF3-088E51C8B6DE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B536052-0B5D-443F-A89B-914002BA8E4C}" name="TitleRegion1.a6.q39.1" displayName="TitleRegion1.a6.q39.1" ref="A6:Q39" totalsRowShown="0" headerRowDxfId="475" dataDxfId="476" headerRowBorderDxfId="493" tableBorderDxfId="494">
  <autoFilter ref="A6:Q39" xr:uid="{BB536052-0B5D-443F-A89B-914002BA8E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E566E789-6CDB-4B46-842F-8556E5F1D5F8}" name="שם המנפיק/שם נייר ערך "/>
    <tableColumn id="2" xr3:uid="{163049C3-2ACA-4A28-8FE7-4BA468295B0A}" name="מספר ני&quot;ע" dataDxfId="492"/>
    <tableColumn id="3" xr3:uid="{AE00AB92-E2CD-4F11-A787-FC64A36B2BE3}" name="זירת מסחר" dataDxfId="491"/>
    <tableColumn id="4" xr3:uid="{EA9BCAEA-5832-477A-9752-61EFC9F56719}" name="דירוג" dataDxfId="490"/>
    <tableColumn id="5" xr3:uid="{50C4353B-55FB-4D74-A0DE-1462ABD88180}" name="שם מדרג" dataDxfId="489"/>
    <tableColumn id="6" xr3:uid="{0B20573B-A8D2-43AD-A16C-F5A6942AB6BA}" name="תאריך רכישה" dataDxfId="488"/>
    <tableColumn id="7" xr3:uid="{78C9E69C-D92D-49DE-8D92-17C351840090}" name="מח&quot;מ" dataDxfId="487"/>
    <tableColumn id="8" xr3:uid="{7095765B-7698-42F0-84ED-2FAD7CCBD910}" name="סוג מטבע" dataDxfId="486"/>
    <tableColumn id="9" xr3:uid="{19A2D18D-E8CF-400A-BA29-C4E33FA4062D}" name="שיעור ריבית" dataDxfId="485"/>
    <tableColumn id="10" xr3:uid="{C38AD6B5-8496-454A-BD03-B35176085A9B}" name="תשואה לפידיון" dataDxfId="484"/>
    <tableColumn id="11" xr3:uid="{84F3293C-69A6-41C6-BBAD-2594CF79627A}" name="ערך נקוב****" dataDxfId="483"/>
    <tableColumn id="12" xr3:uid="{9E848614-EB01-4E74-A555-AAE3EB296C81}" name="שער***" dataDxfId="482"/>
    <tableColumn id="13" xr3:uid="{E0EA1199-E85D-48E2-B16C-842909B5F924}" name="פדיון/ריבית/דיבידנד לקבל*****  " dataDxfId="481"/>
    <tableColumn id="14" xr3:uid="{27FEF88D-0467-4171-90EC-73EB318A29BD}" name="שווי שוק" dataDxfId="480"/>
    <tableColumn id="15" xr3:uid="{77D3F9F6-DC8F-426A-A170-745BAC13575F}" name="שעור מערך נקוב**** מונפק" dataDxfId="479"/>
    <tableColumn id="16" xr3:uid="{6A3A639E-2224-4820-AD69-081AD510CC07}" name="שעור מנכסי אפיק ההשקעה" dataDxfId="478"/>
    <tableColumn id="17" xr3:uid="{BF891451-8D77-4A41-BC99-2390D36F0372}" name="שעור מסך נכסי השקעה**" dataDxfId="47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E93A3D-7744-4BEE-AB1A-60522DEE0ECD}" name="RowTitleRegion1.a1.b4.1" displayName="_RowTitleRegion1.a1.b4.1" ref="A1:B4" totalsRowShown="0" tableBorderDxfId="474">
  <autoFilter ref="A1:B4" xr:uid="{FEE93A3D-7744-4BEE-AB1A-60522DEE0ECD}">
    <filterColumn colId="0" hiddenButton="1"/>
    <filterColumn colId="1" hiddenButton="1"/>
  </autoFilter>
  <tableColumns count="2">
    <tableColumn id="1" xr3:uid="{4A0082D9-E7D2-417A-8C77-60E472C53823}" name="תאריך הדיווח" dataDxfId="473" dataCellStyle="Normal_2007-16618"/>
    <tableColumn id="2" xr3:uid="{C906FC6D-DE12-4596-AB51-D6DEFEBEDF21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0E8EDCE-DB64-475E-BC06-F4BEF67BDC3C}" name="TitleRegion1.a6.t26.1" displayName="TitleRegion1.a6.t26.1" ref="A6:T26" totalsRowShown="0" headerRowDxfId="450" dataDxfId="451" headerRowBorderDxfId="471" tableBorderDxfId="472">
  <autoFilter ref="A6:T26" xr:uid="{E0E8EDCE-DB64-475E-BC06-F4BEF67BDC3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EA2D85B0-DA70-4016-BF12-EFEA21C1B8A0}" name="שם המנפיק/שם נייר ערך "/>
    <tableColumn id="2" xr3:uid="{285B73C0-22FC-478E-AA2B-F4B0B37902F4}" name="מספר ני&quot;ע" dataDxfId="470"/>
    <tableColumn id="3" xr3:uid="{BD2B6AD2-9ABB-4A63-B33E-82D4C6463B79}" name="זירת מסחר" dataDxfId="469"/>
    <tableColumn id="4" xr3:uid="{43BE4405-421E-435B-9BA2-52BC995810D0}" name="ספק מידע" dataDxfId="468"/>
    <tableColumn id="5" xr3:uid="{4DACDB65-52D4-40CE-A754-F7B480F10BE5}" name="מספר מנפיק" dataDxfId="467"/>
    <tableColumn id="6" xr3:uid="{273E1A1A-44B0-4A52-B68D-292AE31EC2D3}" name="ענף מסחר" dataDxfId="466"/>
    <tableColumn id="7" xr3:uid="{5CF99B66-22B4-4FE5-A916-831AD71DF05D}" name="דירוג" dataDxfId="465"/>
    <tableColumn id="8" xr3:uid="{E39C2E29-7975-4C04-B6D5-4DCD46C53233}" name="שם מדרג" dataDxfId="464"/>
    <tableColumn id="9" xr3:uid="{949A1707-3552-4958-AFD4-B3C7BD8BDFA7}" name="תאריך רכישה" dataDxfId="463"/>
    <tableColumn id="10" xr3:uid="{527146D7-9DC2-44FB-8A8E-6C176B392792}" name="מח&quot;מ" dataDxfId="462"/>
    <tableColumn id="11" xr3:uid="{74DAD34B-8E72-4E96-BFBE-C2E9A9A759E3}" name="סוג מטבע" dataDxfId="461"/>
    <tableColumn id="12" xr3:uid="{C97EC2DF-3C9D-415D-A9A3-2944CA3B10AF}" name="שיעור ריבית" dataDxfId="460"/>
    <tableColumn id="13" xr3:uid="{AE4882BA-A380-4F6D-955D-C68EE390302C}" name="תשואה לפידיון" dataDxfId="459"/>
    <tableColumn id="14" xr3:uid="{964B20AA-35B4-49A8-8A51-7C52F734CA47}" name="ערך נקוב****" dataDxfId="458"/>
    <tableColumn id="15" xr3:uid="{4A764945-0AB6-4B73-98AA-3218D66319C6}" name="שער***" dataDxfId="457"/>
    <tableColumn id="16" xr3:uid="{69970781-4C7F-4093-9131-6A88C196CA2F}" name="פדיון/ריבית/דיבידנד לקבל*****  " dataDxfId="456"/>
    <tableColumn id="17" xr3:uid="{13E806DF-82E8-46BB-AF17-D81FF17EEE50}" name="שווי שוק" dataDxfId="455"/>
    <tableColumn id="18" xr3:uid="{BD6504D5-D609-4C2D-A577-5EED6AE222CB}" name="שעור מערך נקוב מונפק" dataDxfId="454"/>
    <tableColumn id="19" xr3:uid="{3A69E858-0328-493A-9E9B-2C0B0C447A89}" name="שעור מנכסי אפיק ההשקעה" dataDxfId="453"/>
    <tableColumn id="20" xr3:uid="{48F697C6-2046-43C3-BC14-03A89AF4FC79}" name="שעור מסך נכסי השקעה**" dataDxfId="4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851A9DB-1E3F-4325-B4CF-983A43003E43}" name="RowTitleRegion1.a1.b4.1" displayName="_RowTitleRegion1.a1.b4.1_1" ref="A1:B4" totalsRowShown="0" tableBorderDxfId="449">
  <autoFilter ref="A1:B4" xr:uid="{0851A9DB-1E3F-4325-B4CF-983A43003E43}">
    <filterColumn colId="0" hiddenButton="1"/>
    <filterColumn colId="1" hiddenButton="1"/>
  </autoFilter>
  <tableColumns count="2">
    <tableColumn id="1" xr3:uid="{2F16262A-092C-4B70-B1A0-CE7082F11E61}" name="תאריך הדיווח" dataDxfId="448" dataCellStyle="Normal_2007-16618"/>
    <tableColumn id="2" xr3:uid="{B1F4E7A3-E9D4-4CEC-99C5-31D7D0BBE92E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E724626-EA42-49A4-B4A3-F05DC25A523A}" name="TitleRegion1.a6.t28.1" displayName="TitleRegion1.a6.t28.1" ref="A6:T28" totalsRowShown="0" headerRowDxfId="425" dataDxfId="426" headerRowBorderDxfId="446" tableBorderDxfId="447">
  <autoFilter ref="A6:T28" xr:uid="{1E724626-EA42-49A4-B4A3-F05DC25A52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79588F8-B8B7-40D5-9F28-89790C87DAAE}" name="שם המנפיק/שם נייר ערך "/>
    <tableColumn id="2" xr3:uid="{C8FAED9D-6B75-4B30-AF45-500269CA1EF5}" name="מספר ני&quot;ע" dataDxfId="445"/>
    <tableColumn id="3" xr3:uid="{3858BC43-D021-4841-96B5-3E7B64E3839A}" name="זירת מסחר" dataDxfId="444"/>
    <tableColumn id="4" xr3:uid="{2EBE85B4-9BBA-4B47-997F-18B7AA48D489}" name="ספק מידע" dataDxfId="443"/>
    <tableColumn id="5" xr3:uid="{01EED05E-9854-42F2-AC0F-F8EF3716DDE9}" name="מספר מנפיק" dataDxfId="442"/>
    <tableColumn id="6" xr3:uid="{5D78022F-2314-48A7-971C-18DD0D63495E}" name="ענף מסחר" dataDxfId="441"/>
    <tableColumn id="7" xr3:uid="{B1FCB492-B6D8-4A68-BB61-6CC4656AE8B5}" name="דירוג" dataDxfId="440"/>
    <tableColumn id="8" xr3:uid="{B520A839-9497-4D94-BE5E-FBEBF9193AA0}" name="שם מדרג" dataDxfId="439"/>
    <tableColumn id="9" xr3:uid="{9AD724AB-C94E-4861-8891-A86EFA10FEAE}" name="תאריך רכישה" dataDxfId="438"/>
    <tableColumn id="10" xr3:uid="{E687BD96-6229-4BF0-9D61-41FF895558CA}" name="מח&quot;מ" dataDxfId="437"/>
    <tableColumn id="11" xr3:uid="{24327191-88BA-4A7E-8788-4886A54B68A2}" name="סוג מטבע" dataDxfId="436"/>
    <tableColumn id="12" xr3:uid="{DB329A1D-9D96-4011-B9C5-021B43F580AE}" name="שיעור ריבית" dataDxfId="435"/>
    <tableColumn id="13" xr3:uid="{95D64145-A427-469B-A872-3FA69703281F}" name="תשואה לפידיון" dataDxfId="434"/>
    <tableColumn id="14" xr3:uid="{E410FA0B-1DC6-40B8-90CF-503407F3D774}" name="ערך נקוב****" dataDxfId="433"/>
    <tableColumn id="15" xr3:uid="{F203FFA8-79D5-4F8D-83F9-32AEA6F8BCDE}" name="שער***" dataDxfId="432"/>
    <tableColumn id="16" xr3:uid="{DAF92E3E-D5A1-48EA-83EB-0C0BE6CFB2EC}" name="פדיון/ריבית/דיבידנד לקבל*****  " dataDxfId="431"/>
    <tableColumn id="17" xr3:uid="{0CED1A48-A886-484D-A71C-7431A9E170AF}" name="שווי שוק" dataDxfId="430"/>
    <tableColumn id="18" xr3:uid="{49881343-2326-48DF-967C-AC141551767F}" name="שעור מערך נקוב מונפק" dataDxfId="429"/>
    <tableColumn id="19" xr3:uid="{799779AA-E3D1-4E6F-A27A-742FB62DE2D4}" name="שעור מנכסי אפיק ההשקעה" dataDxfId="428"/>
    <tableColumn id="20" xr3:uid="{649A0AF0-353C-4058-9DCA-6B0B08D44236}" name="שעור מסך נכסי השקעה**" dataDxfId="42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727EAE-1675-440D-B07A-EB2F3FE6F7F0}" name="RowTitleRegion1.a1.b4.1" displayName="_RowTitleRegion1.a1.b4.1_2" ref="A1:B4" totalsRowShown="0" tableBorderDxfId="424">
  <autoFilter ref="A1:B4" xr:uid="{F4727EAE-1675-440D-B07A-EB2F3FE6F7F0}">
    <filterColumn colId="0" hiddenButton="1"/>
    <filterColumn colId="1" hiddenButton="1"/>
  </autoFilter>
  <tableColumns count="2">
    <tableColumn id="1" xr3:uid="{BC8C6F57-6270-4D4F-B939-712CBBBCD57A}" name="תאריך הדיווח" dataDxfId="423" dataCellStyle="Normal_2007-16618"/>
    <tableColumn id="2" xr3:uid="{B301219F-7F28-470C-BE6A-981F040E5E32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51F8E06-1467-487D-88C3-B5C3D9C894E2}" name="TitleRegion1.a6.n261.1" displayName="TitleRegion1.a6.n261.1" ref="A6:N261" totalsRowShown="0" headerRowDxfId="406" dataDxfId="407" headerRowBorderDxfId="421" tableBorderDxfId="422">
  <autoFilter ref="A6:N261" xr:uid="{251F8E06-1467-487D-88C3-B5C3D9C894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DBE4254-08E0-4993-9912-3B1C318462B0}" name="שם המנפיק/שם נייר ערך "/>
    <tableColumn id="2" xr3:uid="{AEF14085-12E4-4D59-B0E5-C4E78148E436}" name="מספר ני&quot;ע" dataDxfId="420"/>
    <tableColumn id="3" xr3:uid="{EAAE646B-4EE2-4F24-9DE5-F22C2037CEB3}" name="זירת מסחר" dataDxfId="419"/>
    <tableColumn id="4" xr3:uid="{29DF865A-A802-4B9C-8568-642E3E7B357A}" name="ספק מידע" dataDxfId="418"/>
    <tableColumn id="5" xr3:uid="{44C60176-D359-4800-88AB-63C790B8030D}" name="מספר מנפיק" dataDxfId="417"/>
    <tableColumn id="6" xr3:uid="{8D59B068-8920-4AA8-AC78-D296C4622509}" name="ענף מסחר" dataDxfId="416"/>
    <tableColumn id="7" xr3:uid="{E4815BCA-A05F-47C8-88C9-F6F4046F08BF}" name="סוג מטבע" dataDxfId="415"/>
    <tableColumn id="8" xr3:uid="{D34B8E15-122A-453C-A1C6-A83900A47BCE}" name="ערך נקוב****" dataDxfId="414"/>
    <tableColumn id="9" xr3:uid="{31B97E4B-B7BE-4EBC-B798-54DC07084677}" name="שער***" dataDxfId="413"/>
    <tableColumn id="10" xr3:uid="{62D626E8-4279-46A4-AA00-C43E77DB5FA2}" name="פדיון/ריבית/דיבידנד לקבל*****  " dataDxfId="412"/>
    <tableColumn id="11" xr3:uid="{9DD29FB0-0DFA-4957-A0D0-F266FBA2D745}" name="שווי שוק" dataDxfId="411"/>
    <tableColumn id="12" xr3:uid="{F6543037-4C90-4806-B38C-46B479B69177}" name="שעור מערך נקוב מונפק" dataDxfId="410"/>
    <tableColumn id="13" xr3:uid="{46C3525A-ECCF-410D-9649-B3F678E614D5}" name="שעור מנכסי אפיק ההשקעה" dataDxfId="409"/>
    <tableColumn id="14" xr3:uid="{CC987A97-CE3D-4038-A54B-A2882D737731}" name="שעור מסך נכסי השקעה**" dataDxfId="4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07B816-DF9E-4697-947F-C2ADFB27F2B3}" name="RowTitleRegion1.a1.b4.1" displayName="_RowTitleRegion1.a1.b4.1_3" ref="A1:B4" totalsRowShown="0" tableBorderDxfId="405">
  <autoFilter ref="A1:B4" xr:uid="{4C07B816-DF9E-4697-947F-C2ADFB27F2B3}">
    <filterColumn colId="0" hiddenButton="1"/>
    <filterColumn colId="1" hiddenButton="1"/>
  </autoFilter>
  <tableColumns count="2">
    <tableColumn id="1" xr3:uid="{9023E82D-5EC5-464C-8CAA-B991BFB9278E}" name="תאריך הדיווח" dataDxfId="404" dataCellStyle="Normal_2007-16618"/>
    <tableColumn id="2" xr3:uid="{6DE4DBB4-F2CE-4E9C-BEF0-01238846F200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2F119E1-D255-4F54-990E-AC1DA69B3E16}" name="TitleRegion1.a6.m87.1" displayName="TitleRegion1.a6.m87.1" ref="A6:M87" totalsRowShown="0" headerRowDxfId="388" dataDxfId="389" headerRowBorderDxfId="402" tableBorderDxfId="403">
  <autoFilter ref="A6:M87" xr:uid="{92F119E1-D255-4F54-990E-AC1DA69B3E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A15B7FA-AE27-4F0A-A222-7D196EF93155}" name="שם המנפיק/שם נייר ערך "/>
    <tableColumn id="2" xr3:uid="{FEB16F4E-848A-4A52-A2DD-2506E0280E1A}" name="מספר ני&quot;ע" dataDxfId="401"/>
    <tableColumn id="3" xr3:uid="{666419B4-5038-46C3-9F2F-F48944439BF6}" name="זירת מסחר" dataDxfId="400"/>
    <tableColumn id="4" xr3:uid="{C972D357-25A1-419F-9718-B6DE4D599785}" name="מספר מנפיק" dataDxfId="399"/>
    <tableColumn id="5" xr3:uid="{50980B7A-AE67-4F0C-949A-3A2E2297A417}" name="ענף מסחר" dataDxfId="398"/>
    <tableColumn id="6" xr3:uid="{4C5C82CA-02A7-4616-B2CD-167931105452}" name="סוג מטבע" dataDxfId="397"/>
    <tableColumn id="7" xr3:uid="{4A636680-F71E-4450-AA14-94ADB68B259A}" name="ערך נקוב****" dataDxfId="396"/>
    <tableColumn id="8" xr3:uid="{A5091AEB-7B03-4774-A24E-5A7099D166AF}" name="שער***" dataDxfId="395"/>
    <tableColumn id="9" xr3:uid="{3D27EC17-D398-408C-9625-C1C92734046C}" name="פדיון/ריבית/דיבידנד לקבל*****  " dataDxfId="394"/>
    <tableColumn id="10" xr3:uid="{F0944BDF-1C5A-4068-A079-ADA9EEFD7487}" name="שווי שוק" dataDxfId="393"/>
    <tableColumn id="11" xr3:uid="{EDC210C9-8DD3-43CD-B1DE-43AC6A5AFCB7}" name="שעור מערך נקוב מונפק" dataDxfId="392"/>
    <tableColumn id="12" xr3:uid="{B53A0B28-80B4-46B6-8F1B-C688F1C697BD}" name="שעור מנכסי אפיק ההשקעה" dataDxfId="391"/>
    <tableColumn id="13" xr3:uid="{6C08F78C-F58B-4D0E-BA08-389D767AE6B9}" name="שעור מסך נכסי השקעה**" dataDxfId="39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2E1526F-DDFD-476E-82F5-74794C27E935}" name="RowTitleRegion1.a1.b4.1" displayName="_RowTitleRegion1.a1.b4.1_4" ref="A1:B4" totalsRowShown="0" tableBorderDxfId="387">
  <autoFilter ref="A1:B4" xr:uid="{C2E1526F-DDFD-476E-82F5-74794C27E935}">
    <filterColumn colId="0" hiddenButton="1"/>
    <filterColumn colId="1" hiddenButton="1"/>
  </autoFilter>
  <tableColumns count="2">
    <tableColumn id="1" xr3:uid="{5D5F7893-F877-433E-92B8-15443AA80A02}" name="תאריך הדיווח" dataDxfId="386" dataCellStyle="Normal_2007-16618"/>
    <tableColumn id="2" xr3:uid="{B7C7B739-2024-4F8C-A0BF-0B6EBA452B05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2145404-6B39-456D-86A3-4BC7E2783DB8}" name="TitleRegion1.a6.n34.1" displayName="TitleRegion1.a6.n34.1" ref="A6:N34" totalsRowShown="0" headerRowDxfId="369" dataDxfId="370" headerRowBorderDxfId="384" tableBorderDxfId="385">
  <autoFilter ref="A6:N34" xr:uid="{02145404-6B39-456D-86A3-4BC7E2783D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1DC7BBE-CA60-49A4-97DE-928DF633DFDD}" name="שם המנפיק/שם נייר ערך "/>
    <tableColumn id="2" xr3:uid="{0989D5B4-609F-490E-9AD4-D92B8F9346C0}" name="מספר ני&quot;ע" dataDxfId="383"/>
    <tableColumn id="3" xr3:uid="{B4E04B39-4533-4A67-8CEE-1ADF5EF65432}" name="זירת מסחר" dataDxfId="382"/>
    <tableColumn id="4" xr3:uid="{67290405-1EE3-4C0C-A77F-73CAB3FEC494}" name="מספר מנפיק" dataDxfId="381"/>
    <tableColumn id="5" xr3:uid="{0654271C-95F0-4CBD-8828-567663814D16}" name="ענף מסחר" dataDxfId="380"/>
    <tableColumn id="6" xr3:uid="{EC444306-8DE7-40D9-B975-EAEFCF23EA28}" name="דירוג" dataDxfId="379"/>
    <tableColumn id="7" xr3:uid="{BAAA7129-1AF6-405B-999A-60DEA342FFDA}" name="שם מדרג" dataDxfId="378"/>
    <tableColumn id="8" xr3:uid="{35C4278A-8AAF-4D0E-8504-BA59049A93CE}" name="סוג מטבע" dataDxfId="377"/>
    <tableColumn id="9" xr3:uid="{894A2BD0-4A69-43FF-AAA4-3D6D5D7F8ADF}" name="ערך נקוב****" dataDxfId="376"/>
    <tableColumn id="10" xr3:uid="{7C3B53F1-13E1-4967-9E54-3EC72CDBBB99}" name="שער***" dataDxfId="375"/>
    <tableColumn id="11" xr3:uid="{7074EE78-A382-4760-AB39-FD3DD65A0A9F}" name="שווי שוק" dataDxfId="374"/>
    <tableColumn id="12" xr3:uid="{5088110A-E08D-4BB9-AC0E-51819E3445E2}" name="שעור מערך נקוב מונפק" dataDxfId="373"/>
    <tableColumn id="13" xr3:uid="{ABEB8AF8-2D3D-4ACD-9721-CF872483EB88}" name="שעור מנכסי אפיק ההשקעה" dataDxfId="372"/>
    <tableColumn id="14" xr3:uid="{A98F61E8-3958-426D-9B19-7522F609555D}" name="שעור מסך נכסי השקעה**" dataDxfId="3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24D093F-6629-4083-AC38-246DEA5280E6}" name="RowTitleRegion1.a1.b4.1" displayName="_RowTitleRegion1.a1.b4.1_5" ref="A1:B4" totalsRowShown="0" tableBorderDxfId="368">
  <autoFilter ref="A1:B4" xr:uid="{424D093F-6629-4083-AC38-246DEA5280E6}">
    <filterColumn colId="0" hiddenButton="1"/>
    <filterColumn colId="1" hiddenButton="1"/>
  </autoFilter>
  <tableColumns count="2">
    <tableColumn id="1" xr3:uid="{488A7151-8FDB-437E-B60E-91E3CCEF02FF}" name="תאריך הדיווח" dataDxfId="367" dataCellStyle="Normal_2007-16618"/>
    <tableColumn id="2" xr3:uid="{A33BBA2D-7626-4D62-B1CA-080470CCE4AB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DBE8B2D-67F3-4B8F-A532-9E57AB6BBFE2}" name="TitleRegion1.a6.k23.1" displayName="TitleRegion1.a6.k23.1" ref="A6:K23" totalsRowShown="0" headerRowDxfId="353" dataDxfId="354" headerRowBorderDxfId="365" tableBorderDxfId="366">
  <autoFilter ref="A6:K23" xr:uid="{DDBE8B2D-67F3-4B8F-A532-9E57AB6BBF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9F518F0-E355-4535-A468-FED3CC959C7E}" name="שם המנפיק/שם נייר ערך"/>
    <tableColumn id="2" xr3:uid="{52CD4705-56A4-4B0E-8E60-3265E559D114}" name="מספר ני&quot;ע" dataDxfId="364"/>
    <tableColumn id="3" xr3:uid="{35F4CB8F-B0DA-4BD0-A569-82CC8422797B}" name="זירת מסחר" dataDxfId="363"/>
    <tableColumn id="4" xr3:uid="{4BFA8E50-4DBE-4B93-BEB5-52D4C3CA9816}" name="ענף מסחר" dataDxfId="362"/>
    <tableColumn id="5" xr3:uid="{1EFF02AB-F6FD-4389-9D3A-A6E208407E14}" name="סוג מטבע" dataDxfId="361"/>
    <tableColumn id="6" xr3:uid="{A1FAD21F-B71B-4EB8-9F0E-CB873F4CE9B7}" name="ערך נקוב****" dataDxfId="360"/>
    <tableColumn id="7" xr3:uid="{6F0483C7-28EB-4588-9ADE-0115A1990F44}" name="שער***" dataDxfId="359"/>
    <tableColumn id="8" xr3:uid="{F4056FAA-8488-41D8-A4F2-3026DE11F9C3}" name="שווי שוק" dataDxfId="358"/>
    <tableColumn id="9" xr3:uid="{71AE0843-1DE8-4256-8A9F-7A91B7799EA5}" name="שעור מערך נקוב מונפק" dataDxfId="357"/>
    <tableColumn id="10" xr3:uid="{1091C5B3-7980-4845-B55D-D6511AD75DCB}" name="שעור מנכסי אפיק ההשקעה" dataDxfId="356"/>
    <tableColumn id="11" xr3:uid="{E656CFDF-E8DD-4A71-8695-48EE9F16AF03}" name="שעור מסך נכסי השקעה**" dataDxfId="35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419BC96-B794-4CA2-AB3A-A6810DC397C5}" name="RowTitleRegion1.a1.b4.1" displayName="_RowTitleRegion1.a1.b4.1_6" ref="A1:B4" totalsRowShown="0" tableBorderDxfId="352">
  <autoFilter ref="A1:B4" xr:uid="{9419BC96-B794-4CA2-AB3A-A6810DC397C5}">
    <filterColumn colId="0" hiddenButton="1"/>
    <filterColumn colId="1" hiddenButton="1"/>
  </autoFilter>
  <tableColumns count="2">
    <tableColumn id="1" xr3:uid="{FD93744A-EBBB-457C-8B67-63F9E18DA900}" name="תאריך הדיווח" dataDxfId="351" dataCellStyle="Normal_2007-16618"/>
    <tableColumn id="2" xr3:uid="{E4E84970-46AB-4928-B939-63668F30EA14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B88003-47EC-46C9-8214-3C9B9D81B455}" name="TitleRegion1.a6.k35.1" displayName="TitleRegion1.a6.k35.1" ref="A6:K35" totalsRowShown="0" headerRowDxfId="337" dataDxfId="338" headerRowBorderDxfId="349" tableBorderDxfId="350">
  <autoFilter ref="A6:K35" xr:uid="{D0B88003-47EC-46C9-8214-3C9B9D81B4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740F29C-4BD1-4884-ADA9-43BEDBEBDA54}" name="שם המנפיק/שם נייר ערך"/>
    <tableColumn id="2" xr3:uid="{FEBB7FCC-4306-40DC-9046-2FECFF65F7B6}" name="מספר ני&quot;ע" dataDxfId="348"/>
    <tableColumn id="3" xr3:uid="{A6419043-2F7C-4B6E-8C83-78CF7F3B0690}" name="זירת מסחר" dataDxfId="347"/>
    <tableColumn id="4" xr3:uid="{84216BF0-4317-4CA7-82E3-745CD8826A1E}" name="ענף מסחר" dataDxfId="346"/>
    <tableColumn id="5" xr3:uid="{95DE4AB9-754D-4DCF-80D6-626C1F938E13}" name="סוג מטבע" dataDxfId="345"/>
    <tableColumn id="6" xr3:uid="{B49F812B-52BB-4BA0-952C-7A368D5DA786}" name="ערך נקוב****" dataDxfId="344"/>
    <tableColumn id="7" xr3:uid="{DE2682D9-6BE4-4013-B175-8E8DB38421C1}" name="שער***" dataDxfId="343"/>
    <tableColumn id="8" xr3:uid="{E27759BB-BF4C-4005-A4BE-CC4D50F31028}" name="שווי שוק" dataDxfId="342"/>
    <tableColumn id="9" xr3:uid="{560F526F-8546-4DC1-B242-77DF3A5B0707}" name="שעור מערך נקוב מונפק" dataDxfId="341"/>
    <tableColumn id="10" xr3:uid="{D03DB4AF-63EB-47A6-B225-BF872DFA046A}" name="שעור מנכסי אפיק ההשקעה" dataDxfId="340"/>
    <tableColumn id="11" xr3:uid="{CED53C2A-49A2-4955-A0E0-EAB34FC49317}" name="שעור מסך נכסי השקעה**" dataDxfId="3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DF98081-6395-4AA0-B5C9-7CD381B8A8A3}" name="RowTitleRegion1.a1.b4.1" displayName="_RowTitleRegion1.a1.b4.1_7" ref="A1:B4" totalsRowShown="0" tableBorderDxfId="336">
  <autoFilter ref="A1:B4" xr:uid="{6DF98081-6395-4AA0-B5C9-7CD381B8A8A3}">
    <filterColumn colId="0" hiddenButton="1"/>
    <filterColumn colId="1" hiddenButton="1"/>
  </autoFilter>
  <tableColumns count="2">
    <tableColumn id="1" xr3:uid="{5B223E29-0528-47ED-80C0-657FE004CA1A}" name="תאריך הדיווח" dataDxfId="335" dataCellStyle="Normal_2007-16618"/>
    <tableColumn id="2" xr3:uid="{D483F411-E3E8-4D17-B32A-F2CB3D9CF1D0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16A5DC7-2802-4D25-BF9F-BA02555A4888}" name="TitleRegion1.a6.j21.1" displayName="TitleRegion1.a6.j21.1" ref="A6:J21" totalsRowShown="0" headerRowDxfId="322" dataDxfId="323" headerRowBorderDxfId="333" tableBorderDxfId="334">
  <autoFilter ref="A6:J21" xr:uid="{116A5DC7-2802-4D25-BF9F-BA02555A48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53D11D5-D574-4B9B-8FB7-709CF2A68AB8}" name="שם המנפיק/שם נייר ערך"/>
    <tableColumn id="2" xr3:uid="{42F1ABB1-25F6-4ACB-B1B7-02B84DBA311D}" name="מספר ני&quot;ע" dataDxfId="332"/>
    <tableColumn id="3" xr3:uid="{E6B4A22E-AE44-4B05-844E-BB81B516C485}" name="זירת מסחר" dataDxfId="331"/>
    <tableColumn id="4" xr3:uid="{F21991F5-BB8C-41F3-ADB8-4E6585D8413C}" name="ענף מסחר" dataDxfId="330"/>
    <tableColumn id="5" xr3:uid="{D784B504-9214-4C4D-A198-86F1519F0488}" name="סוג מטבע" dataDxfId="329"/>
    <tableColumn id="6" xr3:uid="{DA77AF84-A46A-4645-A181-DEEABA9FB861}" name="ערך נקוב****" dataDxfId="328"/>
    <tableColumn id="7" xr3:uid="{81F59BCB-3A84-4E42-AA93-8A4C87E29ABF}" name="שער***" dataDxfId="327"/>
    <tableColumn id="8" xr3:uid="{594ABDCC-35E9-4575-8669-2B3487841195}" name="שווי שוק" dataDxfId="326"/>
    <tableColumn id="9" xr3:uid="{36F88D15-692E-4C1D-9EA3-18ADDC50BD8C}" name="שעור מנכסי אפיק ההשקעה" dataDxfId="325"/>
    <tableColumn id="10" xr3:uid="{DE645ED9-93C4-491A-9856-99FDFA7F8FFF}" name="שעור מסך נכסי השקעה**" dataDxfId="32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77B2B8A-540D-4A34-8BD4-A25A90AA515D}" name="RowTitleRegion1.a1.b4.1" displayName="_RowTitleRegion1.a1.b4.1_8" ref="A1:B4" totalsRowShown="0" tableBorderDxfId="321">
  <autoFilter ref="A1:B4" xr:uid="{B77B2B8A-540D-4A34-8BD4-A25A90AA515D}">
    <filterColumn colId="0" hiddenButton="1"/>
    <filterColumn colId="1" hiddenButton="1"/>
  </autoFilter>
  <tableColumns count="2">
    <tableColumn id="1" xr3:uid="{4A2BE81A-08B8-438E-807A-21577B25E0F7}" name="תאריך הדיווח" dataDxfId="320" dataCellStyle="Normal_2007-16618"/>
    <tableColumn id="2" xr3:uid="{376851F2-5B79-4CB3-9550-F15A5A314B0E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2A6A61-B53B-479A-AD1C-670E0ACDE728}" name="TitleRegion1.a6.p41.1" displayName="TitleRegion1.a6.p41.1" ref="A6:P41" totalsRowShown="0" headerRowDxfId="301" dataDxfId="302" headerRowBorderDxfId="318" tableBorderDxfId="319">
  <autoFilter ref="A6:P41" xr:uid="{412A6A61-B53B-479A-AD1C-670E0ACDE7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503F596E-6833-48A3-825D-03A24CFC2D75}" name="שם המנפיק/שם נייר ערך"/>
    <tableColumn id="2" xr3:uid="{AB60A246-81C1-4FF2-89B1-A53125B94E2B}" name="מספר ני&quot;ע" dataDxfId="317"/>
    <tableColumn id="3" xr3:uid="{D84119EB-9FFD-422D-BB90-738D1F96904C}" name="נכס הבסיס" dataDxfId="316"/>
    <tableColumn id="4" xr3:uid="{1ADBA2D7-C8DF-4A4B-B036-0AA62B83EEC4}" name="דירוג" dataDxfId="315"/>
    <tableColumn id="5" xr3:uid="{803B2B48-9DF0-4A7E-9F1C-920709E43AE8}" name="שם מדרג" dataDxfId="314"/>
    <tableColumn id="6" xr3:uid="{28B25EDA-D02D-4D66-AE07-31BB835B0185}" name="תאריך רכישה" dataDxfId="313"/>
    <tableColumn id="7" xr3:uid="{45E62D59-AFE1-4C39-A2D7-DF68FC0C8B75}" name="מח&quot;מ" dataDxfId="312"/>
    <tableColumn id="8" xr3:uid="{A9D6413C-3569-4447-B8B4-7464A1054EE6}" name="סוג מטבע" dataDxfId="311"/>
    <tableColumn id="9" xr3:uid="{6D98DE2D-416B-48A9-93A2-335E991F639E}" name="שיעור ריבית" dataDxfId="310"/>
    <tableColumn id="10" xr3:uid="{652B3550-527E-4405-9132-B3EFDDAE12FA}" name="תשואה לפידיון" dataDxfId="309"/>
    <tableColumn id="11" xr3:uid="{0781BBFA-AD5E-469C-B459-4B086BA49DBA}" name="ערך נקוב****" dataDxfId="308"/>
    <tableColumn id="12" xr3:uid="{7DE5FFD1-02B5-40E5-A7A0-5930E0CE4F97}" name="שער***" dataDxfId="307"/>
    <tableColumn id="13" xr3:uid="{62F83E3D-2E8A-4282-928B-5D5D89765317}" name="שווי שוק" dataDxfId="306"/>
    <tableColumn id="14" xr3:uid="{A5D1CEF2-BE9D-4E1F-A74F-8AA53E510EC8}" name="שעור מערך נקוב מונפק" dataDxfId="305"/>
    <tableColumn id="15" xr3:uid="{3EC10872-F89A-4C3D-B6AD-7285E8448B25}" name="שעור מנכסי אפיק ההשקעה" dataDxfId="304"/>
    <tableColumn id="16" xr3:uid="{26CEF1C0-6545-40C2-9F9E-8F6CDECD7A33}" name="שעור מסך נכסי השקעה**" dataDxfId="30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6CDDE00-3136-49F2-95A1-A7089B5155FF}" name="RowTitleRegion1.a1.b4.1" displayName="_RowTitleRegion1.a1.b4.1_9" ref="A1:B4" totalsRowShown="0" tableBorderDxfId="300">
  <autoFilter ref="A1:B4" xr:uid="{16CDDE00-3136-49F2-95A1-A7089B5155FF}">
    <filterColumn colId="0" hiddenButton="1"/>
    <filterColumn colId="1" hiddenButton="1"/>
  </autoFilter>
  <tableColumns count="2">
    <tableColumn id="1" xr3:uid="{92065FAD-2560-45CF-BB42-94A399C31DA0}" name="תאריך הדיווח" dataDxfId="299" dataCellStyle="Normal_2007-16618"/>
    <tableColumn id="2" xr3:uid="{240B0C2E-F9B1-4BB0-9CE3-1AA4910FAA51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67BBBA1-7F02-425C-A84E-646FF8304871}" name="TitleRegion1.a6.o35.1" displayName="TitleRegion1.a6.o35.1" ref="A6:O35" totalsRowShown="0" headerRowDxfId="281" dataDxfId="282" headerRowBorderDxfId="297" tableBorderDxfId="298">
  <autoFilter ref="A6:O35" xr:uid="{D67BBBA1-7F02-425C-A84E-646FF83048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E5D85B0-AA1D-4E9E-AF5D-4FE2DE60F61C}" name="שם המנפיק/שם נייר ערך"/>
    <tableColumn id="2" xr3:uid="{B7203999-A844-4A02-81C4-F2FFB9781CF3}" name="מספר ני&quot;ע" dataDxfId="296"/>
    <tableColumn id="3" xr3:uid="{10EB67DC-7CA1-4FE8-A5E5-8D3DCD11DF7B}" name="דירוג" dataDxfId="295"/>
    <tableColumn id="4" xr3:uid="{35A9D8E4-3551-4438-B797-299BF25F421D}" name="שם מדרג" dataDxfId="294"/>
    <tableColumn id="5" xr3:uid="{B21E72F9-AA5D-46AA-BD6E-BB367BC14B75}" name="תאריך רכישה" dataDxfId="293"/>
    <tableColumn id="6" xr3:uid="{43E0A353-103D-4B3E-9897-29F3FE3E85E4}" name="מח&quot;מ" dataDxfId="292"/>
    <tableColumn id="7" xr3:uid="{EC249F83-995A-4599-825F-D55C7E821C08}" name="סוג מטבע" dataDxfId="291"/>
    <tableColumn id="8" xr3:uid="{AB37D757-FD5E-41C7-95BC-F61675F083F7}" name="שיעור ריבית" dataDxfId="290"/>
    <tableColumn id="9" xr3:uid="{8ACD4AA8-B5DA-41D7-ABB2-0930E75A8A40}" name="תשואה לפידיון" dataDxfId="289"/>
    <tableColumn id="10" xr3:uid="{BE093DD5-3B6E-4617-8B5D-F1AA6B648DF0}" name="ערך נקוב****" dataDxfId="288"/>
    <tableColumn id="11" xr3:uid="{CE01368C-1419-438A-8801-C0BA32B9CEA8}" name="שער***" dataDxfId="287"/>
    <tableColumn id="12" xr3:uid="{9718EF7B-FFFF-4675-A723-6EAA6AB4FFA9}" name="שווי הוגן" dataDxfId="286"/>
    <tableColumn id="13" xr3:uid="{C45B55EB-8F0E-42DA-B6D5-BB5899273389}" name="שעור מערך נקוב מונפק" dataDxfId="285"/>
    <tableColumn id="14" xr3:uid="{78F88E26-AB89-4A85-A81E-176FC04A38CF}" name="שעור מנכסי אפיק ההשקעה" dataDxfId="284"/>
    <tableColumn id="15" xr3:uid="{B198ECB6-E466-4652-AFFC-395B3E4A1705}" name="שעור מסך נכסי השקעה**" dataDxfId="28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3377D92-85BE-47CD-A9CC-7BA947ABF16F}" name="RowTitleRegion1.a1.b4.1" displayName="_RowTitleRegion1.a1.b4.1_10" ref="A1:B4" totalsRowShown="0" tableBorderDxfId="280">
  <autoFilter ref="A1:B4" xr:uid="{23377D92-85BE-47CD-A9CC-7BA947ABF16F}">
    <filterColumn colId="0" hiddenButton="1"/>
    <filterColumn colId="1" hiddenButton="1"/>
  </autoFilter>
  <tableColumns count="2">
    <tableColumn id="1" xr3:uid="{631083E8-7042-45A4-BC7C-B30D2E74074B}" name="תאריך הדיווח" dataDxfId="279" dataCellStyle="Normal_2007-16618"/>
    <tableColumn id="2" xr3:uid="{5AD9DFE4-9C22-43E4-9EB3-C5F6FE088629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4E3235D-5117-4EA4-AC77-708144764009}" name="TitleRegion1.a6.r27.1" displayName="TitleRegion1.a6.r27.1" ref="A6:R27" totalsRowShown="0" headerRowDxfId="258" dataDxfId="259" headerRowBorderDxfId="277" tableBorderDxfId="278">
  <autoFilter ref="A6:R27" xr:uid="{24E3235D-5117-4EA4-AC77-7081447640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70F6A3F-295E-4BB5-9247-137740D3F5D1}" name="שם המנפיק/שם נייר ערך"/>
    <tableColumn id="2" xr3:uid="{6ED2F66C-F08B-4726-AD67-2C066AC63576}" name="מספר ני&quot;ע" dataDxfId="276"/>
    <tableColumn id="3" xr3:uid="{A80B2684-6247-4289-AA63-D61815807DEA}" name="ספק המידע" dataDxfId="275"/>
    <tableColumn id="4" xr3:uid="{B8631D79-6F73-4AA4-9C66-079868028E81}" name="מספר מנפיק" dataDxfId="274"/>
    <tableColumn id="5" xr3:uid="{747ADAF0-3FCB-493E-9A78-01668E07F6FE}" name="ענף מסחר" dataDxfId="273"/>
    <tableColumn id="6" xr3:uid="{E204BE1F-CC8C-4DAE-B6AA-B455F4FF6C56}" name="דירוג" dataDxfId="272"/>
    <tableColumn id="7" xr3:uid="{FA44B42E-FCC4-48E6-BE28-1B5B17C80E97}" name="שם מדרג" dataDxfId="271"/>
    <tableColumn id="8" xr3:uid="{75F49F77-16E8-48A6-8281-404B7E3E763F}" name="תאריך רכישה" dataDxfId="270"/>
    <tableColumn id="9" xr3:uid="{399DB501-A2FC-4B0D-8283-A23C82011D1B}" name="מח&quot;מ" dataDxfId="269"/>
    <tableColumn id="10" xr3:uid="{61274D8E-60E0-465A-9628-961F88AE0A67}" name="סוג מטבע" dataDxfId="268"/>
    <tableColumn id="11" xr3:uid="{8A627ED6-B6D2-47FC-B453-48C24F000DAE}" name="שיעור ריבית" dataDxfId="267"/>
    <tableColumn id="12" xr3:uid="{C1AD3FCE-AA1E-4072-A619-2466930A239C}" name="תשואה לפידיון" dataDxfId="266"/>
    <tableColumn id="13" xr3:uid="{096A5FEF-135F-4DED-B66F-6C0B6EADF732}" name="ערך נקוב****" dataDxfId="265"/>
    <tableColumn id="14" xr3:uid="{A846301A-DDD7-4F9E-A5C4-CA5D9B6070AC}" name="שער***" dataDxfId="264"/>
    <tableColumn id="15" xr3:uid="{175D931D-225D-4B59-9FF4-F0605FC5DB71}" name="שווי הוגן" dataDxfId="263"/>
    <tableColumn id="16" xr3:uid="{D24F36FA-44CA-443C-9E70-F8F320E25FA5}" name="שעור מערך נקוב מונפק" dataDxfId="262"/>
    <tableColumn id="17" xr3:uid="{E297B320-A3CA-4C00-9841-9D9F5B34469D}" name="שעור מנכסי אפיק ההשקעה" dataDxfId="261"/>
    <tableColumn id="18" xr3:uid="{FDB9A5A1-AA68-4865-9AAB-710CD12119C7}" name="שעור מסך נכסי השקעה**" dataDxfId="26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5FC85FE-06BD-4254-A8B4-0FB97E10C48E}" name="RowTitleRegion1.a1.b4.1" displayName="_RowTitleRegion1.a1.b4.1_11" ref="A1:B4" totalsRowShown="0" tableBorderDxfId="257">
  <autoFilter ref="A1:B4" xr:uid="{85FC85FE-06BD-4254-A8B4-0FB97E10C48E}">
    <filterColumn colId="0" hiddenButton="1"/>
    <filterColumn colId="1" hiddenButton="1"/>
  </autoFilter>
  <tableColumns count="2">
    <tableColumn id="1" xr3:uid="{A4340466-8730-4BB5-AAB0-67F691E52379}" name="תאריך הדיווח" dataDxfId="256" dataCellStyle="Normal_2007-16618"/>
    <tableColumn id="2" xr3:uid="{1232F38D-E412-4EA2-8BA6-AACC01F58468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31E35B3-6247-41F7-9CE4-DDECAE382928}" name="TitleRegion1.a6.r27.1" displayName="TitleRegion1.a6.r27.1_" ref="A6:R27" totalsRowShown="0" headerRowDxfId="235" dataDxfId="236" headerRowBorderDxfId="254" tableBorderDxfId="255">
  <autoFilter ref="A6:R27" xr:uid="{031E35B3-6247-41F7-9CE4-DDECAE3829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D2A31AC-311A-4A11-A5AC-3CFC8655143B}" name="שם המנפיק/שם נייר ערך"/>
    <tableColumn id="2" xr3:uid="{1DB809D3-EC61-4A2C-8D07-6A8F37ECCED8}" name="מספר ני&quot;ע" dataDxfId="253"/>
    <tableColumn id="3" xr3:uid="{AD68F1F6-75F0-4848-9A8E-9FABC97151C8}" name="ספק המידע" dataDxfId="252"/>
    <tableColumn id="4" xr3:uid="{BA581E2C-34AD-497D-83B0-358A9D78986C}" name="מספר מנפיק" dataDxfId="251"/>
    <tableColumn id="5" xr3:uid="{DBAFFD55-2D11-42BB-AC9F-19E8FD165D10}" name="ענף מסחר" dataDxfId="250"/>
    <tableColumn id="6" xr3:uid="{D458F64D-093F-42A2-AC87-E2D368AE0A30}" name="דירוג" dataDxfId="249"/>
    <tableColumn id="7" xr3:uid="{DB488D59-5F6C-43F1-B06D-385BD37FB739}" name="שם מדרג" dataDxfId="248"/>
    <tableColumn id="8" xr3:uid="{68906397-3CB5-4606-AC0A-0499056153E3}" name="תאריך רכישה" dataDxfId="247"/>
    <tableColumn id="9" xr3:uid="{F00B8ADC-9284-4837-8006-E1DDA3C17689}" name="מח&quot;מ" dataDxfId="246"/>
    <tableColumn id="10" xr3:uid="{AF3159DF-9A10-4323-9B2E-C078E430483F}" name="סוג מטבע" dataDxfId="245"/>
    <tableColumn id="11" xr3:uid="{6F180C39-B85A-4D12-9A9F-74385AB939FC}" name="שיעור ריבית" dataDxfId="244"/>
    <tableColumn id="12" xr3:uid="{3F3DC5F4-76D4-41F2-83C3-D23C1BC36F38}" name="תשואה לפידיון" dataDxfId="243"/>
    <tableColumn id="13" xr3:uid="{43281D8A-871F-43CF-BDD7-6A786A93B2D8}" name="ערך נקוב****" dataDxfId="242"/>
    <tableColumn id="14" xr3:uid="{9FD3D57B-658E-4E0A-B275-D7C605761A53}" name="שער***" dataDxfId="241"/>
    <tableColumn id="15" xr3:uid="{F857C49A-B68E-452F-9A39-97D161A8C611}" name="שווי הוגן" dataDxfId="240"/>
    <tableColumn id="16" xr3:uid="{2FE0025B-975A-429E-A6B5-CEB0910B61DB}" name="שעור מערך נקוב מונפק" dataDxfId="239"/>
    <tableColumn id="17" xr3:uid="{6A6522AD-D667-437B-8750-771AEDE5C3F3}" name="שעור מנכסי אפיק ההשקעה" dataDxfId="238"/>
    <tableColumn id="18" xr3:uid="{D66E4677-8896-4389-AD82-7D427E26E77A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9ABB3B2-17D4-42A9-9769-BEB0275A5221}" name="RowTitleRegion1.a1.b4.1" displayName="_RowTitleRegion1.a1.b4.1_12" ref="A1:B4" totalsRowShown="0" tableBorderDxfId="234">
  <autoFilter ref="A1:B4" xr:uid="{C9ABB3B2-17D4-42A9-9769-BEB0275A5221}">
    <filterColumn colId="0" hiddenButton="1"/>
    <filterColumn colId="1" hiddenButton="1"/>
  </autoFilter>
  <tableColumns count="2">
    <tableColumn id="1" xr3:uid="{8AD498A2-85B2-422B-82B5-6E8E977261AC}" name="תאריך הדיווח" dataDxfId="233" dataCellStyle="Normal_2007-16618"/>
    <tableColumn id="2" xr3:uid="{0DAD78E1-89D6-4970-85A4-B02E52679F99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D4BB2A4-3159-44D4-8EA0-30234FB49573}" name="TitleRegion1.a6.l27.1" displayName="TitleRegion1.a6.l27.1" ref="A6:L27" totalsRowShown="0" headerRowDxfId="218" dataDxfId="219" headerRowBorderDxfId="231" tableBorderDxfId="232">
  <autoFilter ref="A6:L27" xr:uid="{0D4BB2A4-3159-44D4-8EA0-30234FB495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0F0AE59-D5D0-4AD5-8072-E5C3DBA91795}" name="שם המנפיק/שם נייר ערך"/>
    <tableColumn id="2" xr3:uid="{743D4ED9-4D93-4DEA-950B-3567DEC62AF0}" name="מספר ני&quot;ע" dataDxfId="230"/>
    <tableColumn id="3" xr3:uid="{5A88CCCD-8B78-44A6-98A1-C890A6418F43}" name="ספק המידע" dataDxfId="229"/>
    <tableColumn id="4" xr3:uid="{E2DC1C4A-E9C4-4021-B9AE-B84C88B4D56D}" name="מספר מנפיק" dataDxfId="228"/>
    <tableColumn id="5" xr3:uid="{A8883980-6AA2-49C2-9715-284B92788C80}" name="ענף מסחר" dataDxfId="227"/>
    <tableColumn id="6" xr3:uid="{EDDDBEB5-634F-4A52-A655-83624F115584}" name="סוג מטבע" dataDxfId="226"/>
    <tableColumn id="7" xr3:uid="{F15C328F-3AC8-4C7E-8A29-BB0A1E684FFA}" name="ערך נקוב****" dataDxfId="225"/>
    <tableColumn id="8" xr3:uid="{911C9A21-ACDF-4F67-AC16-85F85ABEB5AE}" name="שער***" dataDxfId="224"/>
    <tableColumn id="9" xr3:uid="{96997A23-3BAF-42D8-9235-EE423A7FF381}" name="שווי הוגן" dataDxfId="223"/>
    <tableColumn id="10" xr3:uid="{8C932068-0A7A-4AC7-A633-9254A0288571}" name="שעור מערך נקוב מונפק" dataDxfId="222"/>
    <tableColumn id="11" xr3:uid="{57B59C80-3FAB-4564-90E2-99509E86B28A}" name="שעור מנכסי אפיק ההשקעה" dataDxfId="221"/>
    <tableColumn id="12" xr3:uid="{F7AC3155-25A3-4B51-98A8-1C69C9C34931}" name="שעור מסך נכסי השקעה**" dataDxfId="22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9ECA8AB-6B00-41FA-BAFA-5CC847CD25B0}" name="RowTitleRegion1.a1.b4.1" displayName="_RowTitleRegion1.a1.b4.1_13" ref="A1:B4" totalsRowShown="0" tableBorderDxfId="217">
  <autoFilter ref="A1:B4" xr:uid="{49ECA8AB-6B00-41FA-BAFA-5CC847CD25B0}">
    <filterColumn colId="0" hiddenButton="1"/>
    <filterColumn colId="1" hiddenButton="1"/>
  </autoFilter>
  <tableColumns count="2">
    <tableColumn id="1" xr3:uid="{F6BF178A-CAA0-4684-BE2B-7862D759DB5D}" name="תאריך הדיווח" dataDxfId="216" dataCellStyle="Normal_2007-16618"/>
    <tableColumn id="2" xr3:uid="{F32CFEC6-E54D-4E9F-A20F-9F33823D558A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B233B9D-DB23-4458-BA72-6E55BF0E175F}" name="TitleRegion1.a6.j57.1" displayName="TitleRegion1.a6.j57.1" ref="A6:J57" totalsRowShown="0" headerRowDxfId="203" dataDxfId="204" headerRowBorderDxfId="214" tableBorderDxfId="215">
  <autoFilter ref="A6:J57" xr:uid="{FB233B9D-DB23-4458-BA72-6E55BF0E175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7642AF8-ABA5-4524-B465-2C6F1A5E4537}" name="שם המנפיק/שם נייר ערך"/>
    <tableColumn id="2" xr3:uid="{5BDBE4A9-003A-4DB1-AB1C-23B6997B67AC}" name="מספר ני&quot;ע" dataDxfId="213"/>
    <tableColumn id="3" xr3:uid="{15783A4B-9B7A-42E7-9C3C-381C26524B21}" name="סוג מטבע" dataDxfId="212"/>
    <tableColumn id="4" xr3:uid="{23DA6999-0F93-42FB-9977-066A188B96D5}" name="תאריך רכישה" dataDxfId="211"/>
    <tableColumn id="5" xr3:uid="{43334B52-4A37-4827-93B1-7D4C33FD1C1E}" name="ערך נקוב****" dataDxfId="210"/>
    <tableColumn id="6" xr3:uid="{935351F8-250F-46B7-B508-91F6249DE4C6}" name="שער***" dataDxfId="209"/>
    <tableColumn id="7" xr3:uid="{1381DE55-F054-4B28-9EA7-7C8C977DE344}" name="שווי הוגן" dataDxfId="208"/>
    <tableColumn id="8" xr3:uid="{1DA8DE37-8714-44A0-846B-CEEE30BCE62F}" name="שעור מערך נקוב מונפק" dataDxfId="207"/>
    <tableColumn id="9" xr3:uid="{E07371C5-6D46-4A27-9831-F0A26D01195E}" name="שעור מנכסי אפיק ההשקעה" dataDxfId="206"/>
    <tableColumn id="10" xr3:uid="{0B341F1D-8532-4DE5-9307-823C1EAD471B}" name="שעור מסך נכסי השקעה**" dataDxfId="20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2A10A47-3733-4BDE-85F5-AF4C20E1FBF3}" name="RowTitleRegion1.a1.b4.1" displayName="_RowTitleRegion1.a1.b4.1_14" ref="A1:B4" totalsRowShown="0" tableBorderDxfId="202">
  <autoFilter ref="A1:B4" xr:uid="{22A10A47-3733-4BDE-85F5-AF4C20E1FBF3}">
    <filterColumn colId="0" hiddenButton="1"/>
    <filterColumn colId="1" hiddenButton="1"/>
  </autoFilter>
  <tableColumns count="2">
    <tableColumn id="1" xr3:uid="{76C24B21-FE7C-4FD8-861E-4E3E56257F2F}" name="תאריך הדיווח" dataDxfId="201" dataCellStyle="Normal_2007-16618"/>
    <tableColumn id="2" xr3:uid="{63B34F2B-203C-420D-A6DD-A7A1E508D9B2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8BA8F02-1CB3-44B3-8802-B69C27759C6C}" name="TitleRegion1.a6.k18.1" displayName="TitleRegion1.a6.k18.1" ref="A6:K18" totalsRowShown="0" headerRowDxfId="187" dataDxfId="188" headerRowBorderDxfId="199" tableBorderDxfId="200">
  <autoFilter ref="A6:K18" xr:uid="{58BA8F02-1CB3-44B3-8802-B69C27759C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C802DA1-88CD-40B3-9CAF-74D6197C4CF5}" name="שם המנפיק/שם נייר ערך"/>
    <tableColumn id="2" xr3:uid="{B6893E48-255A-4148-85AE-BD4C06AE718E}" name="מספר ני&quot;ע" dataDxfId="198"/>
    <tableColumn id="3" xr3:uid="{75CCCF2A-2662-4E15-BD58-7A38DA0D4967}" name="ענף מסחר" dataDxfId="197"/>
    <tableColumn id="4" xr3:uid="{6BAEFDD8-B2C9-4D16-9B05-A2FB558ED354}" name="סוג מטבע" dataDxfId="196"/>
    <tableColumn id="5" xr3:uid="{0A7030EE-60B5-4B1D-A640-3B5813E308F1}" name="תאריך רכישה" dataDxfId="195"/>
    <tableColumn id="6" xr3:uid="{F8189FA9-36A2-427A-93A1-1011C8EEDF6D}" name="ערך נקוב****" dataDxfId="194"/>
    <tableColumn id="7" xr3:uid="{3A91B0B7-4819-467B-B2D0-3ADBAB436D98}" name="שער***" dataDxfId="193"/>
    <tableColumn id="8" xr3:uid="{3A7595A5-B9E5-4DE5-9580-227C3B0CABD5}" name="שווי הוגן" dataDxfId="192"/>
    <tableColumn id="9" xr3:uid="{9AC5F207-7B62-4FEF-BC58-55CD69D97DAD}" name="שעור מערך נקוב מונפק" dataDxfId="191"/>
    <tableColumn id="10" xr3:uid="{4DF94AE1-CF46-4386-8A9E-E57DCA296DD2}" name="שעור מנכסי אפיק ההשקעה" dataDxfId="190"/>
    <tableColumn id="11" xr3:uid="{CF83CFCF-0DEB-4225-B5F8-70457C42B6BE}" name="שעור מסך נכסי השקעה**" dataDxfId="18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333B759-DED3-459F-96EB-0BEE0253A5D1}" name="RowTitleRegion1.a1.b4.1" displayName="_RowTitleRegion1.a1.b4.1_15" ref="A1:B4" totalsRowShown="0" tableBorderDxfId="186">
  <autoFilter ref="A1:B4" xr:uid="{8333B759-DED3-459F-96EB-0BEE0253A5D1}">
    <filterColumn colId="0" hiddenButton="1"/>
    <filterColumn colId="1" hiddenButton="1"/>
  </autoFilter>
  <tableColumns count="2">
    <tableColumn id="1" xr3:uid="{DA1CD594-4A98-48B1-9263-B83853624C2C}" name="תאריך הדיווח" dataDxfId="185" dataCellStyle="Normal_2007-16618"/>
    <tableColumn id="2" xr3:uid="{5794D383-B57E-49F9-BC65-0B2F6ECBFF5B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411C56C-398D-4F80-82A9-FC8FDF26FDA4}" name="TitleRegion1.a6.k36.1" displayName="TitleRegion1.a6.k36.1" ref="A6:K36" totalsRowShown="0" headerRowDxfId="171" dataDxfId="172" headerRowBorderDxfId="183" tableBorderDxfId="184">
  <autoFilter ref="A6:K36" xr:uid="{5411C56C-398D-4F80-82A9-FC8FDF26FD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45BF34D-F891-41C9-9CA3-FEFE2A319011}" name="שם המנפיק/שם נייר ערך"/>
    <tableColumn id="2" xr3:uid="{43B7BA51-28A7-48FD-93AE-6E66E308DC1E}" name="מספר ני&quot;ע" dataDxfId="182"/>
    <tableColumn id="3" xr3:uid="{D0AF8321-06D1-4383-821E-3A99FBEA29FC}" name="ענף מסחר" dataDxfId="181"/>
    <tableColumn id="4" xr3:uid="{DF36096E-CEDF-4E5E-89CB-BA3F23AF50EC}" name="סוג מטבע" dataDxfId="180"/>
    <tableColumn id="5" xr3:uid="{DCE57F39-8CE9-46E4-9845-F5966A37E27A}" name="תאריך רכישה" dataDxfId="179"/>
    <tableColumn id="6" xr3:uid="{41D31551-A4DC-41D0-B7E3-3E69170EC2BA}" name="ערך נקוב****" dataDxfId="178"/>
    <tableColumn id="7" xr3:uid="{FF0D8E6E-E183-4D31-A3C2-A7D74053C847}" name="שער***" dataDxfId="177"/>
    <tableColumn id="8" xr3:uid="{57D9AE37-26D2-45DE-90A4-ADC283ABA3F9}" name="שווי הוגן" dataDxfId="176"/>
    <tableColumn id="9" xr3:uid="{9B4C0DE3-A8FC-452E-B2D6-21E00E2ACA0B}" name="שעור מערך נקוב מונפק" dataDxfId="175"/>
    <tableColumn id="10" xr3:uid="{CD93BED2-04CC-4F53-B09F-AA850C28EDA7}" name="שעור מנכסי אפיק ההשקעה" dataDxfId="174"/>
    <tableColumn id="11" xr3:uid="{5B955925-6888-4F08-8745-D5B39B388B31}" name="שעור מסך נכסי השקעה**" dataDxfId="17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61D457E-80AF-4749-A6D4-266CAE7B0E67}" name="RowTitleRegion1.a1.b4.1" displayName="_RowTitleRegion1.a1.b4.1_16" ref="A1:B4" totalsRowShown="0" tableBorderDxfId="170">
  <autoFilter ref="A1:B4" xr:uid="{E61D457E-80AF-4749-A6D4-266CAE7B0E67}">
    <filterColumn colId="0" hiddenButton="1"/>
    <filterColumn colId="1" hiddenButton="1"/>
  </autoFilter>
  <tableColumns count="2">
    <tableColumn id="1" xr3:uid="{725B49AD-169E-4EEF-993B-91B99B32963D}" name="תאריך הדיווח" dataDxfId="169" dataCellStyle="Normal_2007-16618"/>
    <tableColumn id="2" xr3:uid="{140B1BE3-E17F-4878-B652-664E28A2BC94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2311921-1ECC-4F7B-8B98-E84A3A1FFF88}" name="TitleRegion1.a6.j268.1" displayName="TitleRegion1.a6.j268.1" ref="A6:J268" totalsRowShown="0" headerRowDxfId="156" dataDxfId="157" headerRowBorderDxfId="167" tableBorderDxfId="168">
  <autoFilter ref="A6:J268" xr:uid="{D2311921-1ECC-4F7B-8B98-E84A3A1FFF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5D1A160-56D3-4CF2-BF08-DA283F481E8D}" name="שם המנפיק/שם נייר ערך"/>
    <tableColumn id="2" xr3:uid="{C52D9192-5066-49C9-9DAE-B84EDF32EBCD}" name="מספר ני&quot;ע" dataDxfId="166"/>
    <tableColumn id="3" xr3:uid="{A00BD73F-6C87-4FDF-9BA3-5770BA62E77A}" name="ענף מסחר" dataDxfId="165"/>
    <tableColumn id="4" xr3:uid="{B4C3DE50-25A3-402A-835F-48C03B8839CB}" name="סוג מטבע" dataDxfId="164"/>
    <tableColumn id="5" xr3:uid="{5FDA7DF3-1E3A-4687-A707-2F8EDE3F04C5}" name="תאריך רכישה" dataDxfId="163"/>
    <tableColumn id="6" xr3:uid="{35B2D2DA-317A-4EF8-AD89-326253C224B1}" name="ערך נקוב****" dataDxfId="162"/>
    <tableColumn id="7" xr3:uid="{08956C37-27F1-48E1-8745-28984E704802}" name="שער***" dataDxfId="161"/>
    <tableColumn id="8" xr3:uid="{4F232B45-5E2C-46BC-BB7D-23B001C2E0C3}" name="שווי הוגן" dataDxfId="160"/>
    <tableColumn id="9" xr3:uid="{551ABB5E-DAC7-4203-A30D-4DFEA277DCF7}" name="שעור מנכסי אפיק ההשקעה" dataDxfId="159"/>
    <tableColumn id="10" xr3:uid="{5702C2B3-03EC-4ACB-BFC9-E078A0794004}" name="שעור מסך נכסי השקעה**" dataDxfId="15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294EC9C-7219-41BA-BC04-478A0FDC2896}" name="RowTitleRegion1.a1.b4.1" displayName="_RowTitleRegion1.a1.b4.1_17" ref="A1:B4" totalsRowShown="0" tableBorderDxfId="155">
  <autoFilter ref="A1:B4" xr:uid="{4294EC9C-7219-41BA-BC04-478A0FDC2896}">
    <filterColumn colId="0" hiddenButton="1"/>
    <filterColumn colId="1" hiddenButton="1"/>
  </autoFilter>
  <tableColumns count="2">
    <tableColumn id="1" xr3:uid="{212A6756-D533-4E8C-BEF3-649CE3722295}" name="תאריך הדיווח" dataDxfId="154" dataCellStyle="Normal_2007-16618"/>
    <tableColumn id="2" xr3:uid="{D5FFFF88-E705-420C-BC87-F30A5F8862FA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A58DA3D-5511-45D5-8FD9-CA9E887D621F}" name="TitleRegion1.a6.p41.1" displayName="TitleRegion1.a6.p41.1_" ref="A6:P41" totalsRowShown="0" headerRowDxfId="135" dataDxfId="136" headerRowBorderDxfId="152" tableBorderDxfId="153">
  <autoFilter ref="A6:P41" xr:uid="{AA58DA3D-5511-45D5-8FD9-CA9E887D62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B6903EC-A26B-45CF-B692-B526169D0C41}" name="שם המנפיק/שם נייר ערך"/>
    <tableColumn id="2" xr3:uid="{63A36CD1-8AA6-4B63-B550-A6455262BA91}" name="מספר ני&quot;ע" dataDxfId="151"/>
    <tableColumn id="3" xr3:uid="{71A54C5B-B002-41CC-BFC5-6191E3E2A176}" name="נכס הבסיס" dataDxfId="150"/>
    <tableColumn id="4" xr3:uid="{A8254745-353B-403C-B5EB-08F894AA7528}" name="דירוג" dataDxfId="149"/>
    <tableColumn id="5" xr3:uid="{1243890B-FB44-436D-B771-48C941FD4A3E}" name="שם מדרג" dataDxfId="148"/>
    <tableColumn id="6" xr3:uid="{FCA54461-A38A-453D-AA28-52A7D7040AFE}" name="תאריך רכישה" dataDxfId="147"/>
    <tableColumn id="7" xr3:uid="{09D5FE04-FB89-46AF-BDD1-9687E8CF5C9A}" name="מח&quot;מ" dataDxfId="146"/>
    <tableColumn id="8" xr3:uid="{8F7CB59C-3DD1-4E80-BB43-823335ABFAAB}" name="סוג מטבע" dataDxfId="145"/>
    <tableColumn id="9" xr3:uid="{AA99E80C-8E79-47FD-8AF5-801BC84F7EC0}" name="שיעור ריבית" dataDxfId="144"/>
    <tableColumn id="10" xr3:uid="{85F5413C-E9EE-4008-BA4A-D0C59475DE0D}" name="תשואה לפידיון" dataDxfId="143"/>
    <tableColumn id="11" xr3:uid="{29882997-FF37-4174-A4F1-5EAC88BCFAB4}" name="ערך נקוב****" dataDxfId="142"/>
    <tableColumn id="12" xr3:uid="{B2C7F36D-EF28-4BFF-85D1-829E08ECB896}" name="שער***" dataDxfId="141"/>
    <tableColumn id="13" xr3:uid="{4D0CFF1A-461B-4035-A7FA-A7620753197B}" name="שווי הוגן" dataDxfId="140"/>
    <tableColumn id="14" xr3:uid="{32A52032-D309-4334-A71E-684E30F95FB0}" name="שעור מערך נקוב מונפק" dataDxfId="139"/>
    <tableColumn id="15" xr3:uid="{388505B4-716D-44E1-9FD4-6BEE4900BBA9}" name="שעור מנכסי אפיק ההשקעה" dataDxfId="138"/>
    <tableColumn id="16" xr3:uid="{8FAB4609-9379-41B5-9FAB-07A2A7433CD7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B604FEA-7E2B-4003-9C38-31BBD3C37501}" name="RowTitleRegion1.a1.b4.1" displayName="_RowTitleRegion1.a1.b4.1_18" ref="A1:B4" totalsRowShown="0" tableBorderDxfId="134">
  <autoFilter ref="A1:B4" xr:uid="{CB604FEA-7E2B-4003-9C38-31BBD3C37501}">
    <filterColumn colId="0" hiddenButton="1"/>
    <filterColumn colId="1" hiddenButton="1"/>
  </autoFilter>
  <tableColumns count="2">
    <tableColumn id="1" xr3:uid="{C193640C-C136-4E22-AEA3-5CFC4579FBD7}" name="תאריך הדיווח" dataDxfId="133" dataCellStyle="Normal_2007-16618"/>
    <tableColumn id="2" xr3:uid="{1DA7DF71-6CCD-4A79-BBD3-0C281AD25D2B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F42F3B2-F87A-4358-934B-4A853CF789EE}" name="TitleRegion1.a5.q41.1" displayName="TitleRegion1.a5.q41.1" ref="A5:Q41" totalsRowShown="0" headerRowDxfId="113" dataDxfId="114" headerRowBorderDxfId="131" tableBorderDxfId="132">
  <autoFilter ref="A5:Q41" xr:uid="{2F42F3B2-F87A-4358-934B-4A853CF789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6118587-CFDD-41B2-8416-2DED66105D7D}" name="שם המנפיק/שם נייר ערך"/>
    <tableColumn id="2" xr3:uid="{337FE643-C823-4ADA-93E1-2726156BA8AD}" name="קונסורציום כן/לא" dataDxfId="130"/>
    <tableColumn id="3" xr3:uid="{DAA7C920-6A4D-4957-B724-093A6C28EE42}" name="מספר ני&quot;ע" dataDxfId="129"/>
    <tableColumn id="4" xr3:uid="{C9117FD3-F936-4F13-97BF-B7A7295AB86C}" name="מספר מנפיק" dataDxfId="128"/>
    <tableColumn id="5" xr3:uid="{6409CC39-78D4-4043-BE4A-6B60BE40B3C2}" name="דירוג" dataDxfId="127"/>
    <tableColumn id="6" xr3:uid="{B5F98644-6C3D-4DB5-9A2D-7B219847B067}" name="תאריך רכישה" dataDxfId="126"/>
    <tableColumn id="7" xr3:uid="{FAF4D016-53AB-4D63-95C2-093698D25003}" name="שם מדרג" dataDxfId="125"/>
    <tableColumn id="8" xr3:uid="{758A92FE-DBE7-432F-81B7-465F94E150B1}" name="מח&quot;מ" dataDxfId="124"/>
    <tableColumn id="9" xr3:uid="{FBFDFE4D-B72F-446D-9F2E-1DDA2CDD49C9}" name="ענף משק" dataDxfId="123"/>
    <tableColumn id="10" xr3:uid="{87E197E7-9011-4AD6-B1A3-47B8C5FFEAB2}" name="סוג מטבע" dataDxfId="122"/>
    <tableColumn id="11" xr3:uid="{A66C4EC8-7667-4457-85E3-08FE3E494AE9}" name="שיעור ריבית ממוצע" dataDxfId="121"/>
    <tableColumn id="12" xr3:uid="{08F3E6B2-74E8-49E8-81F9-A7B219F9EC88}" name="תשואה לפידיון" dataDxfId="120"/>
    <tableColumn id="13" xr3:uid="{C2A9AFC9-78BA-4FC0-9984-26EEE9D03463}" name="ערך נקוב****" dataDxfId="119"/>
    <tableColumn id="14" xr3:uid="{595AF177-56CE-42A6-9B61-0DB9121ED112}" name="שער***" dataDxfId="118"/>
    <tableColumn id="15" xr3:uid="{00A4A094-6C13-465A-99F9-940CEDF8DCD6}" name="שווי הוגן" dataDxfId="117"/>
    <tableColumn id="16" xr3:uid="{66DBD7DD-1EAC-40A9-912B-109A0EB6F6F6}" name="שעור מנכסי אפיק ההשקעה" dataDxfId="116"/>
    <tableColumn id="17" xr3:uid="{8BCB03A6-8394-4938-877B-C6017D1B14DB}" name="שעור מסך נכסי השקעה**" dataDxfId="11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F693FD4-3AA1-413D-8C13-1059AFE455A7}" name="RowTitleRegion1.a1.b4.1" displayName="_RowTitleRegion1.a1.b4.1_19" ref="A1:B4" totalsRowShown="0" tableBorderDxfId="112">
  <autoFilter ref="A1:B4" xr:uid="{3F693FD4-3AA1-413D-8C13-1059AFE455A7}">
    <filterColumn colId="0" hiddenButton="1"/>
    <filterColumn colId="1" hiddenButton="1"/>
  </autoFilter>
  <tableColumns count="2">
    <tableColumn id="1" xr3:uid="{3CE4E2EE-EE81-4370-844A-A7502791507B}" name="תאריך הדיווח" dataDxfId="111" dataCellStyle="Normal_2007-16618"/>
    <tableColumn id="2" xr3:uid="{160E146F-B269-488A-A96D-A79647FF96EB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12CFB66-4CCF-49D3-8B7D-BBBAE7F029A9}" name="TitleRegion1.a5.n25.1" displayName="TitleRegion1.a5.n25.1" ref="A5:N25" totalsRowShown="0" headerRowDxfId="95" dataDxfId="96" headerRowBorderDxfId="110">
  <autoFilter ref="A5:N25" xr:uid="{612CFB66-4CCF-49D3-8B7D-BBBAE7F029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8B2BC6C-D14A-4AC3-9806-7B2CDB4313F8}" name="שם המנפיק/שם נייר ערך"/>
    <tableColumn id="2" xr3:uid="{D1A8EC41-4AE2-4324-9397-D201267333A0}" name="מספר ני&quot;ע" dataDxfId="109"/>
    <tableColumn id="3" xr3:uid="{C9FC3376-FF04-46D7-9533-AD1E50E6F02E}" name="מספר מנפיק" dataDxfId="108"/>
    <tableColumn id="4" xr3:uid="{CA2CDAE6-4554-4BE6-8523-598B1AEE656A}" name="דירוג" dataDxfId="107"/>
    <tableColumn id="5" xr3:uid="{7CDD0AF7-2C81-4245-9B30-C4EC09A88AC8}" name="שם מדרג" dataDxfId="106"/>
    <tableColumn id="6" xr3:uid="{FEB597A3-FFCD-48DD-85B7-04E74ACB6610}" name="מח&quot;מ" dataDxfId="105"/>
    <tableColumn id="7" xr3:uid="{AAF16A98-B2E5-4DD1-B41A-6CAEBAAB6654}" name="סוג מטבע" dataDxfId="104"/>
    <tableColumn id="8" xr3:uid="{845E7B6E-4C8F-42F8-B449-C1B787D3951C}" name="תנאי ושיעור ריבית" dataDxfId="103"/>
    <tableColumn id="9" xr3:uid="{749653C8-9EE8-4021-8B15-E9107D9EE672}" name="תשואה לפידיון" dataDxfId="102"/>
    <tableColumn id="10" xr3:uid="{6C97723E-760F-4D10-B5DA-E75585637AC5}" name="ערך נקוב****" dataDxfId="101"/>
    <tableColumn id="11" xr3:uid="{E08E7698-8AA4-46C4-B523-CF602213D3D9}" name="שער***" dataDxfId="100"/>
    <tableColumn id="12" xr3:uid="{F561EEB1-1ADA-48C7-9231-4446B711B256}" name="שווי הוגן" dataDxfId="99"/>
    <tableColumn id="13" xr3:uid="{1D6D0BDB-2F65-48EA-8132-7CB9FFA566E2}" name="שעור מנכסי אפיק ההשקעה" dataDxfId="98"/>
    <tableColumn id="14" xr3:uid="{561FF331-F08A-44A5-A0F6-92CD0C38C7C7}" name="שעור מסך נכסי השקעה**" dataDxfId="9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772E315-8DEC-415C-A8A3-121881E8F558}" name="RowTitleRegion1.a1.b4.1" displayName="_RowTitleRegion1.a1.b4.1_20" ref="A1:B4" totalsRowShown="0" tableBorderDxfId="94">
  <autoFilter ref="A1:B4" xr:uid="{2772E315-8DEC-415C-A8A3-121881E8F558}">
    <filterColumn colId="0" hiddenButton="1"/>
    <filterColumn colId="1" hiddenButton="1"/>
  </autoFilter>
  <tableColumns count="2">
    <tableColumn id="1" xr3:uid="{6B405A70-309C-4BBE-83AC-DF69E5FE50CA}" name="תאריך הדיווח" dataDxfId="93" dataCellStyle="Normal_2007-16618"/>
    <tableColumn id="2" xr3:uid="{EB525497-5C33-4F75-9EE4-80E8FB38F329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D44BB89-08B8-4611-94CC-73D8674B9219}" name="TitleRegion1.a5.i18.1" displayName="TitleRegion1.a5.i18.1" ref="A5:I18" totalsRowShown="0" headerRowDxfId="81" dataDxfId="82" headerRowBorderDxfId="92">
  <autoFilter ref="A5:I18" xr:uid="{7D44BB89-08B8-4611-94CC-73D8674B92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09AB891-414F-4E0F-91AD-4ABF4E0FF06D}" name="שם המנפיק/שם נייר ערך" dataDxfId="91"/>
    <tableColumn id="2" xr3:uid="{5D3965BA-0FAE-4C60-ACD0-933AFCE16C4D}" name="תאריך שערוך אחרון" dataDxfId="90"/>
    <tableColumn id="3" xr3:uid="{8E8D66A9-122A-490F-BE74-21FC682794C4}" name="אופי הנכס" dataDxfId="89"/>
    <tableColumn id="4" xr3:uid="{CB471326-5152-4AF4-9A98-2FA5E3EEA3FC}" name="שעור תשואה במהלך התקופה" dataDxfId="88"/>
    <tableColumn id="5" xr3:uid="{AFB066FE-2A0B-4D9F-AB46-7B0ED5A54E56}" name="סוג מטבע" dataDxfId="87"/>
    <tableColumn id="6" xr3:uid="{01526FAE-DA14-40B8-B590-DA9C0BD9A60D}" name="שווי משוערך" dataDxfId="86"/>
    <tableColumn id="7" xr3:uid="{BA376507-7098-45EA-82DA-C60F2BBCFA25}" name="שעור מנכסי אפיק ההשקעה" dataDxfId="85"/>
    <tableColumn id="8" xr3:uid="{02F2F617-D2ED-493A-9B85-8208CA41553D}" name="שעור מסך נכסי השקעה" dataDxfId="84"/>
    <tableColumn id="9" xr3:uid="{0735CBA1-CDCE-4DB4-83C3-BF6ED6061E3F}" name="כתובת הנכס" dataDxfId="8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6ADEE15-4E3C-4FA9-8C90-EC667D51B99D}" name="RowTitleRegion1.a1.b4.1" displayName="_RowTitleRegion1.a1.b4.1_21" ref="A1:B4" totalsRowShown="0" tableBorderDxfId="80">
  <autoFilter ref="A1:B4" xr:uid="{B6ADEE15-4E3C-4FA9-8C90-EC667D51B99D}">
    <filterColumn colId="0" hiddenButton="1"/>
    <filterColumn colId="1" hiddenButton="1"/>
  </autoFilter>
  <tableColumns count="2">
    <tableColumn id="1" xr3:uid="{2EBA3437-9E0B-4C7E-991B-67AD2AB7AF56}" name="תאריך הדיווח" dataDxfId="79" dataCellStyle="Normal_2007-16618"/>
    <tableColumn id="2" xr3:uid="{7C877937-87E6-4EC7-B2A5-CE7BBD6D139B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C674810-7F63-4F58-A6E9-817E55EA998C}" name="TitleRegion1.a5.j12.1" displayName="TitleRegion1.a5.j12.1" ref="A5:J12" totalsRowShown="0" headerRowDxfId="75" headerRowBorderDxfId="78" headerRowCellStyle="Normal_2007-16618">
  <autoFilter ref="A5:J12" xr:uid="{6C674810-7F63-4F58-A6E9-817E55EA998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83A9E67-5BA9-40EB-9739-262C476B6EB5}" name="שם המנפיק/שם נייר ערך"/>
    <tableColumn id="2" xr3:uid="{04ADE5B2-71E0-491C-933F-11FD523BBF8A}" name="מספר מנפיק" dataDxfId="77"/>
    <tableColumn id="3" xr3:uid="{1A01238A-B911-403A-B18F-FB0778D2A1C4}" name="דירוג"/>
    <tableColumn id="4" xr3:uid="{CCD02718-EF1E-4DE7-AECA-7E845471533F}" name="שם המדרג" dataDxfId="76"/>
    <tableColumn id="5" xr3:uid="{2CAEB6F6-77C3-4D58-B79E-6069CB30FA5C}" name="שעור הריבית"/>
    <tableColumn id="6" xr3:uid="{9B16EA90-9F99-4870-B741-0E5B2B5A6CC5}" name="סוג מטבע"/>
    <tableColumn id="7" xr3:uid="{03BB9DB9-134A-44D9-864E-69839E4F30CD}" name="תשואה לפדיון"/>
    <tableColumn id="8" xr3:uid="{17C51719-2C88-4587-A8CC-23CCE55E0F60}" name="שווי הוגן"/>
    <tableColumn id="9" xr3:uid="{07523CD1-DFD2-4ECC-9397-3DDB5637F5BB}" name="שעור מנכסי אפיק ההשקעה"/>
    <tableColumn id="10" xr3:uid="{74A4BAA6-6EB5-4F40-B17E-1D3458E14731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4A2AA1D0-23F6-4D5B-A0A5-2BAA3C0831DA}" name="RowTitleRegion1.a1.b4.1" displayName="_RowTitleRegion1.a1.b4.1_22" ref="A1:B4" totalsRowShown="0" tableBorderDxfId="74">
  <autoFilter ref="A1:B4" xr:uid="{4A2AA1D0-23F6-4D5B-A0A5-2BAA3C0831DA}">
    <filterColumn colId="0" hiddenButton="1"/>
    <filterColumn colId="1" hiddenButton="1"/>
  </autoFilter>
  <tableColumns count="2">
    <tableColumn id="1" xr3:uid="{54C1AE7E-6D43-43C0-8FCD-9D2A76B45FAE}" name="תאריך הדיווח" dataDxfId="73" dataCellStyle="Normal_2007-16618"/>
    <tableColumn id="2" xr3:uid="{51C998EE-FC8E-4A55-BB76-DAE87F3A5633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86C0966-B498-438C-9DFD-2662A6FDBE3F}" name="TitleRegion1.a5.j25.1" displayName="TitleRegion1.a5.j25.1" ref="A5:J25" totalsRowShown="0" headerRowDxfId="65" headerRowBorderDxfId="72">
  <autoFilter ref="A5:J25" xr:uid="{186C0966-B498-438C-9DFD-2662A6FDBE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4125BDE-05A9-4E1D-8DF7-425D6652836A}" name="שם המנפיק/שם נייר ערך"/>
    <tableColumn id="2" xr3:uid="{E5A4B66A-EDD1-4016-A176-45DA523A830A}" name="מספר ני&quot;ע"/>
    <tableColumn id="3" xr3:uid="{409A65A3-4C51-439E-9824-ECB5C9065AB0}" name="דירוג" dataDxfId="71"/>
    <tableColumn id="4" xr3:uid="{561E132A-DB3C-4567-BEE8-6C1706819723}" name="שם המדרג"/>
    <tableColumn id="5" xr3:uid="{5E3A9582-D465-46C7-AB4C-0912B3926BE7}" name="שעור הריבית" dataDxfId="70"/>
    <tableColumn id="6" xr3:uid="{5B506FCC-BA9E-4B59-A2F0-E8F31E032972}" name="סוג מטבע"/>
    <tableColumn id="7" xr3:uid="{28578AEE-9984-4DC0-BA3F-DB0D0C933F0A}" name="תשואה לפדיון" dataDxfId="69"/>
    <tableColumn id="8" xr3:uid="{01468668-6610-4C02-9683-024DF0C06BA6}" name="שווי הוגן" dataDxfId="68"/>
    <tableColumn id="9" xr3:uid="{AA65D4E9-AD7C-4622-9DA7-80F7F9F42B7B}" name="שעור מנכסי אפיק ההשקעה" dataDxfId="67"/>
    <tableColumn id="10" xr3:uid="{841D3548-52FB-4639-8ACF-FB4AEF7C0582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EEFB691-D0D1-46AF-BEC2-C2AFF3C7A2E2}" name="RowTitleRegion1.a1.b4.1" displayName="_RowTitleRegion1.a1.b4.1_23" ref="A1:B4" totalsRowShown="0" tableBorderDxfId="64">
  <autoFilter ref="A1:B4" xr:uid="{0EEFB691-D0D1-46AF-BEC2-C2AFF3C7A2E2}">
    <filterColumn colId="0" hiddenButton="1"/>
    <filterColumn colId="1" hiddenButton="1"/>
  </autoFilter>
  <tableColumns count="2">
    <tableColumn id="1" xr3:uid="{4A953ADC-4368-4F16-BF06-8ECE79045A36}" name="תאריך הדיווח" dataDxfId="63" dataCellStyle="Normal_2007-16618"/>
    <tableColumn id="2" xr3:uid="{BC509636-8AD0-448F-A0BE-5C9D9925F817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77CCB79-BE68-4482-8673-191A6BB61F48}" name="TitleRegion1.a5.c47.1" displayName="TitleRegion1.a5.c47.1" ref="A5:C47" totalsRowShown="0" headerRowBorderDxfId="62">
  <autoFilter ref="A5:C47" xr:uid="{377CCB79-BE68-4482-8673-191A6BB61F48}">
    <filterColumn colId="0" hiddenButton="1"/>
    <filterColumn colId="1" hiddenButton="1"/>
    <filterColumn colId="2" hiddenButton="1"/>
  </autoFilter>
  <tableColumns count="3">
    <tableColumn id="1" xr3:uid="{A511555C-D30B-41E5-9607-49B196EB36F8}" name="שם המנפיק/שם נייר ערך"/>
    <tableColumn id="2" xr3:uid="{0D52C0E9-6FF0-4DAC-B16B-AB11E6FD74D8}" name="סכום ההתחייבות" dataDxfId="61" dataCellStyle="Comma"/>
    <tableColumn id="3" xr3:uid="{9450921B-480A-4A7F-8AA1-AA00088D37E2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7F59B99-8DB0-4D67-94D8-8C53188799E7}" name="RowTitleRegion1.a1.b4.1" displayName="_RowTitleRegion1.a1.b4.1_24" ref="A1:B4" totalsRowShown="0" tableBorderDxfId="59">
  <autoFilter ref="A1:B4" xr:uid="{87F59B99-8DB0-4D67-94D8-8C53188799E7}">
    <filterColumn colId="0" hiddenButton="1"/>
    <filterColumn colId="1" hiddenButton="1"/>
  </autoFilter>
  <tableColumns count="2">
    <tableColumn id="1" xr3:uid="{0887CA46-FDD9-45CB-B0DE-03DC22AB74BF}" name="תאריך הדיווח" dataDxfId="58" dataCellStyle="Normal_2007-16618"/>
    <tableColumn id="2" xr3:uid="{8B4A8E0D-7A73-4152-8401-0E3BD2D38538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1D2D5FE-FA67-4800-B501-464948A179CC}" name="TitleRegion1.a5.o25.1" displayName="TitleRegion1.a5.o25.1" ref="A5:O25" totalsRowShown="0" headerRowDxfId="40" dataDxfId="41" headerRowBorderDxfId="56" tableBorderDxfId="57">
  <autoFilter ref="A5:O25" xr:uid="{B1D2D5FE-FA67-4800-B501-464948A179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71BB166-6354-40E2-BD46-328C279D5D57}" name="שם המנפיק/שם נייר ערך"/>
    <tableColumn id="2" xr3:uid="{EC77BC38-FBEC-42ED-B861-2B0A5419156A}" name="מספר ני&quot;ע" dataDxfId="55"/>
    <tableColumn id="3" xr3:uid="{D25FA3E8-8A66-4776-8F3D-4CB86C2F1B66}" name="ענף מסחר" dataDxfId="54"/>
    <tableColumn id="4" xr3:uid="{AD9F7493-7175-4F5B-A33C-6996E7BE16C8}" name="דירוג" dataDxfId="53"/>
    <tableColumn id="5" xr3:uid="{81854369-84B2-493F-AFF9-6421081D66AA}" name="שם מדרג" dataDxfId="52"/>
    <tableColumn id="6" xr3:uid="{DF9EAC58-C6C5-4BF6-B773-9500E6E319B2}" name="תאריך רכישה" dataDxfId="51"/>
    <tableColumn id="7" xr3:uid="{3DB6420F-6467-4A13-B264-F083B34FDCF6}" name="מח&quot;מ" dataDxfId="50"/>
    <tableColumn id="8" xr3:uid="{DCDCDC14-79FF-4703-9467-B622AEC05A71}" name="סוג מטבע" dataDxfId="49"/>
    <tableColumn id="9" xr3:uid="{20D97A1A-3BE3-455A-9E83-D42939F91AE7}" name="שיעור ריבית" dataDxfId="48"/>
    <tableColumn id="10" xr3:uid="{0EEF1E60-7C21-4502-98BE-514BBBE19C53}" name="ריבית אפקטיבית" dataDxfId="47"/>
    <tableColumn id="11" xr3:uid="{1C1479E9-7F89-4724-A8DC-FB0F6F9CA9A9}" name="ערך נקוב ****" dataDxfId="46"/>
    <tableColumn id="12" xr3:uid="{2A1373D1-0F6D-4B5F-A8B8-65A2E52FF51A}" name="עלות מתואמת" dataDxfId="45"/>
    <tableColumn id="13" xr3:uid="{E697BF21-2450-4467-A9AD-D3F187852A13}" name="שעור מערך נקוב מונפק" dataDxfId="44"/>
    <tableColumn id="14" xr3:uid="{4304769C-7B4A-468A-895C-5B2CE5B3E324}" name="שעור מנכסי אפיק ההשקעה" dataDxfId="43"/>
    <tableColumn id="15" xr3:uid="{F8B10CE7-843C-4E47-BFD1-37A54E94B18D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FB61A91-063F-4AA1-8ED5-CBC9A04B82D7}" name="RowTitleRegion1.a1.b4.1" displayName="_RowTitleRegion1.a1.b4.1_25" ref="A1:B4" totalsRowShown="0" tableBorderDxfId="39">
  <autoFilter ref="A1:B4" xr:uid="{EFB61A91-063F-4AA1-8ED5-CBC9A04B82D7}">
    <filterColumn colId="0" hiddenButton="1"/>
    <filterColumn colId="1" hiddenButton="1"/>
  </autoFilter>
  <tableColumns count="2">
    <tableColumn id="1" xr3:uid="{F32D42D0-D181-4038-8942-5951BEA30688}" name="תאריך הדיווח" dataDxfId="38" dataCellStyle="Normal_2007-16618"/>
    <tableColumn id="2" xr3:uid="{7606972D-95B8-464E-943C-2C658EFE2138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8972549-5675-4CD8-847C-0C1D93C3B3C1}" name="TitleRegion1.a5.o25.1" displayName="TitleRegion1.a5.o25.1_" ref="A5:O25" totalsRowShown="0" headerRowDxfId="20" dataDxfId="21" headerRowBorderDxfId="36" tableBorderDxfId="37">
  <autoFilter ref="A5:O25" xr:uid="{08972549-5675-4CD8-847C-0C1D93C3B3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3CEF9E5-02D1-4CBD-BB47-2C9A30D7A9DF}" name="שם המנפיק/שם נייר ערך"/>
    <tableColumn id="2" xr3:uid="{B23DEA77-EEEB-40AE-A950-B5EDE26CE6B3}" name="מספר ני&quot;ע" dataDxfId="35"/>
    <tableColumn id="3" xr3:uid="{754DABC6-AF89-46B3-9008-FE280BC584F9}" name="ענף מסחר" dataDxfId="34"/>
    <tableColumn id="4" xr3:uid="{7FA3F2EF-47C0-4675-AA51-533AF626522E}" name="דירוג" dataDxfId="33"/>
    <tableColumn id="5" xr3:uid="{BC6216FC-0A75-494F-84FD-D28A52302AD6}" name="שם מדרג" dataDxfId="32"/>
    <tableColumn id="6" xr3:uid="{08894970-DE82-4891-941B-760FC7C85608}" name="תאריך רכישה" dataDxfId="31"/>
    <tableColumn id="7" xr3:uid="{524B3170-25C8-426D-B2E5-C813F01B1DBE}" name="מח&quot;מ" dataDxfId="30"/>
    <tableColumn id="8" xr3:uid="{18F05DC3-501E-4FA0-A33F-42A05FD7C833}" name="סוג מטבע" dataDxfId="29"/>
    <tableColumn id="9" xr3:uid="{888DF415-B9A0-4B5C-BD03-8BB23243E180}" name="שיעור ריבית" dataDxfId="28"/>
    <tableColumn id="10" xr3:uid="{0D79B844-42E6-4E5C-9638-1031CCFBDF99}" name="ריבית אפקטיבית" dataDxfId="27"/>
    <tableColumn id="11" xr3:uid="{77281E9D-2DC0-4D2E-A545-A4EB2BCC7614}" name="ערך נקוב****" dataDxfId="26"/>
    <tableColumn id="12" xr3:uid="{645E6D77-2AF6-479F-89D0-3865FBE981CD}" name="עלות מתואמת" dataDxfId="25"/>
    <tableColumn id="13" xr3:uid="{E00D3AB2-3E43-4476-A1FF-CA1403C4007D}" name="שעור מערך נקוב מונפק" dataDxfId="24"/>
    <tableColumn id="14" xr3:uid="{17AF2DDF-D845-4BC3-8F1A-338BC0694640}" name="שעור מנכסי אפיק ההשקעה" dataDxfId="23"/>
    <tableColumn id="15" xr3:uid="{3ECAC040-3DCC-4445-ACC5-F6C1153851D9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B84969C-571D-4EAC-8345-044564A20D41}" name="RowTitleRegion1.a1.b4.1" displayName="_RowTitleRegion1.a1.b4.1_26" ref="A1:B4" totalsRowShown="0" tableBorderDxfId="19">
  <autoFilter ref="A1:B4" xr:uid="{0B84969C-571D-4EAC-8345-044564A20D41}">
    <filterColumn colId="0" hiddenButton="1"/>
    <filterColumn colId="1" hiddenButton="1"/>
  </autoFilter>
  <tableColumns count="2">
    <tableColumn id="1" xr3:uid="{DDF124A0-2D68-4DB4-A8CB-0B57C2C17400}" name="תאריך הדיווח" dataDxfId="18" dataCellStyle="Normal_2007-16618"/>
    <tableColumn id="2" xr3:uid="{554D9E7F-DB03-4116-9584-CF289EDF97FE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6DA5167-F2D2-4B11-8F1B-5818E3A94C55}" name="TitleRegion1.a5.o26.1" displayName="TitleRegion1.a5.o26.1" ref="A5:O26" totalsRowShown="0" headerRowDxfId="0" dataDxfId="1" headerRowBorderDxfId="16" tableBorderDxfId="17">
  <autoFilter ref="A5:O26" xr:uid="{66DA5167-F2D2-4B11-8F1B-5818E3A94C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3B0734F-5CAA-45CE-A400-B54B4D098AC3}" name="שם המנפיק/שם נייר ערך"/>
    <tableColumn id="2" xr3:uid="{0CBCB852-6693-4C3B-B498-57584C733026}" name="מספר ני&quot;ע" dataDxfId="15"/>
    <tableColumn id="3" xr3:uid="{CDDF7EAC-4673-4539-AA5C-91E4280481DD}" name="ענף מסחר" dataDxfId="14"/>
    <tableColumn id="4" xr3:uid="{21253BC9-FB99-471A-9562-31621CE2C056}" name="דירוג" dataDxfId="13"/>
    <tableColumn id="5" xr3:uid="{CAFDB5EC-D8E8-4500-ACEC-D081BDFF0AC2}" name="שם מדרג" dataDxfId="12"/>
    <tableColumn id="6" xr3:uid="{8A8398E7-5912-4660-B298-7CE9F3C6BE00}" name="תאריך רכישה" dataDxfId="11"/>
    <tableColumn id="7" xr3:uid="{778443B4-7BDD-488A-BD3B-87A659C405C4}" name="מח&quot;מ" dataDxfId="10"/>
    <tableColumn id="8" xr3:uid="{43D29845-953B-4394-9C24-0B88F45DA3A9}" name="סוג מטבע" dataDxfId="9"/>
    <tableColumn id="9" xr3:uid="{6A93F39F-C167-49C8-A407-5529F73258AA}" name="שיעור ריבית" dataDxfId="8"/>
    <tableColumn id="10" xr3:uid="{488D8A5C-BFF8-4345-A8A9-408CC6A06088}" name="ריבית אפקטיבית" dataDxfId="7"/>
    <tableColumn id="11" xr3:uid="{E5016BCD-8E42-4BB5-B45A-90F6AA6BAC2C}" name="ערך נקוב****" dataDxfId="6"/>
    <tableColumn id="12" xr3:uid="{8DD3FB5B-7D88-4C9B-B5E2-61E0695B9274}" name="עלות מתואמת" dataDxfId="5"/>
    <tableColumn id="13" xr3:uid="{4B5F6D97-C5C5-4079-A100-5A87ED00FE1F}" name="שעור מערך נקוב מונפק" dataDxfId="4"/>
    <tableColumn id="14" xr3:uid="{4F5E5B12-17A4-4512-8EEE-8CDF75934323}" name="שעור מנכסי אפיק ההשקעה" dataDxfId="3"/>
    <tableColumn id="15" xr3:uid="{310F73E2-71D7-474E-9C5F-39C373D94B01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0" t="s">
        <v>1838</v>
      </c>
    </row>
    <row r="2" spans="1:30">
      <c r="B2" s="2" t="s">
        <v>1</v>
      </c>
      <c r="C2" s="9" t="s">
        <v>1284</v>
      </c>
    </row>
    <row r="3" spans="1:30">
      <c r="B3" s="2" t="s">
        <v>2</v>
      </c>
      <c r="C3" s="61" t="s">
        <v>1285</v>
      </c>
    </row>
    <row r="4" spans="1:30">
      <c r="B4" s="2" t="s">
        <v>3</v>
      </c>
      <c r="C4" s="62" t="s">
        <v>164</v>
      </c>
    </row>
    <row r="5" spans="1:30" ht="18.75">
      <c r="A5" s="81" t="s">
        <v>1839</v>
      </c>
      <c r="B5" s="80" t="s">
        <v>4</v>
      </c>
      <c r="C5" s="82" t="s">
        <v>1840</v>
      </c>
      <c r="D5" s="83" t="s">
        <v>1841</v>
      </c>
    </row>
    <row r="6" spans="1:30" s="3" customFormat="1">
      <c r="A6" s="84" t="s">
        <v>1839</v>
      </c>
      <c r="B6" s="85" t="s">
        <v>1839</v>
      </c>
      <c r="C6" s="39" t="s">
        <v>5</v>
      </c>
      <c r="D6" s="40" t="s">
        <v>158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84" t="s">
        <v>1839</v>
      </c>
      <c r="B7" s="85" t="s">
        <v>1839</v>
      </c>
      <c r="C7" s="41" t="s">
        <v>6</v>
      </c>
      <c r="D7" s="42" t="s">
        <v>7</v>
      </c>
    </row>
    <row r="8" spans="1:30" s="4" customFormat="1" ht="20.25">
      <c r="A8" s="86" t="s">
        <v>1839</v>
      </c>
      <c r="B8" s="87" t="s">
        <v>1839</v>
      </c>
      <c r="C8" s="44" t="s">
        <v>8</v>
      </c>
      <c r="D8" s="43" t="s">
        <v>9</v>
      </c>
    </row>
    <row r="9" spans="1:30" s="4" customFormat="1" ht="20.25">
      <c r="A9" s="86" t="s">
        <v>1839</v>
      </c>
      <c r="B9" s="45" t="s">
        <v>10</v>
      </c>
      <c r="C9" s="88" t="s">
        <v>1839</v>
      </c>
      <c r="D9" s="89" t="s">
        <v>1839</v>
      </c>
    </row>
    <row r="10" spans="1:30">
      <c r="A10" s="6" t="s">
        <v>11</v>
      </c>
      <c r="B10" s="46" t="s">
        <v>12</v>
      </c>
      <c r="C10" s="52">
        <v>81227.426894432545</v>
      </c>
      <c r="D10" s="53">
        <v>0.2606</v>
      </c>
    </row>
    <row r="11" spans="1:30">
      <c r="A11" s="81" t="s">
        <v>1839</v>
      </c>
      <c r="B11" s="46" t="s">
        <v>13</v>
      </c>
      <c r="C11" s="90" t="s">
        <v>1839</v>
      </c>
      <c r="D11" s="90" t="s">
        <v>1839</v>
      </c>
    </row>
    <row r="12" spans="1:30">
      <c r="A12" s="7" t="s">
        <v>11</v>
      </c>
      <c r="B12" s="47" t="s">
        <v>14</v>
      </c>
      <c r="C12" s="54">
        <v>15527.439619577999</v>
      </c>
      <c r="D12" s="55">
        <v>4.9799999999999997E-2</v>
      </c>
    </row>
    <row r="13" spans="1:30">
      <c r="A13" s="7" t="s">
        <v>11</v>
      </c>
      <c r="B13" s="47" t="s">
        <v>15</v>
      </c>
      <c r="C13" s="54">
        <v>0</v>
      </c>
      <c r="D13" s="55">
        <v>0</v>
      </c>
    </row>
    <row r="14" spans="1:30">
      <c r="A14" s="7" t="s">
        <v>11</v>
      </c>
      <c r="B14" s="47" t="s">
        <v>16</v>
      </c>
      <c r="C14" s="54">
        <v>0</v>
      </c>
      <c r="D14" s="55">
        <v>0</v>
      </c>
    </row>
    <row r="15" spans="1:30">
      <c r="A15" s="7" t="s">
        <v>11</v>
      </c>
      <c r="B15" s="47" t="s">
        <v>17</v>
      </c>
      <c r="C15" s="54">
        <v>106894.00015255531</v>
      </c>
      <c r="D15" s="55">
        <v>0.34289999999999998</v>
      </c>
    </row>
    <row r="16" spans="1:30">
      <c r="A16" s="7" t="s">
        <v>11</v>
      </c>
      <c r="B16" s="47" t="s">
        <v>162</v>
      </c>
      <c r="C16" s="54">
        <v>99409.608789047663</v>
      </c>
      <c r="D16" s="55">
        <v>0.31890000000000002</v>
      </c>
    </row>
    <row r="17" spans="1:4">
      <c r="A17" s="7" t="s">
        <v>11</v>
      </c>
      <c r="B17" s="47" t="s">
        <v>18</v>
      </c>
      <c r="C17" s="54">
        <v>3880.9588221291419</v>
      </c>
      <c r="D17" s="55">
        <v>1.24E-2</v>
      </c>
    </row>
    <row r="18" spans="1:4">
      <c r="A18" s="7" t="s">
        <v>11</v>
      </c>
      <c r="B18" s="47" t="s">
        <v>19</v>
      </c>
      <c r="C18" s="54">
        <v>11.306677330474001</v>
      </c>
      <c r="D18" s="55">
        <v>0</v>
      </c>
    </row>
    <row r="19" spans="1:4">
      <c r="A19" s="7" t="s">
        <v>11</v>
      </c>
      <c r="B19" s="47" t="s">
        <v>20</v>
      </c>
      <c r="C19" s="54">
        <v>295.64082200000001</v>
      </c>
      <c r="D19" s="55">
        <v>8.9999999999999998E-4</v>
      </c>
    </row>
    <row r="20" spans="1:4">
      <c r="A20" s="7" t="s">
        <v>11</v>
      </c>
      <c r="B20" s="47" t="s">
        <v>21</v>
      </c>
      <c r="C20" s="54">
        <v>2008.2464842053864</v>
      </c>
      <c r="D20" s="55">
        <v>6.4000000000000003E-3</v>
      </c>
    </row>
    <row r="21" spans="1:4">
      <c r="A21" s="7" t="s">
        <v>11</v>
      </c>
      <c r="B21" s="47" t="s">
        <v>22</v>
      </c>
      <c r="C21" s="54">
        <v>0</v>
      </c>
      <c r="D21" s="55">
        <v>0</v>
      </c>
    </row>
    <row r="22" spans="1:4">
      <c r="A22" s="81" t="s">
        <v>1839</v>
      </c>
      <c r="B22" s="46" t="s">
        <v>23</v>
      </c>
      <c r="C22" s="90" t="s">
        <v>1839</v>
      </c>
      <c r="D22" s="90" t="s">
        <v>1839</v>
      </c>
    </row>
    <row r="23" spans="1:4">
      <c r="A23" s="7" t="s">
        <v>11</v>
      </c>
      <c r="B23" s="47" t="s">
        <v>24</v>
      </c>
      <c r="C23" s="54">
        <v>0</v>
      </c>
      <c r="D23" s="55">
        <v>0</v>
      </c>
    </row>
    <row r="24" spans="1:4">
      <c r="A24" s="7" t="s">
        <v>11</v>
      </c>
      <c r="B24" s="47" t="s">
        <v>25</v>
      </c>
      <c r="C24" s="54">
        <v>0</v>
      </c>
      <c r="D24" s="55">
        <v>0</v>
      </c>
    </row>
    <row r="25" spans="1:4">
      <c r="A25" s="7" t="s">
        <v>11</v>
      </c>
      <c r="B25" s="47" t="s">
        <v>16</v>
      </c>
      <c r="C25" s="54">
        <v>0</v>
      </c>
      <c r="D25" s="55">
        <v>0</v>
      </c>
    </row>
    <row r="26" spans="1:4">
      <c r="A26" s="7" t="s">
        <v>11</v>
      </c>
      <c r="B26" s="47" t="s">
        <v>26</v>
      </c>
      <c r="C26" s="54">
        <v>46.610513382506802</v>
      </c>
      <c r="D26" s="55">
        <v>1E-4</v>
      </c>
    </row>
    <row r="27" spans="1:4">
      <c r="A27" s="7" t="s">
        <v>11</v>
      </c>
      <c r="B27" s="47" t="s">
        <v>27</v>
      </c>
      <c r="C27" s="54">
        <v>1034.1665102713112</v>
      </c>
      <c r="D27" s="55">
        <v>3.3E-3</v>
      </c>
    </row>
    <row r="28" spans="1:4">
      <c r="A28" s="7" t="s">
        <v>11</v>
      </c>
      <c r="B28" s="47" t="s">
        <v>28</v>
      </c>
      <c r="C28" s="54">
        <v>1.3936119000000001E-4</v>
      </c>
      <c r="D28" s="55">
        <v>0</v>
      </c>
    </row>
    <row r="29" spans="1:4">
      <c r="A29" s="7" t="s">
        <v>11</v>
      </c>
      <c r="B29" s="47" t="s">
        <v>29</v>
      </c>
      <c r="C29" s="54">
        <v>3.2661403526399999</v>
      </c>
      <c r="D29" s="55">
        <v>0</v>
      </c>
    </row>
    <row r="30" spans="1:4">
      <c r="A30" s="7" t="s">
        <v>11</v>
      </c>
      <c r="B30" s="47" t="s">
        <v>30</v>
      </c>
      <c r="C30" s="54">
        <v>5036.3065021166367</v>
      </c>
      <c r="D30" s="55">
        <v>1.6199999999999999E-2</v>
      </c>
    </row>
    <row r="31" spans="1:4">
      <c r="A31" s="7" t="s">
        <v>11</v>
      </c>
      <c r="B31" s="47" t="s">
        <v>31</v>
      </c>
      <c r="C31" s="54">
        <v>0</v>
      </c>
      <c r="D31" s="55">
        <v>0</v>
      </c>
    </row>
    <row r="32" spans="1:4">
      <c r="A32" s="7" t="s">
        <v>11</v>
      </c>
      <c r="B32" s="46" t="s">
        <v>32</v>
      </c>
      <c r="C32" s="54">
        <v>0</v>
      </c>
      <c r="D32" s="55">
        <v>0</v>
      </c>
    </row>
    <row r="33" spans="1:4">
      <c r="A33" s="7" t="s">
        <v>11</v>
      </c>
      <c r="B33" s="46" t="s">
        <v>33</v>
      </c>
      <c r="C33" s="54">
        <v>0</v>
      </c>
      <c r="D33" s="55">
        <v>0</v>
      </c>
    </row>
    <row r="34" spans="1:4">
      <c r="A34" s="7" t="s">
        <v>11</v>
      </c>
      <c r="B34" s="46" t="s">
        <v>34</v>
      </c>
      <c r="C34" s="54">
        <v>0</v>
      </c>
      <c r="D34" s="55">
        <v>0</v>
      </c>
    </row>
    <row r="35" spans="1:4">
      <c r="A35" s="7" t="s">
        <v>11</v>
      </c>
      <c r="B35" s="46" t="s">
        <v>35</v>
      </c>
      <c r="C35" s="54">
        <v>0</v>
      </c>
      <c r="D35" s="55">
        <v>0</v>
      </c>
    </row>
    <row r="36" spans="1:4">
      <c r="A36" s="7" t="s">
        <v>11</v>
      </c>
      <c r="B36" s="46" t="s">
        <v>36</v>
      </c>
      <c r="C36" s="54">
        <v>-3651.1135555964802</v>
      </c>
      <c r="D36" s="55">
        <v>-1.17E-2</v>
      </c>
    </row>
    <row r="37" spans="1:4">
      <c r="A37" s="91" t="s">
        <v>1839</v>
      </c>
      <c r="B37" s="48" t="s">
        <v>37</v>
      </c>
      <c r="C37" s="90" t="s">
        <v>1839</v>
      </c>
      <c r="D37" s="90" t="s">
        <v>1839</v>
      </c>
    </row>
    <row r="38" spans="1:4">
      <c r="A38" s="7" t="s">
        <v>11</v>
      </c>
      <c r="B38" s="49" t="s">
        <v>38</v>
      </c>
      <c r="C38" s="54">
        <v>0</v>
      </c>
      <c r="D38" s="55">
        <v>0</v>
      </c>
    </row>
    <row r="39" spans="1:4">
      <c r="A39" s="7" t="s">
        <v>11</v>
      </c>
      <c r="B39" s="49" t="s">
        <v>39</v>
      </c>
      <c r="C39" s="54">
        <v>0</v>
      </c>
      <c r="D39" s="55">
        <v>0</v>
      </c>
    </row>
    <row r="40" spans="1:4">
      <c r="A40" s="7" t="s">
        <v>11</v>
      </c>
      <c r="B40" s="49" t="s">
        <v>40</v>
      </c>
      <c r="C40" s="54">
        <v>0</v>
      </c>
      <c r="D40" s="55">
        <v>0</v>
      </c>
    </row>
    <row r="41" spans="1:4">
      <c r="A41" s="81" t="s">
        <v>1839</v>
      </c>
      <c r="B41" s="49" t="s">
        <v>41</v>
      </c>
      <c r="C41" s="54">
        <v>311723.86451116635</v>
      </c>
      <c r="D41" s="55">
        <v>1</v>
      </c>
    </row>
    <row r="42" spans="1:4">
      <c r="A42" s="7" t="s">
        <v>11</v>
      </c>
      <c r="B42" s="50" t="s">
        <v>42</v>
      </c>
      <c r="C42" s="54">
        <f>'יתרת התחייבות להשקעה'!B8</f>
        <v>1299.007053605535</v>
      </c>
      <c r="D42" s="55">
        <f>C42/$C$41</f>
        <v>4.1671723005313986E-3</v>
      </c>
    </row>
    <row r="43" spans="1:4">
      <c r="A43" s="81" t="s">
        <v>1839</v>
      </c>
      <c r="B43" s="8" t="s">
        <v>165</v>
      </c>
      <c r="C43" s="81" t="s">
        <v>1839</v>
      </c>
      <c r="D43" s="81" t="s">
        <v>1839</v>
      </c>
    </row>
    <row r="44" spans="1:4">
      <c r="A44" s="81" t="s">
        <v>1839</v>
      </c>
      <c r="B44" s="92" t="s">
        <v>1839</v>
      </c>
      <c r="C44" s="10" t="s">
        <v>43</v>
      </c>
      <c r="D44" s="11" t="s">
        <v>44</v>
      </c>
    </row>
    <row r="45" spans="1:4">
      <c r="A45" s="81" t="s">
        <v>1839</v>
      </c>
      <c r="B45" s="92" t="s">
        <v>1839</v>
      </c>
      <c r="C45" s="10" t="s">
        <v>8</v>
      </c>
      <c r="D45" s="10" t="s">
        <v>9</v>
      </c>
    </row>
    <row r="46" spans="1:4">
      <c r="A46" s="81" t="s">
        <v>1839</v>
      </c>
      <c r="B46" s="92" t="s">
        <v>1839</v>
      </c>
      <c r="C46" t="s">
        <v>102</v>
      </c>
      <c r="D46" s="59">
        <v>4.0115999999999996</v>
      </c>
    </row>
    <row r="47" spans="1:4">
      <c r="A47" s="81" t="s">
        <v>1839</v>
      </c>
      <c r="B47" s="92" t="s">
        <v>1839</v>
      </c>
      <c r="C47" t="s">
        <v>107</v>
      </c>
      <c r="D47" s="59">
        <v>2.4786000000000001</v>
      </c>
    </row>
    <row r="48" spans="1:4">
      <c r="A48" s="81" t="s">
        <v>1839</v>
      </c>
      <c r="B48" s="92" t="s">
        <v>1839</v>
      </c>
      <c r="C48" t="s">
        <v>100</v>
      </c>
      <c r="D48" s="59">
        <v>3.6269999999999998</v>
      </c>
    </row>
    <row r="49" spans="1:4">
      <c r="A49" s="81" t="s">
        <v>1839</v>
      </c>
      <c r="B49" s="92" t="s">
        <v>1839</v>
      </c>
      <c r="C49" t="s">
        <v>168</v>
      </c>
      <c r="D49" s="59">
        <v>0.46289999999999998</v>
      </c>
    </row>
    <row r="50" spans="1:4">
      <c r="A50" s="81" t="s">
        <v>1839</v>
      </c>
      <c r="B50" s="92" t="s">
        <v>1839</v>
      </c>
      <c r="C50" t="s">
        <v>105</v>
      </c>
      <c r="D50" s="59">
        <v>2.7391000000000001</v>
      </c>
    </row>
    <row r="51" spans="1:4">
      <c r="A51" s="81" t="s">
        <v>1839</v>
      </c>
      <c r="B51" s="92" t="s">
        <v>1839</v>
      </c>
      <c r="C51" t="s">
        <v>167</v>
      </c>
      <c r="D51" s="59">
        <v>2.5637E-2</v>
      </c>
    </row>
    <row r="52" spans="1:4">
      <c r="A52" s="81" t="s">
        <v>1839</v>
      </c>
      <c r="B52" s="92" t="s">
        <v>1839</v>
      </c>
      <c r="C52" t="s">
        <v>104</v>
      </c>
      <c r="D52" s="59">
        <v>4.6208999999999998</v>
      </c>
    </row>
    <row r="53" spans="1:4">
      <c r="A53" s="81" t="s">
        <v>1839</v>
      </c>
      <c r="B53" s="92" t="s">
        <v>1839</v>
      </c>
      <c r="C53" t="s">
        <v>166</v>
      </c>
      <c r="D53" s="59">
        <v>4.3135000000000003</v>
      </c>
    </row>
    <row r="54" spans="1:4" hidden="1">
      <c r="C54"/>
      <c r="D54"/>
    </row>
    <row r="55" spans="1:4" hidden="1">
      <c r="C55"/>
      <c r="D55"/>
    </row>
    <row r="56" spans="1:4" hidden="1">
      <c r="C56"/>
      <c r="D56"/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10000" spans="52:52" hidden="1">
      <c r="AZ10000"/>
    </row>
  </sheetData>
  <sortState xmlns:xlrd2="http://schemas.microsoft.com/office/spreadsheetml/2017/richdata2" ref="A46:AI53">
    <sortCondition ref="C46:C53"/>
  </sortState>
  <dataValidations count="1">
    <dataValidation allowBlank="1" showInputMessage="1" showErrorMessage="1" sqref="C1:C4" xr:uid="{91A1F6F4-CB8C-4587-A156-F2FEE28E6C02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1838</v>
      </c>
    </row>
    <row r="2" spans="1:12" s="1" customFormat="1">
      <c r="A2" s="2" t="s">
        <v>1</v>
      </c>
      <c r="B2" s="9" t="s">
        <v>1284</v>
      </c>
    </row>
    <row r="3" spans="1:12" s="1" customFormat="1">
      <c r="A3" s="2" t="s">
        <v>2</v>
      </c>
      <c r="B3" s="61" t="s">
        <v>1285</v>
      </c>
    </row>
    <row r="4" spans="1:12" s="1" customFormat="1">
      <c r="A4" s="2" t="s">
        <v>3</v>
      </c>
      <c r="B4" s="62" t="s">
        <v>164</v>
      </c>
    </row>
    <row r="5" spans="1:12" s="15" customFormat="1">
      <c r="A5" s="93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4" t="s">
        <v>51</v>
      </c>
      <c r="H5" s="34" t="s">
        <v>52</v>
      </c>
      <c r="I5" s="34" t="s">
        <v>53</v>
      </c>
      <c r="J5" s="34" t="s">
        <v>54</v>
      </c>
      <c r="K5" s="34" t="s">
        <v>55</v>
      </c>
      <c r="L5" s="13"/>
    </row>
    <row r="6" spans="1:12" s="15" customFormat="1">
      <c r="A6" s="94" t="s">
        <v>1839</v>
      </c>
      <c r="B6" s="95" t="s">
        <v>1839</v>
      </c>
      <c r="C6" s="95" t="s">
        <v>1839</v>
      </c>
      <c r="D6" s="95" t="s">
        <v>1839</v>
      </c>
      <c r="E6" s="95" t="s">
        <v>1839</v>
      </c>
      <c r="F6" s="95" t="s">
        <v>1839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96" t="s">
        <v>1839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97" t="s">
        <v>1839</v>
      </c>
      <c r="C8" s="97" t="s">
        <v>1839</v>
      </c>
      <c r="D8" s="97" t="s">
        <v>1839</v>
      </c>
      <c r="E8" s="97" t="s">
        <v>1839</v>
      </c>
      <c r="F8" s="97" t="s">
        <v>1839</v>
      </c>
      <c r="G8" s="97" t="s">
        <v>1839</v>
      </c>
      <c r="H8" s="53">
        <v>0</v>
      </c>
      <c r="I8" s="52">
        <v>81227.426930702553</v>
      </c>
      <c r="J8" s="53">
        <f>I8/$I$8</f>
        <v>1</v>
      </c>
      <c r="K8" s="53">
        <f>I8/'סכום נכסי הקרן'!$C$41</f>
        <v>0.26057493884236405</v>
      </c>
    </row>
    <row r="9" spans="1:12">
      <c r="A9" s="56" t="s">
        <v>169</v>
      </c>
      <c r="B9" s="98" t="s">
        <v>1839</v>
      </c>
      <c r="C9" s="99" t="s">
        <v>1839</v>
      </c>
      <c r="D9" s="99" t="s">
        <v>1839</v>
      </c>
      <c r="E9" s="99" t="s">
        <v>1839</v>
      </c>
      <c r="F9" s="99" t="s">
        <v>1839</v>
      </c>
      <c r="G9" s="99" t="s">
        <v>1839</v>
      </c>
      <c r="H9" s="57">
        <v>0</v>
      </c>
      <c r="I9" s="58">
        <v>76619.521022010886</v>
      </c>
      <c r="J9" s="57">
        <f t="shared" ref="J9:J54" si="0">I9/$I$8</f>
        <v>0.94327155145979447</v>
      </c>
      <c r="K9" s="57">
        <f>I9/'סכום נכסי הקרן'!$C$41</f>
        <v>0.24579292683337781</v>
      </c>
    </row>
    <row r="10" spans="1:12">
      <c r="A10" s="56" t="s">
        <v>170</v>
      </c>
      <c r="B10" s="98" t="s">
        <v>1839</v>
      </c>
      <c r="C10" s="99" t="s">
        <v>1839</v>
      </c>
      <c r="D10" s="99" t="s">
        <v>1839</v>
      </c>
      <c r="E10" s="99" t="s">
        <v>1839</v>
      </c>
      <c r="F10" s="99" t="s">
        <v>1839</v>
      </c>
      <c r="G10" s="99" t="s">
        <v>1839</v>
      </c>
      <c r="H10" s="57">
        <v>0</v>
      </c>
      <c r="I10" s="58">
        <v>45886.054479999999</v>
      </c>
      <c r="J10" s="57">
        <f t="shared" si="0"/>
        <v>0.56490838395197118</v>
      </c>
      <c r="K10" s="57">
        <f>I10/'סכום נכסי הקרן'!$C$41</f>
        <v>0.1472009675998236</v>
      </c>
    </row>
    <row r="11" spans="1:12">
      <c r="A11" s="61" t="s">
        <v>1316</v>
      </c>
      <c r="B11" t="s">
        <v>1317</v>
      </c>
      <c r="C11">
        <v>11</v>
      </c>
      <c r="D11" t="s">
        <v>172</v>
      </c>
      <c r="E11" t="s">
        <v>173</v>
      </c>
      <c r="F11" t="s">
        <v>98</v>
      </c>
      <c r="G11" s="100" t="s">
        <v>1839</v>
      </c>
      <c r="H11" s="100" t="s">
        <v>1839</v>
      </c>
      <c r="I11" s="54">
        <v>5298.7772599999998</v>
      </c>
      <c r="J11" s="55">
        <f t="shared" si="0"/>
        <v>6.5233843545487891E-2</v>
      </c>
      <c r="K11" s="55">
        <f>I11/'סכום נכסי הקרן'!$C$41</f>
        <v>1.6998304792317852E-2</v>
      </c>
    </row>
    <row r="12" spans="1:12">
      <c r="A12" s="61" t="s">
        <v>1318</v>
      </c>
      <c r="B12" t="s">
        <v>171</v>
      </c>
      <c r="C12">
        <v>12</v>
      </c>
      <c r="D12" t="s">
        <v>172</v>
      </c>
      <c r="E12" t="s">
        <v>173</v>
      </c>
      <c r="F12" t="s">
        <v>98</v>
      </c>
      <c r="G12" s="100" t="s">
        <v>1839</v>
      </c>
      <c r="H12" s="100" t="s">
        <v>1839</v>
      </c>
      <c r="I12" s="54">
        <f>7151.33118+4439.28702</f>
        <v>11590.618200000001</v>
      </c>
      <c r="J12" s="55">
        <f t="shared" si="0"/>
        <v>0.14269340588479171</v>
      </c>
      <c r="K12" s="55">
        <f>I12/'סכום נכסי הקרן'!$C$41</f>
        <v>3.7182325511638234E-2</v>
      </c>
    </row>
    <row r="13" spans="1:12">
      <c r="A13" s="61" t="s">
        <v>1319</v>
      </c>
      <c r="B13" s="61" t="s">
        <v>1320</v>
      </c>
      <c r="C13">
        <v>10</v>
      </c>
      <c r="D13" t="s">
        <v>172</v>
      </c>
      <c r="E13" t="s">
        <v>173</v>
      </c>
      <c r="F13" t="s">
        <v>98</v>
      </c>
      <c r="G13" s="100" t="s">
        <v>1839</v>
      </c>
      <c r="H13" s="100" t="s">
        <v>1839</v>
      </c>
      <c r="I13" s="54">
        <f>22072.52196+5852.74667</f>
        <v>27925.268629999999</v>
      </c>
      <c r="J13" s="55">
        <f t="shared" si="0"/>
        <v>0.34379112678066048</v>
      </c>
      <c r="K13" s="55">
        <f>I13/'סכום נכסי הקרן'!$C$41</f>
        <v>8.9583351835418046E-2</v>
      </c>
    </row>
    <row r="14" spans="1:12">
      <c r="A14" s="61" t="s">
        <v>1321</v>
      </c>
      <c r="B14" s="61" t="s">
        <v>1322</v>
      </c>
      <c r="C14">
        <v>20</v>
      </c>
      <c r="D14" t="s">
        <v>172</v>
      </c>
      <c r="E14" t="s">
        <v>173</v>
      </c>
      <c r="F14" t="s">
        <v>98</v>
      </c>
      <c r="G14" s="100" t="s">
        <v>1839</v>
      </c>
      <c r="H14" s="100" t="s">
        <v>1839</v>
      </c>
      <c r="I14" s="54">
        <v>1071.39039</v>
      </c>
      <c r="J14" s="55">
        <f t="shared" si="0"/>
        <v>1.3190007741031042E-2</v>
      </c>
      <c r="K14" s="55">
        <f>I14/'סכום נכסי הקרן'!$C$41</f>
        <v>3.4369854604494724E-3</v>
      </c>
    </row>
    <row r="15" spans="1:12">
      <c r="A15" s="56" t="s">
        <v>174</v>
      </c>
      <c r="B15" s="101" t="s">
        <v>1839</v>
      </c>
      <c r="C15" s="102" t="s">
        <v>1839</v>
      </c>
      <c r="D15" s="102" t="s">
        <v>1839</v>
      </c>
      <c r="E15" s="102" t="s">
        <v>1839</v>
      </c>
      <c r="F15" s="102" t="s">
        <v>1839</v>
      </c>
      <c r="G15" s="102" t="s">
        <v>1839</v>
      </c>
      <c r="H15" s="57">
        <v>0</v>
      </c>
      <c r="I15" s="58">
        <v>30733.466542010879</v>
      </c>
      <c r="J15" s="57">
        <f t="shared" si="0"/>
        <v>0.37836316750782317</v>
      </c>
      <c r="K15" s="57">
        <f>I15/'סכום נכסי הקרן'!$C$41</f>
        <v>9.8591959233554183E-2</v>
      </c>
    </row>
    <row r="16" spans="1:12">
      <c r="A16" s="61" t="s">
        <v>1316</v>
      </c>
      <c r="B16" s="61" t="s">
        <v>1323</v>
      </c>
      <c r="C16">
        <v>11</v>
      </c>
      <c r="D16" t="s">
        <v>172</v>
      </c>
      <c r="E16" t="s">
        <v>173</v>
      </c>
      <c r="F16" t="s">
        <v>102</v>
      </c>
      <c r="G16" s="100" t="s">
        <v>1839</v>
      </c>
      <c r="H16" s="100" t="s">
        <v>1839</v>
      </c>
      <c r="I16" s="54">
        <v>209.32986122400001</v>
      </c>
      <c r="J16" s="55">
        <f t="shared" si="0"/>
        <v>2.5770834942560141E-3</v>
      </c>
      <c r="K16" s="55">
        <f>I16/'סכום נכסי הקרן'!$C$41</f>
        <v>6.7152337390742676E-4</v>
      </c>
    </row>
    <row r="17" spans="1:11">
      <c r="A17" s="61" t="s">
        <v>1318</v>
      </c>
      <c r="B17" s="61" t="s">
        <v>1324</v>
      </c>
      <c r="C17">
        <v>12</v>
      </c>
      <c r="D17" t="s">
        <v>172</v>
      </c>
      <c r="E17" t="s">
        <v>173</v>
      </c>
      <c r="F17" t="s">
        <v>102</v>
      </c>
      <c r="G17" s="100" t="s">
        <v>1839</v>
      </c>
      <c r="H17" s="100" t="s">
        <v>1839</v>
      </c>
      <c r="I17" s="54">
        <v>1.1232480000000001E-3</v>
      </c>
      <c r="J17" s="55">
        <f t="shared" si="0"/>
        <v>1.3828432617449217E-8</v>
      </c>
      <c r="K17" s="55">
        <f>I17/'סכום נכסי הקרן'!$C$41</f>
        <v>3.6033429835775819E-9</v>
      </c>
    </row>
    <row r="18" spans="1:11">
      <c r="A18" s="61" t="s">
        <v>1319</v>
      </c>
      <c r="B18" s="61" t="s">
        <v>1325</v>
      </c>
      <c r="C18">
        <v>10</v>
      </c>
      <c r="D18" t="s">
        <v>172</v>
      </c>
      <c r="E18" t="s">
        <v>173</v>
      </c>
      <c r="F18" t="s">
        <v>102</v>
      </c>
      <c r="G18" s="100" t="s">
        <v>1839</v>
      </c>
      <c r="H18" s="100" t="s">
        <v>1839</v>
      </c>
      <c r="I18" s="54">
        <v>913.65646210800003</v>
      </c>
      <c r="J18" s="55">
        <f t="shared" si="0"/>
        <v>1.1248127592265929E-2</v>
      </c>
      <c r="K18" s="55">
        <f>I18/'סכום נכסי הקרן'!$C$41</f>
        <v>2.9309801594458022E-3</v>
      </c>
    </row>
    <row r="19" spans="1:11">
      <c r="A19" s="61" t="s">
        <v>1321</v>
      </c>
      <c r="B19" s="61" t="s">
        <v>1326</v>
      </c>
      <c r="C19">
        <v>20</v>
      </c>
      <c r="D19" t="s">
        <v>172</v>
      </c>
      <c r="E19" t="s">
        <v>173</v>
      </c>
      <c r="F19" t="s">
        <v>102</v>
      </c>
      <c r="G19" s="100" t="s">
        <v>1839</v>
      </c>
      <c r="H19" s="100" t="s">
        <v>1839</v>
      </c>
      <c r="I19" s="54">
        <v>2.960520684</v>
      </c>
      <c r="J19" s="55">
        <f t="shared" si="0"/>
        <v>3.6447303526254808E-5</v>
      </c>
      <c r="K19" s="55">
        <f>I19/'סכום נכסי הקרן'!$C$41</f>
        <v>9.4972538873229277E-6</v>
      </c>
    </row>
    <row r="20" spans="1:11">
      <c r="A20" s="61" t="s">
        <v>1316</v>
      </c>
      <c r="B20" s="61" t="s">
        <v>1327</v>
      </c>
      <c r="C20">
        <v>11</v>
      </c>
      <c r="D20" t="s">
        <v>172</v>
      </c>
      <c r="E20" t="s">
        <v>173</v>
      </c>
      <c r="F20" t="s">
        <v>107</v>
      </c>
      <c r="G20" s="100" t="s">
        <v>1839</v>
      </c>
      <c r="H20" s="100" t="s">
        <v>1839</v>
      </c>
      <c r="I20" s="54">
        <v>4.0754628359999998</v>
      </c>
      <c r="J20" s="55">
        <f t="shared" si="0"/>
        <v>5.017348191365084E-5</v>
      </c>
      <c r="K20" s="55">
        <f>I20/'סכום נכסי הקרן'!$C$41</f>
        <v>1.3073951981158027E-5</v>
      </c>
    </row>
    <row r="21" spans="1:11">
      <c r="A21" s="61" t="s">
        <v>1319</v>
      </c>
      <c r="B21" s="61" t="s">
        <v>1328</v>
      </c>
      <c r="C21">
        <v>10</v>
      </c>
      <c r="D21" t="s">
        <v>172</v>
      </c>
      <c r="E21" t="s">
        <v>173</v>
      </c>
      <c r="F21" t="s">
        <v>107</v>
      </c>
      <c r="G21" s="100" t="s">
        <v>1839</v>
      </c>
      <c r="H21" s="100" t="s">
        <v>1839</v>
      </c>
      <c r="I21" s="54">
        <v>29.236288113000001</v>
      </c>
      <c r="J21" s="55">
        <f t="shared" si="0"/>
        <v>3.5993123527035167E-4</v>
      </c>
      <c r="K21" s="55">
        <f>I21/'סכום נכסי הקרן'!$C$41</f>
        <v>9.3789059618028443E-5</v>
      </c>
    </row>
    <row r="22" spans="1:11">
      <c r="A22" s="61" t="s">
        <v>1321</v>
      </c>
      <c r="B22" s="61" t="s">
        <v>1329</v>
      </c>
      <c r="C22">
        <v>20</v>
      </c>
      <c r="D22" t="s">
        <v>172</v>
      </c>
      <c r="E22" t="s">
        <v>173</v>
      </c>
      <c r="F22" t="s">
        <v>107</v>
      </c>
      <c r="G22" s="100" t="s">
        <v>1839</v>
      </c>
      <c r="H22" s="100" t="s">
        <v>1839</v>
      </c>
      <c r="I22" s="54">
        <v>3.4876977000000003E-2</v>
      </c>
      <c r="J22" s="55">
        <f t="shared" si="0"/>
        <v>4.2937439135865464E-7</v>
      </c>
      <c r="K22" s="55">
        <f>I22/'סכום נכסי הקרן'!$C$41</f>
        <v>1.1188420576875873E-7</v>
      </c>
    </row>
    <row r="23" spans="1:11">
      <c r="A23" s="61" t="s">
        <v>1316</v>
      </c>
      <c r="B23" s="61" t="s">
        <v>1330</v>
      </c>
      <c r="C23">
        <v>11</v>
      </c>
      <c r="D23" t="s">
        <v>172</v>
      </c>
      <c r="E23" t="s">
        <v>173</v>
      </c>
      <c r="F23" t="s">
        <v>100</v>
      </c>
      <c r="G23" s="100" t="s">
        <v>1839</v>
      </c>
      <c r="H23" s="100" t="s">
        <v>1839</v>
      </c>
      <c r="I23" s="54">
        <v>3385.2950515799998</v>
      </c>
      <c r="J23" s="55">
        <f t="shared" si="0"/>
        <v>4.1676748599559756E-2</v>
      </c>
      <c r="K23" s="55">
        <f>I23/'סכום נכסי הקרן'!$C$41</f>
        <v>1.0859916217478865E-2</v>
      </c>
    </row>
    <row r="24" spans="1:11">
      <c r="A24" s="61" t="s">
        <v>1318</v>
      </c>
      <c r="B24" s="61" t="s">
        <v>1331</v>
      </c>
      <c r="C24">
        <v>12</v>
      </c>
      <c r="D24" t="s">
        <v>172</v>
      </c>
      <c r="E24" t="s">
        <v>173</v>
      </c>
      <c r="F24" t="s">
        <v>100</v>
      </c>
      <c r="G24" s="100" t="s">
        <v>1839</v>
      </c>
      <c r="H24" s="100" t="s">
        <v>1839</v>
      </c>
      <c r="I24" s="54">
        <v>3806.6601807000002</v>
      </c>
      <c r="J24" s="55">
        <f t="shared" si="0"/>
        <v>4.6864222154267811E-2</v>
      </c>
      <c r="K24" s="55">
        <f>I24/'סכום נכסי הקרן'!$C$41</f>
        <v>1.2211641821743297E-2</v>
      </c>
    </row>
    <row r="25" spans="1:11">
      <c r="A25" s="61" t="s">
        <v>1319</v>
      </c>
      <c r="B25" s="61" t="s">
        <v>1332</v>
      </c>
      <c r="C25">
        <v>10</v>
      </c>
      <c r="D25" t="s">
        <v>172</v>
      </c>
      <c r="E25" t="s">
        <v>173</v>
      </c>
      <c r="F25" t="s">
        <v>100</v>
      </c>
      <c r="G25" s="100" t="s">
        <v>1839</v>
      </c>
      <c r="H25" s="100" t="s">
        <v>1839</v>
      </c>
      <c r="I25" s="54">
        <f>1100.16746424+13346.97419601</f>
        <v>14447.141660249999</v>
      </c>
      <c r="J25" s="55">
        <f t="shared" si="0"/>
        <v>0.17786038787828734</v>
      </c>
      <c r="K25" s="55">
        <f>I25/'סכום נכסי הקרן'!$C$41</f>
        <v>4.6345959693863875E-2</v>
      </c>
    </row>
    <row r="26" spans="1:11">
      <c r="A26" s="61" t="s">
        <v>1321</v>
      </c>
      <c r="B26" s="61" t="s">
        <v>1333</v>
      </c>
      <c r="C26">
        <v>20</v>
      </c>
      <c r="D26" t="s">
        <v>172</v>
      </c>
      <c r="E26" t="s">
        <v>173</v>
      </c>
      <c r="F26" t="s">
        <v>100</v>
      </c>
      <c r="G26" s="100" t="s">
        <v>1839</v>
      </c>
      <c r="H26" s="100" t="s">
        <v>1839</v>
      </c>
      <c r="I26" s="54">
        <v>7522.0714974599996</v>
      </c>
      <c r="J26" s="55">
        <f t="shared" si="0"/>
        <v>9.2605069268995741E-2</v>
      </c>
      <c r="K26" s="55">
        <f>I26/'סכום נכסי הקרן'!$C$41</f>
        <v>2.4130560261261452E-2</v>
      </c>
    </row>
    <row r="27" spans="1:11">
      <c r="A27" s="61" t="s">
        <v>1319</v>
      </c>
      <c r="B27" s="61" t="s">
        <v>1334</v>
      </c>
      <c r="C27">
        <v>10</v>
      </c>
      <c r="D27" t="s">
        <v>172</v>
      </c>
      <c r="E27" t="s">
        <v>173</v>
      </c>
      <c r="F27" t="s">
        <v>168</v>
      </c>
      <c r="G27" s="100" t="s">
        <v>1839</v>
      </c>
      <c r="H27" s="100" t="s">
        <v>1839</v>
      </c>
      <c r="I27" s="54">
        <v>9.3938322187500003E-3</v>
      </c>
      <c r="J27" s="55">
        <f t="shared" si="0"/>
        <v>1.1564852628859152E-7</v>
      </c>
      <c r="K27" s="55">
        <f>I27/'סכום נכסי הקרן'!$C$41</f>
        <v>3.0135107664859264E-8</v>
      </c>
    </row>
    <row r="28" spans="1:11">
      <c r="A28" s="61" t="s">
        <v>1318</v>
      </c>
      <c r="B28" s="61" t="s">
        <v>1335</v>
      </c>
      <c r="C28">
        <v>12</v>
      </c>
      <c r="D28" t="s">
        <v>172</v>
      </c>
      <c r="E28" t="s">
        <v>173</v>
      </c>
      <c r="F28" t="s">
        <v>105</v>
      </c>
      <c r="G28" s="100" t="s">
        <v>1839</v>
      </c>
      <c r="H28" s="100" t="s">
        <v>1839</v>
      </c>
      <c r="I28" s="54">
        <v>0.15922388300000001</v>
      </c>
      <c r="J28" s="55">
        <f t="shared" si="0"/>
        <v>1.9602231538841981E-6</v>
      </c>
      <c r="K28" s="55">
        <f>I28/'סכום נכסי הקרן'!$C$41</f>
        <v>5.1078502844076095E-7</v>
      </c>
    </row>
    <row r="29" spans="1:11">
      <c r="A29" s="61" t="s">
        <v>1319</v>
      </c>
      <c r="B29" s="61" t="s">
        <v>1336</v>
      </c>
      <c r="C29">
        <v>10</v>
      </c>
      <c r="D29" t="s">
        <v>172</v>
      </c>
      <c r="E29" t="s">
        <v>173</v>
      </c>
      <c r="F29" t="s">
        <v>105</v>
      </c>
      <c r="G29" s="100" t="s">
        <v>1839</v>
      </c>
      <c r="H29" s="100" t="s">
        <v>1839</v>
      </c>
      <c r="I29" s="54">
        <f>0.358739927+0.076393499</f>
        <v>0.43513342600000005</v>
      </c>
      <c r="J29" s="55">
        <f t="shared" si="0"/>
        <v>5.3569766080516728E-6</v>
      </c>
      <c r="K29" s="55">
        <f>I29/'סכום נכסי הקרן'!$C$41</f>
        <v>1.3958938520230395E-6</v>
      </c>
    </row>
    <row r="30" spans="1:11">
      <c r="A30" s="61" t="s">
        <v>1321</v>
      </c>
      <c r="B30" s="61" t="s">
        <v>1337</v>
      </c>
      <c r="C30">
        <v>20</v>
      </c>
      <c r="D30" t="s">
        <v>172</v>
      </c>
      <c r="E30" t="s">
        <v>173</v>
      </c>
      <c r="F30" t="s">
        <v>105</v>
      </c>
      <c r="G30" s="100" t="s">
        <v>1839</v>
      </c>
      <c r="H30" s="100" t="s">
        <v>1839</v>
      </c>
      <c r="I30" s="54">
        <v>2.3246193879999999</v>
      </c>
      <c r="J30" s="55">
        <f t="shared" si="0"/>
        <v>2.8618651062075365E-5</v>
      </c>
      <c r="K30" s="55">
        <f>I30/'סכום נכסי הקרן'!$C$41</f>
        <v>7.4573032502512464E-6</v>
      </c>
    </row>
    <row r="31" spans="1:11">
      <c r="A31" s="61" t="s">
        <v>1318</v>
      </c>
      <c r="B31" s="61" t="s">
        <v>1338</v>
      </c>
      <c r="C31">
        <v>12</v>
      </c>
      <c r="D31" t="s">
        <v>172</v>
      </c>
      <c r="E31" t="s">
        <v>173</v>
      </c>
      <c r="F31" t="s">
        <v>167</v>
      </c>
      <c r="G31" s="100" t="s">
        <v>1839</v>
      </c>
      <c r="H31" s="100" t="s">
        <v>1839</v>
      </c>
      <c r="I31" s="54">
        <v>0.70667006101999996</v>
      </c>
      <c r="J31" s="55">
        <f t="shared" si="0"/>
        <v>8.6998946996422821E-6</v>
      </c>
      <c r="K31" s="55">
        <f>I31/'סכום נכסי הקרן'!$C$41</f>
        <v>2.2669745292942951E-6</v>
      </c>
    </row>
    <row r="32" spans="1:11">
      <c r="A32" s="61" t="s">
        <v>1319</v>
      </c>
      <c r="B32" s="61" t="s">
        <v>1339</v>
      </c>
      <c r="C32">
        <v>10</v>
      </c>
      <c r="D32" t="s">
        <v>172</v>
      </c>
      <c r="E32" t="s">
        <v>173</v>
      </c>
      <c r="F32" t="s">
        <v>167</v>
      </c>
      <c r="G32" s="100" t="s">
        <v>1839</v>
      </c>
      <c r="H32" s="100" t="s">
        <v>1839</v>
      </c>
      <c r="I32" s="54">
        <v>391.26647997833999</v>
      </c>
      <c r="J32" s="55">
        <f t="shared" si="0"/>
        <v>4.8169256957030122E-3</v>
      </c>
      <c r="K32" s="55">
        <f>I32/'סכום נכסי הקרן'!$C$41</f>
        <v>1.2551701185660243E-3</v>
      </c>
    </row>
    <row r="33" spans="1:11">
      <c r="A33" s="61" t="s">
        <v>1321</v>
      </c>
      <c r="B33" s="61" t="s">
        <v>1340</v>
      </c>
      <c r="C33">
        <v>20</v>
      </c>
      <c r="D33" t="s">
        <v>172</v>
      </c>
      <c r="E33" t="s">
        <v>173</v>
      </c>
      <c r="F33" t="s">
        <v>167</v>
      </c>
      <c r="G33" s="100" t="s">
        <v>1839</v>
      </c>
      <c r="H33" s="100" t="s">
        <v>1839</v>
      </c>
      <c r="I33" s="54">
        <v>14.200870113300001</v>
      </c>
      <c r="J33" s="55">
        <f t="shared" si="0"/>
        <v>1.7482851113103916E-4</v>
      </c>
      <c r="K33" s="55">
        <f>I33/'סכום נכסי הקרן'!$C$41</f>
        <v>4.5555928595872092E-5</v>
      </c>
    </row>
    <row r="34" spans="1:11">
      <c r="A34" s="61" t="s">
        <v>1316</v>
      </c>
      <c r="B34" s="61" t="s">
        <v>1341</v>
      </c>
      <c r="C34">
        <v>11</v>
      </c>
      <c r="D34" t="s">
        <v>172</v>
      </c>
      <c r="E34" t="s">
        <v>173</v>
      </c>
      <c r="F34" t="s">
        <v>104</v>
      </c>
      <c r="G34" s="100" t="s">
        <v>1839</v>
      </c>
      <c r="H34" s="100" t="s">
        <v>1839</v>
      </c>
      <c r="I34" s="54">
        <v>1.0995893640000001</v>
      </c>
      <c r="J34" s="55">
        <f t="shared" si="0"/>
        <v>1.3537168485443854E-5</v>
      </c>
      <c r="K34" s="55">
        <f>I34/'סכום נכסי הקרן'!$C$41</f>
        <v>3.5274468501933105E-6</v>
      </c>
    </row>
    <row r="35" spans="1:11">
      <c r="A35" s="61" t="s">
        <v>1318</v>
      </c>
      <c r="B35" s="61" t="s">
        <v>1342</v>
      </c>
      <c r="C35">
        <v>12</v>
      </c>
      <c r="D35" t="s">
        <v>172</v>
      </c>
      <c r="E35" t="s">
        <v>173</v>
      </c>
      <c r="F35" t="s">
        <v>104</v>
      </c>
      <c r="G35" s="100" t="s">
        <v>1839</v>
      </c>
      <c r="H35" s="100" t="s">
        <v>1839</v>
      </c>
      <c r="I35" s="54">
        <v>4.6209000000000002E-4</v>
      </c>
      <c r="J35" s="55">
        <f t="shared" si="0"/>
        <v>5.6888420261572763E-9</v>
      </c>
      <c r="K35" s="55">
        <f>I35/'סכום נכסי הקרן'!$C$41</f>
        <v>1.4823696630498028E-9</v>
      </c>
    </row>
    <row r="36" spans="1:11">
      <c r="A36" s="61" t="s">
        <v>1319</v>
      </c>
      <c r="B36" s="61" t="s">
        <v>1343</v>
      </c>
      <c r="C36">
        <v>10</v>
      </c>
      <c r="D36" t="s">
        <v>172</v>
      </c>
      <c r="E36" t="s">
        <v>173</v>
      </c>
      <c r="F36" t="s">
        <v>104</v>
      </c>
      <c r="G36" s="100" t="s">
        <v>1839</v>
      </c>
      <c r="H36" s="100" t="s">
        <v>1839</v>
      </c>
      <c r="I36" s="54">
        <f>2.33309241+0.39370068</f>
        <v>2.7267930900000001</v>
      </c>
      <c r="J36" s="55">
        <f t="shared" si="0"/>
        <v>3.356985679635409E-5</v>
      </c>
      <c r="K36" s="55">
        <f>I36/'סכום נכסי הקרן'!$C$41</f>
        <v>8.7474633816568856E-6</v>
      </c>
    </row>
    <row r="37" spans="1:11">
      <c r="A37" s="61" t="s">
        <v>1319</v>
      </c>
      <c r="B37" s="61" t="s">
        <v>1344</v>
      </c>
      <c r="C37">
        <v>10</v>
      </c>
      <c r="D37" t="s">
        <v>172</v>
      </c>
      <c r="E37" t="s">
        <v>173</v>
      </c>
      <c r="F37" t="s">
        <v>166</v>
      </c>
      <c r="G37" s="100" t="s">
        <v>1839</v>
      </c>
      <c r="H37" s="100" t="s">
        <v>1839</v>
      </c>
      <c r="I37" s="54">
        <v>7.4321604999999999E-2</v>
      </c>
      <c r="J37" s="55">
        <f t="shared" si="0"/>
        <v>9.1498164854348879E-7</v>
      </c>
      <c r="K37" s="55">
        <f>I37/'סכום נכסי הקרן'!$C$41</f>
        <v>2.3842128711110504E-7</v>
      </c>
    </row>
    <row r="38" spans="1:11">
      <c r="A38" s="56" t="s">
        <v>176</v>
      </c>
      <c r="B38" s="101" t="s">
        <v>1839</v>
      </c>
      <c r="C38" s="102" t="s">
        <v>1839</v>
      </c>
      <c r="D38" s="102" t="s">
        <v>1839</v>
      </c>
      <c r="E38" s="102" t="s">
        <v>1839</v>
      </c>
      <c r="F38" s="102" t="s">
        <v>1839</v>
      </c>
      <c r="G38" s="102" t="s">
        <v>1839</v>
      </c>
      <c r="H38" s="57">
        <v>0</v>
      </c>
      <c r="I38" s="58">
        <v>0</v>
      </c>
      <c r="J38" s="57">
        <f t="shared" si="0"/>
        <v>0</v>
      </c>
      <c r="K38" s="57">
        <f>I38/'סכום נכסי הקרן'!$C$41</f>
        <v>0</v>
      </c>
    </row>
    <row r="39" spans="1:11">
      <c r="A39" t="s">
        <v>175</v>
      </c>
      <c r="B39" t="s">
        <v>175</v>
      </c>
      <c r="C39" s="102" t="s">
        <v>1839</v>
      </c>
      <c r="D39" t="s">
        <v>175</v>
      </c>
      <c r="E39" s="102" t="s">
        <v>1839</v>
      </c>
      <c r="F39" t="s">
        <v>175</v>
      </c>
      <c r="G39" s="55">
        <v>0</v>
      </c>
      <c r="H39" s="55">
        <v>0</v>
      </c>
      <c r="I39" s="54">
        <v>0</v>
      </c>
      <c r="J39" s="55">
        <f t="shared" si="0"/>
        <v>0</v>
      </c>
      <c r="K39" s="55">
        <f>I39/'סכום נכסי הקרן'!$C$41</f>
        <v>0</v>
      </c>
    </row>
    <row r="40" spans="1:11">
      <c r="A40" s="56" t="s">
        <v>177</v>
      </c>
      <c r="B40" s="101" t="s">
        <v>1839</v>
      </c>
      <c r="C40" s="102" t="s">
        <v>1839</v>
      </c>
      <c r="D40" s="102" t="s">
        <v>1839</v>
      </c>
      <c r="E40" s="102" t="s">
        <v>1839</v>
      </c>
      <c r="F40" s="102" t="s">
        <v>1839</v>
      </c>
      <c r="G40" s="102" t="s">
        <v>1839</v>
      </c>
      <c r="H40" s="57">
        <v>0</v>
      </c>
      <c r="I40" s="58">
        <v>0</v>
      </c>
      <c r="J40" s="57">
        <f t="shared" si="0"/>
        <v>0</v>
      </c>
      <c r="K40" s="57">
        <f>I40/'סכום נכסי הקרן'!$C$41</f>
        <v>0</v>
      </c>
    </row>
    <row r="41" spans="1:11">
      <c r="A41" t="s">
        <v>175</v>
      </c>
      <c r="B41" t="s">
        <v>175</v>
      </c>
      <c r="C41" s="102" t="s">
        <v>1839</v>
      </c>
      <c r="D41" t="s">
        <v>175</v>
      </c>
      <c r="E41" s="102" t="s">
        <v>1839</v>
      </c>
      <c r="F41" t="s">
        <v>175</v>
      </c>
      <c r="G41" s="55">
        <v>0</v>
      </c>
      <c r="H41" s="55">
        <v>0</v>
      </c>
      <c r="I41" s="54">
        <v>0</v>
      </c>
      <c r="J41" s="55">
        <f t="shared" si="0"/>
        <v>0</v>
      </c>
      <c r="K41" s="55">
        <f>I41/'סכום נכסי הקרן'!$C$41</f>
        <v>0</v>
      </c>
    </row>
    <row r="42" spans="1:11">
      <c r="A42" s="56" t="s">
        <v>178</v>
      </c>
      <c r="B42" s="101" t="s">
        <v>1839</v>
      </c>
      <c r="C42" s="102" t="s">
        <v>1839</v>
      </c>
      <c r="D42" s="102" t="s">
        <v>1839</v>
      </c>
      <c r="E42" s="102" t="s">
        <v>1839</v>
      </c>
      <c r="F42" s="102" t="s">
        <v>1839</v>
      </c>
      <c r="G42" s="102" t="s">
        <v>1839</v>
      </c>
      <c r="H42" s="57">
        <v>0</v>
      </c>
      <c r="I42" s="58">
        <v>0</v>
      </c>
      <c r="J42" s="57">
        <f t="shared" si="0"/>
        <v>0</v>
      </c>
      <c r="K42" s="57">
        <f>I42/'סכום נכסי הקרן'!$C$41</f>
        <v>0</v>
      </c>
    </row>
    <row r="43" spans="1:11">
      <c r="A43" t="s">
        <v>175</v>
      </c>
      <c r="B43" t="s">
        <v>175</v>
      </c>
      <c r="C43" s="102" t="s">
        <v>1839</v>
      </c>
      <c r="D43" t="s">
        <v>175</v>
      </c>
      <c r="E43" s="102" t="s">
        <v>1839</v>
      </c>
      <c r="F43" t="s">
        <v>175</v>
      </c>
      <c r="G43" s="55">
        <v>0</v>
      </c>
      <c r="H43" s="55">
        <v>0</v>
      </c>
      <c r="I43" s="54">
        <v>0</v>
      </c>
      <c r="J43" s="55">
        <f t="shared" si="0"/>
        <v>0</v>
      </c>
      <c r="K43" s="55">
        <f>I43/'סכום נכסי הקרן'!$C$41</f>
        <v>0</v>
      </c>
    </row>
    <row r="44" spans="1:11">
      <c r="A44" s="56" t="s">
        <v>179</v>
      </c>
      <c r="B44" s="101" t="s">
        <v>1839</v>
      </c>
      <c r="C44" s="102" t="s">
        <v>1839</v>
      </c>
      <c r="D44" s="102" t="s">
        <v>1839</v>
      </c>
      <c r="E44" s="102" t="s">
        <v>1839</v>
      </c>
      <c r="F44" s="102" t="s">
        <v>1839</v>
      </c>
      <c r="G44" s="102" t="s">
        <v>1839</v>
      </c>
      <c r="H44" s="57">
        <v>0</v>
      </c>
      <c r="I44" s="58">
        <v>0</v>
      </c>
      <c r="J44" s="57">
        <f t="shared" si="0"/>
        <v>0</v>
      </c>
      <c r="K44" s="57">
        <f>I44/'סכום נכסי הקרן'!$C$41</f>
        <v>0</v>
      </c>
    </row>
    <row r="45" spans="1:11">
      <c r="A45" t="s">
        <v>175</v>
      </c>
      <c r="B45" t="s">
        <v>175</v>
      </c>
      <c r="C45" s="102" t="s">
        <v>1839</v>
      </c>
      <c r="D45" t="s">
        <v>175</v>
      </c>
      <c r="E45" s="102" t="s">
        <v>1839</v>
      </c>
      <c r="F45" t="s">
        <v>175</v>
      </c>
      <c r="G45" s="55">
        <v>0</v>
      </c>
      <c r="H45" s="55">
        <v>0</v>
      </c>
      <c r="I45" s="54">
        <v>0</v>
      </c>
      <c r="J45" s="55">
        <f t="shared" si="0"/>
        <v>0</v>
      </c>
      <c r="K45" s="55">
        <f>I45/'סכום נכסי הקרן'!$C$41</f>
        <v>0</v>
      </c>
    </row>
    <row r="46" spans="1:11">
      <c r="A46" s="56" t="s">
        <v>180</v>
      </c>
      <c r="B46" s="101" t="s">
        <v>1839</v>
      </c>
      <c r="C46" s="102" t="s">
        <v>1839</v>
      </c>
      <c r="D46" s="102" t="s">
        <v>1839</v>
      </c>
      <c r="E46" s="102" t="s">
        <v>1839</v>
      </c>
      <c r="F46" s="102" t="s">
        <v>1839</v>
      </c>
      <c r="G46" s="102" t="s">
        <v>1839</v>
      </c>
      <c r="H46" s="57">
        <v>0</v>
      </c>
      <c r="I46" s="58">
        <v>0</v>
      </c>
      <c r="J46" s="57">
        <f t="shared" si="0"/>
        <v>0</v>
      </c>
      <c r="K46" s="57">
        <f>I46/'סכום נכסי הקרן'!$C$41</f>
        <v>0</v>
      </c>
    </row>
    <row r="47" spans="1:11">
      <c r="A47" t="s">
        <v>175</v>
      </c>
      <c r="B47" t="s">
        <v>175</v>
      </c>
      <c r="C47" s="102" t="s">
        <v>1839</v>
      </c>
      <c r="D47" t="s">
        <v>175</v>
      </c>
      <c r="E47" s="102" t="s">
        <v>1839</v>
      </c>
      <c r="F47" t="s">
        <v>175</v>
      </c>
      <c r="G47" s="55">
        <v>0</v>
      </c>
      <c r="H47" s="55">
        <v>0</v>
      </c>
      <c r="I47" s="54">
        <v>0</v>
      </c>
      <c r="J47" s="55">
        <f t="shared" si="0"/>
        <v>0</v>
      </c>
      <c r="K47" s="55">
        <f>I47/'סכום נכסי הקרן'!$C$41</f>
        <v>0</v>
      </c>
    </row>
    <row r="48" spans="1:11">
      <c r="A48" s="56" t="s">
        <v>181</v>
      </c>
      <c r="B48" s="101" t="s">
        <v>1839</v>
      </c>
      <c r="C48" s="102" t="s">
        <v>1839</v>
      </c>
      <c r="D48" s="102" t="s">
        <v>1839</v>
      </c>
      <c r="E48" s="102" t="s">
        <v>1839</v>
      </c>
      <c r="F48" s="102" t="s">
        <v>1839</v>
      </c>
      <c r="G48" s="102" t="s">
        <v>1839</v>
      </c>
      <c r="H48" s="57">
        <v>0</v>
      </c>
      <c r="I48" s="58">
        <v>4607.9059086916704</v>
      </c>
      <c r="J48" s="57">
        <f t="shared" si="0"/>
        <v>5.6728448540205603E-2</v>
      </c>
      <c r="K48" s="57">
        <f>I48/'סכום נכסי הקרן'!$C$41</f>
        <v>1.4782012008986272E-2</v>
      </c>
    </row>
    <row r="49" spans="1:11">
      <c r="A49" s="56" t="s">
        <v>182</v>
      </c>
      <c r="B49" s="101" t="s">
        <v>1839</v>
      </c>
      <c r="C49" s="102" t="s">
        <v>1839</v>
      </c>
      <c r="D49" s="102" t="s">
        <v>1839</v>
      </c>
      <c r="E49" s="102" t="s">
        <v>1839</v>
      </c>
      <c r="F49" s="102" t="s">
        <v>1839</v>
      </c>
      <c r="G49" s="102" t="s">
        <v>1839</v>
      </c>
      <c r="H49" s="57">
        <v>0</v>
      </c>
      <c r="I49" s="58">
        <v>4607.9059086916704</v>
      </c>
      <c r="J49" s="57">
        <f t="shared" si="0"/>
        <v>5.6728448540205603E-2</v>
      </c>
      <c r="K49" s="57">
        <f>I49/'סכום נכסי הקרן'!$C$41</f>
        <v>1.4782012008986272E-2</v>
      </c>
    </row>
    <row r="50" spans="1:11">
      <c r="A50" s="61" t="s">
        <v>1345</v>
      </c>
      <c r="B50" s="61" t="s">
        <v>1346</v>
      </c>
      <c r="C50">
        <v>85</v>
      </c>
      <c r="D50" t="s">
        <v>1347</v>
      </c>
      <c r="E50" t="s">
        <v>1348</v>
      </c>
      <c r="F50" t="s">
        <v>102</v>
      </c>
      <c r="G50" s="100" t="s">
        <v>1839</v>
      </c>
      <c r="H50" s="100" t="s">
        <v>1839</v>
      </c>
      <c r="I50" s="54">
        <v>243.50869322400001</v>
      </c>
      <c r="J50" s="55">
        <f t="shared" si="0"/>
        <v>2.9978629439012545E-3</v>
      </c>
      <c r="K50" s="55">
        <f>I50/'סכום נכסי הקרן'!$C$41</f>
        <v>7.8116795326485891E-4</v>
      </c>
    </row>
    <row r="51" spans="1:11">
      <c r="A51" s="61" t="s">
        <v>1345</v>
      </c>
      <c r="B51" s="61" t="s">
        <v>1349</v>
      </c>
      <c r="C51">
        <v>85</v>
      </c>
      <c r="D51" t="s">
        <v>1347</v>
      </c>
      <c r="E51" t="s">
        <v>1348</v>
      </c>
      <c r="F51" t="s">
        <v>100</v>
      </c>
      <c r="G51" s="100" t="s">
        <v>1839</v>
      </c>
      <c r="H51" s="100" t="s">
        <v>1839</v>
      </c>
      <c r="I51" s="54">
        <v>4260.4382854799996</v>
      </c>
      <c r="J51" s="55">
        <f t="shared" si="0"/>
        <v>5.2450735502365495E-2</v>
      </c>
      <c r="K51" s="55">
        <f>I51/'סכום נכסי הקרן'!$C$41</f>
        <v>1.3667347195765903E-2</v>
      </c>
    </row>
    <row r="52" spans="1:11">
      <c r="A52" s="61" t="s">
        <v>1345</v>
      </c>
      <c r="B52" s="61" t="s">
        <v>1350</v>
      </c>
      <c r="C52">
        <v>85</v>
      </c>
      <c r="D52" t="s">
        <v>1347</v>
      </c>
      <c r="E52" t="s">
        <v>1348</v>
      </c>
      <c r="F52" t="s">
        <v>167</v>
      </c>
      <c r="G52" s="100" t="s">
        <v>1839</v>
      </c>
      <c r="H52" s="100" t="s">
        <v>1839</v>
      </c>
      <c r="I52" s="54">
        <v>103.95892998767</v>
      </c>
      <c r="J52" s="55">
        <f t="shared" si="0"/>
        <v>1.279850093938841E-3</v>
      </c>
      <c r="K52" s="55">
        <f>I52/'סכום נכסי הקרן'!$C$41</f>
        <v>3.3349685995550738E-4</v>
      </c>
    </row>
    <row r="53" spans="1:11">
      <c r="A53" s="56" t="s">
        <v>180</v>
      </c>
      <c r="B53" s="101" t="s">
        <v>1839</v>
      </c>
      <c r="C53" s="102" t="s">
        <v>1839</v>
      </c>
      <c r="D53" s="102" t="s">
        <v>1839</v>
      </c>
      <c r="E53" s="102" t="s">
        <v>1839</v>
      </c>
      <c r="F53" s="102" t="s">
        <v>1839</v>
      </c>
      <c r="G53" s="102" t="s">
        <v>1839</v>
      </c>
      <c r="H53" s="57">
        <v>0</v>
      </c>
      <c r="I53" s="58">
        <v>0</v>
      </c>
      <c r="J53" s="57">
        <f t="shared" si="0"/>
        <v>0</v>
      </c>
      <c r="K53" s="57">
        <f>I53/'סכום נכסי הקרן'!$C$41</f>
        <v>0</v>
      </c>
    </row>
    <row r="54" spans="1:11">
      <c r="A54" t="s">
        <v>175</v>
      </c>
      <c r="B54" t="s">
        <v>175</v>
      </c>
      <c r="C54" s="102" t="s">
        <v>1839</v>
      </c>
      <c r="D54" t="s">
        <v>175</v>
      </c>
      <c r="E54" s="102" t="s">
        <v>1839</v>
      </c>
      <c r="F54" t="s">
        <v>175</v>
      </c>
      <c r="G54" s="55">
        <v>0</v>
      </c>
      <c r="H54" s="55">
        <v>0</v>
      </c>
      <c r="I54" s="54">
        <v>0</v>
      </c>
      <c r="J54" s="55">
        <f t="shared" si="0"/>
        <v>0</v>
      </c>
      <c r="K54" s="55">
        <f>I54/'סכום נכסי הקרן'!$C$41</f>
        <v>0</v>
      </c>
    </row>
    <row r="55" spans="1:11">
      <c r="A55" t="s">
        <v>183</v>
      </c>
      <c r="B55" s="101" t="s">
        <v>1839</v>
      </c>
      <c r="C55" s="102" t="s">
        <v>1839</v>
      </c>
      <c r="D55" s="102" t="s">
        <v>1839</v>
      </c>
      <c r="E55" s="102" t="s">
        <v>1839</v>
      </c>
      <c r="F55" s="102" t="s">
        <v>1839</v>
      </c>
      <c r="G55" s="102" t="s">
        <v>1839</v>
      </c>
      <c r="H55" s="102" t="s">
        <v>1839</v>
      </c>
      <c r="I55" s="102" t="s">
        <v>1839</v>
      </c>
      <c r="J55" s="102" t="s">
        <v>1839</v>
      </c>
      <c r="K55" s="102" t="s">
        <v>1839</v>
      </c>
    </row>
    <row r="56" spans="1:11" hidden="1">
      <c r="C56" s="13"/>
    </row>
    <row r="57" spans="1:11" hidden="1">
      <c r="C57" s="13"/>
    </row>
    <row r="58" spans="1:11" hidden="1">
      <c r="C58" s="13"/>
    </row>
    <row r="59" spans="1:11" hidden="1">
      <c r="C59" s="13"/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4" hidden="1">
      <c r="C465" s="13"/>
    </row>
    <row r="466" spans="3:4" hidden="1">
      <c r="C466" s="13"/>
    </row>
    <row r="467" spans="3:4" hidden="1">
      <c r="C467" s="13"/>
    </row>
    <row r="468" spans="3:4" hidden="1">
      <c r="C468" s="13"/>
    </row>
    <row r="469" spans="3:4" hidden="1">
      <c r="C469" s="13"/>
    </row>
    <row r="470" spans="3:4" hidden="1">
      <c r="C470" s="13"/>
    </row>
    <row r="471" spans="3:4" hidden="1">
      <c r="C471" s="13"/>
    </row>
    <row r="472" spans="3:4" hidden="1">
      <c r="C472" s="13"/>
    </row>
    <row r="473" spans="3:4" hidden="1">
      <c r="C473" s="13"/>
    </row>
    <row r="474" spans="3:4" hidden="1">
      <c r="C474" s="13"/>
    </row>
    <row r="475" spans="3:4" hidden="1">
      <c r="C475" s="13"/>
    </row>
    <row r="476" spans="3:4" hidden="1">
      <c r="C476" s="13"/>
    </row>
    <row r="477" spans="3:4" hidden="1">
      <c r="C477" s="13"/>
    </row>
    <row r="478" spans="3:4" hidden="1">
      <c r="C478" s="13"/>
    </row>
    <row r="479" spans="3:4" hidden="1">
      <c r="D479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0" t="s">
        <v>1838</v>
      </c>
    </row>
    <row r="2" spans="1:34" s="1" customFormat="1">
      <c r="A2" s="2" t="s">
        <v>1</v>
      </c>
      <c r="B2" s="9" t="s">
        <v>1284</v>
      </c>
    </row>
    <row r="3" spans="1:34" s="1" customFormat="1">
      <c r="A3" s="2" t="s">
        <v>2</v>
      </c>
      <c r="B3" s="61" t="s">
        <v>1285</v>
      </c>
    </row>
    <row r="4" spans="1:34" s="1" customFormat="1">
      <c r="A4" s="2" t="s">
        <v>3</v>
      </c>
      <c r="B4" s="62" t="s">
        <v>164</v>
      </c>
    </row>
    <row r="5" spans="1:34">
      <c r="A5" s="72" t="s">
        <v>65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34" s="15" customFormat="1">
      <c r="A6" s="31" t="s">
        <v>45</v>
      </c>
      <c r="B6" s="32" t="s">
        <v>46</v>
      </c>
      <c r="C6" s="32" t="s">
        <v>66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154</v>
      </c>
      <c r="L6" s="32" t="s">
        <v>155</v>
      </c>
      <c r="M6" s="103" t="s">
        <v>159</v>
      </c>
      <c r="N6" s="32" t="s">
        <v>53</v>
      </c>
      <c r="O6" s="32" t="s">
        <v>156</v>
      </c>
      <c r="P6" s="32" t="s">
        <v>54</v>
      </c>
      <c r="Q6" s="104" t="s">
        <v>150</v>
      </c>
    </row>
    <row r="7" spans="1:34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20" t="s">
        <v>70</v>
      </c>
      <c r="G7" s="20" t="s">
        <v>71</v>
      </c>
      <c r="H7" s="95" t="s">
        <v>1839</v>
      </c>
      <c r="I7" s="20" t="s">
        <v>7</v>
      </c>
      <c r="J7" s="20" t="s">
        <v>7</v>
      </c>
      <c r="K7" s="20" t="s">
        <v>151</v>
      </c>
      <c r="L7" s="95" t="s">
        <v>1839</v>
      </c>
      <c r="M7" s="16" t="s">
        <v>152</v>
      </c>
      <c r="N7" s="20" t="s">
        <v>6</v>
      </c>
      <c r="O7" s="20" t="s">
        <v>7</v>
      </c>
      <c r="P7" s="20" t="s">
        <v>7</v>
      </c>
      <c r="Q7" s="21" t="s">
        <v>7</v>
      </c>
    </row>
    <row r="8" spans="1:34" s="17" customFormat="1" ht="20.25">
      <c r="A8" s="96" t="s">
        <v>1839</v>
      </c>
      <c r="B8" s="22" t="s">
        <v>8</v>
      </c>
      <c r="C8" s="22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17" customFormat="1" ht="20.25">
      <c r="A9" s="18" t="s">
        <v>77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52">
        <v>0.28999999999999998</v>
      </c>
      <c r="H9" s="97" t="s">
        <v>1839</v>
      </c>
      <c r="I9" s="97" t="s">
        <v>1839</v>
      </c>
      <c r="J9" s="53">
        <v>5.5E-2</v>
      </c>
      <c r="K9" s="52">
        <v>15718783.74</v>
      </c>
      <c r="L9" s="97" t="s">
        <v>1839</v>
      </c>
      <c r="M9" s="52">
        <v>0</v>
      </c>
      <c r="N9" s="52">
        <v>15527.439619577999</v>
      </c>
      <c r="O9" s="97" t="s">
        <v>1839</v>
      </c>
      <c r="P9" s="53">
        <v>1</v>
      </c>
      <c r="Q9" s="53">
        <v>4.9799999999999997E-2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>
      <c r="A10" s="56" t="s">
        <v>169</v>
      </c>
      <c r="B10" s="102" t="s">
        <v>1839</v>
      </c>
      <c r="C10" s="102" t="s">
        <v>1839</v>
      </c>
      <c r="D10" s="102" t="s">
        <v>1839</v>
      </c>
      <c r="E10" s="102" t="s">
        <v>1839</v>
      </c>
      <c r="F10" s="102" t="s">
        <v>1839</v>
      </c>
      <c r="G10" s="58">
        <v>0.28999999999999998</v>
      </c>
      <c r="H10" s="102" t="s">
        <v>1839</v>
      </c>
      <c r="I10" s="102" t="s">
        <v>1839</v>
      </c>
      <c r="J10" s="57">
        <v>5.5E-2</v>
      </c>
      <c r="K10" s="58">
        <v>15718783.74</v>
      </c>
      <c r="L10" s="102" t="s">
        <v>1839</v>
      </c>
      <c r="M10" s="58">
        <v>0</v>
      </c>
      <c r="N10" s="58">
        <v>15527.439619577999</v>
      </c>
      <c r="O10" s="102" t="s">
        <v>1839</v>
      </c>
      <c r="P10" s="57">
        <v>1</v>
      </c>
      <c r="Q10" s="57">
        <v>4.9799999999999997E-2</v>
      </c>
    </row>
    <row r="11" spans="1:34">
      <c r="A11" s="56" t="s">
        <v>184</v>
      </c>
      <c r="B11" s="102" t="s">
        <v>1839</v>
      </c>
      <c r="C11" s="102" t="s">
        <v>1839</v>
      </c>
      <c r="D11" s="102" t="s">
        <v>1839</v>
      </c>
      <c r="E11" s="102" t="s">
        <v>1839</v>
      </c>
      <c r="F11" s="102" t="s">
        <v>1839</v>
      </c>
      <c r="G11" s="58">
        <v>0</v>
      </c>
      <c r="H11" s="102" t="s">
        <v>1839</v>
      </c>
      <c r="I11" s="102" t="s">
        <v>1839</v>
      </c>
      <c r="J11" s="57">
        <v>0</v>
      </c>
      <c r="K11" s="58">
        <v>0</v>
      </c>
      <c r="L11" s="102" t="s">
        <v>1839</v>
      </c>
      <c r="M11" s="58">
        <v>0</v>
      </c>
      <c r="N11" s="58">
        <v>0</v>
      </c>
      <c r="O11" s="102" t="s">
        <v>1839</v>
      </c>
      <c r="P11" s="57">
        <v>0</v>
      </c>
      <c r="Q11" s="57">
        <v>0</v>
      </c>
    </row>
    <row r="12" spans="1:34">
      <c r="A12" s="56" t="s">
        <v>185</v>
      </c>
      <c r="B12" s="102" t="s">
        <v>1839</v>
      </c>
      <c r="C12" s="102" t="s">
        <v>1839</v>
      </c>
      <c r="D12" s="102" t="s">
        <v>1839</v>
      </c>
      <c r="E12" s="102" t="s">
        <v>1839</v>
      </c>
      <c r="F12" s="102" t="s">
        <v>1839</v>
      </c>
      <c r="G12" s="58">
        <v>0</v>
      </c>
      <c r="H12" s="102" t="s">
        <v>1839</v>
      </c>
      <c r="I12" s="102" t="s">
        <v>1839</v>
      </c>
      <c r="J12" s="57">
        <v>0</v>
      </c>
      <c r="K12" s="58">
        <v>0</v>
      </c>
      <c r="L12" s="102" t="s">
        <v>1839</v>
      </c>
      <c r="M12" s="58">
        <v>0</v>
      </c>
      <c r="N12" s="58">
        <v>0</v>
      </c>
      <c r="O12" s="102" t="s">
        <v>1839</v>
      </c>
      <c r="P12" s="57">
        <v>0</v>
      </c>
      <c r="Q12" s="57">
        <v>0</v>
      </c>
    </row>
    <row r="13" spans="1:34">
      <c r="A13" t="s">
        <v>175</v>
      </c>
      <c r="B13" t="s">
        <v>175</v>
      </c>
      <c r="C13" s="102" t="s">
        <v>1839</v>
      </c>
      <c r="D13" t="s">
        <v>175</v>
      </c>
      <c r="E13" s="102" t="s">
        <v>1839</v>
      </c>
      <c r="F13" s="102" t="s">
        <v>1839</v>
      </c>
      <c r="G13" s="54">
        <v>0</v>
      </c>
      <c r="H13" t="s">
        <v>175</v>
      </c>
      <c r="I13" s="55">
        <v>0</v>
      </c>
      <c r="J13" s="55">
        <v>0</v>
      </c>
      <c r="K13" s="54">
        <v>0</v>
      </c>
      <c r="L13" s="54">
        <v>0</v>
      </c>
      <c r="M13" s="102" t="s">
        <v>1839</v>
      </c>
      <c r="N13" s="54">
        <v>0</v>
      </c>
      <c r="O13" s="55">
        <v>0</v>
      </c>
      <c r="P13" s="55">
        <v>0</v>
      </c>
      <c r="Q13" s="55">
        <v>0</v>
      </c>
    </row>
    <row r="14" spans="1:34">
      <c r="A14" s="56" t="s">
        <v>186</v>
      </c>
      <c r="B14" s="102" t="s">
        <v>1839</v>
      </c>
      <c r="C14" s="102" t="s">
        <v>1839</v>
      </c>
      <c r="D14" s="102" t="s">
        <v>1839</v>
      </c>
      <c r="E14" s="102" t="s">
        <v>1839</v>
      </c>
      <c r="F14" s="102" t="s">
        <v>1839</v>
      </c>
      <c r="G14" s="58">
        <v>0.28999999999999998</v>
      </c>
      <c r="H14" s="102" t="s">
        <v>1839</v>
      </c>
      <c r="I14" s="102" t="s">
        <v>1839</v>
      </c>
      <c r="J14" s="57">
        <v>5.5E-2</v>
      </c>
      <c r="K14" s="58">
        <v>15718783.74</v>
      </c>
      <c r="L14" s="102" t="s">
        <v>1839</v>
      </c>
      <c r="M14" s="58">
        <v>0</v>
      </c>
      <c r="N14" s="58">
        <v>15527.439619577999</v>
      </c>
      <c r="O14" s="102" t="s">
        <v>1839</v>
      </c>
      <c r="P14" s="57">
        <v>1</v>
      </c>
      <c r="Q14" s="57">
        <v>4.9799999999999997E-2</v>
      </c>
    </row>
    <row r="15" spans="1:34">
      <c r="A15" s="56" t="s">
        <v>187</v>
      </c>
      <c r="B15" s="102" t="s">
        <v>1839</v>
      </c>
      <c r="C15" s="102" t="s">
        <v>1839</v>
      </c>
      <c r="D15" s="102" t="s">
        <v>1839</v>
      </c>
      <c r="E15" s="102" t="s">
        <v>1839</v>
      </c>
      <c r="F15" s="102" t="s">
        <v>1839</v>
      </c>
      <c r="G15" s="58">
        <v>0.28999999999999998</v>
      </c>
      <c r="H15" s="102" t="s">
        <v>1839</v>
      </c>
      <c r="I15" s="102" t="s">
        <v>1839</v>
      </c>
      <c r="J15" s="57">
        <v>5.5E-2</v>
      </c>
      <c r="K15" s="58">
        <v>15718783.74</v>
      </c>
      <c r="L15" s="102" t="s">
        <v>1839</v>
      </c>
      <c r="M15" s="58">
        <v>0</v>
      </c>
      <c r="N15" s="58">
        <v>15527.439619577999</v>
      </c>
      <c r="O15" s="102" t="s">
        <v>1839</v>
      </c>
      <c r="P15" s="57">
        <v>1</v>
      </c>
      <c r="Q15" s="57">
        <v>4.9799999999999997E-2</v>
      </c>
    </row>
    <row r="16" spans="1:34">
      <c r="A16" t="s">
        <v>188</v>
      </c>
      <c r="B16" t="s">
        <v>189</v>
      </c>
      <c r="C16" t="s">
        <v>96</v>
      </c>
      <c r="D16" t="s">
        <v>190</v>
      </c>
      <c r="E16" s="102" t="s">
        <v>1839</v>
      </c>
      <c r="F16" s="100" t="s">
        <v>1839</v>
      </c>
      <c r="G16" s="54">
        <v>0.25</v>
      </c>
      <c r="H16" t="s">
        <v>98</v>
      </c>
      <c r="I16" s="55">
        <v>0</v>
      </c>
      <c r="J16" s="55">
        <v>4.4900000000000002E-2</v>
      </c>
      <c r="K16" s="54">
        <v>684285.11</v>
      </c>
      <c r="L16" s="54">
        <v>98.9</v>
      </c>
      <c r="M16" s="54">
        <v>0</v>
      </c>
      <c r="N16" s="54">
        <v>676.75797379000005</v>
      </c>
      <c r="O16" s="55">
        <v>0</v>
      </c>
      <c r="P16" s="55">
        <v>4.36E-2</v>
      </c>
      <c r="Q16" s="55">
        <v>2.2000000000000001E-3</v>
      </c>
    </row>
    <row r="17" spans="1:17">
      <c r="A17" t="s">
        <v>191</v>
      </c>
      <c r="B17" t="s">
        <v>192</v>
      </c>
      <c r="C17" t="s">
        <v>96</v>
      </c>
      <c r="D17" t="s">
        <v>190</v>
      </c>
      <c r="E17" s="102" t="s">
        <v>1839</v>
      </c>
      <c r="F17" s="100" t="s">
        <v>1839</v>
      </c>
      <c r="G17" s="54">
        <v>0.84</v>
      </c>
      <c r="H17" t="s">
        <v>98</v>
      </c>
      <c r="I17" s="55">
        <v>0</v>
      </c>
      <c r="J17" s="55">
        <v>4.1599999999999998E-2</v>
      </c>
      <c r="K17" s="54">
        <v>404799.78</v>
      </c>
      <c r="L17" s="54">
        <v>96.61</v>
      </c>
      <c r="M17" s="54">
        <v>0</v>
      </c>
      <c r="N17" s="54">
        <v>391.07706745799999</v>
      </c>
      <c r="O17" s="55">
        <v>0</v>
      </c>
      <c r="P17" s="55">
        <v>2.52E-2</v>
      </c>
      <c r="Q17" s="55">
        <v>1.2999999999999999E-3</v>
      </c>
    </row>
    <row r="18" spans="1:17">
      <c r="A18" t="s">
        <v>194</v>
      </c>
      <c r="B18" t="s">
        <v>195</v>
      </c>
      <c r="C18" t="s">
        <v>96</v>
      </c>
      <c r="D18" t="s">
        <v>190</v>
      </c>
      <c r="E18" s="102" t="s">
        <v>1839</v>
      </c>
      <c r="F18" s="100" t="s">
        <v>1839</v>
      </c>
      <c r="G18" s="54">
        <v>0.01</v>
      </c>
      <c r="H18" t="s">
        <v>98</v>
      </c>
      <c r="I18" s="55">
        <v>0</v>
      </c>
      <c r="J18" s="55">
        <v>3.7199999999999997E-2</v>
      </c>
      <c r="K18" s="54">
        <v>5223035.57</v>
      </c>
      <c r="L18" s="54">
        <v>99.98</v>
      </c>
      <c r="M18" s="54">
        <v>0</v>
      </c>
      <c r="N18" s="54">
        <v>5221.9909628859996</v>
      </c>
      <c r="O18" s="55">
        <v>1E-4</v>
      </c>
      <c r="P18" s="55">
        <v>0.33629999999999999</v>
      </c>
      <c r="Q18" s="55">
        <v>1.6799999999999999E-2</v>
      </c>
    </row>
    <row r="19" spans="1:17">
      <c r="A19" t="s">
        <v>196</v>
      </c>
      <c r="B19" t="s">
        <v>197</v>
      </c>
      <c r="C19" t="s">
        <v>96</v>
      </c>
      <c r="D19" t="s">
        <v>190</v>
      </c>
      <c r="E19" s="102" t="s">
        <v>1839</v>
      </c>
      <c r="F19" s="100" t="s">
        <v>1839</v>
      </c>
      <c r="G19" s="54">
        <v>0.92</v>
      </c>
      <c r="H19" t="s">
        <v>98</v>
      </c>
      <c r="I19" s="55">
        <v>0</v>
      </c>
      <c r="J19" s="55">
        <v>4.1200000000000001E-2</v>
      </c>
      <c r="K19" s="54">
        <v>867428.1</v>
      </c>
      <c r="L19" s="54">
        <v>96.34</v>
      </c>
      <c r="M19" s="54">
        <v>0</v>
      </c>
      <c r="N19" s="54">
        <v>835.68023154000002</v>
      </c>
      <c r="O19" s="55">
        <v>1E-4</v>
      </c>
      <c r="P19" s="55">
        <v>5.3800000000000001E-2</v>
      </c>
      <c r="Q19" s="55">
        <v>2.7000000000000001E-3</v>
      </c>
    </row>
    <row r="20" spans="1:17">
      <c r="A20" t="s">
        <v>199</v>
      </c>
      <c r="B20" t="s">
        <v>200</v>
      </c>
      <c r="C20" t="s">
        <v>96</v>
      </c>
      <c r="D20" t="s">
        <v>190</v>
      </c>
      <c r="E20" s="102" t="s">
        <v>1839</v>
      </c>
      <c r="F20" s="100" t="s">
        <v>1839</v>
      </c>
      <c r="G20" s="54">
        <v>0.09</v>
      </c>
      <c r="H20" t="s">
        <v>98</v>
      </c>
      <c r="I20" s="55">
        <v>0</v>
      </c>
      <c r="J20" s="55">
        <v>4.5499999999999999E-2</v>
      </c>
      <c r="K20" s="54">
        <v>1784861.7</v>
      </c>
      <c r="L20" s="54">
        <v>99.55</v>
      </c>
      <c r="M20" s="54">
        <v>0</v>
      </c>
      <c r="N20" s="54">
        <v>1776.8298223500001</v>
      </c>
      <c r="O20" s="55">
        <v>0</v>
      </c>
      <c r="P20" s="55">
        <v>0.1144</v>
      </c>
      <c r="Q20" s="55">
        <v>5.7000000000000002E-3</v>
      </c>
    </row>
    <row r="21" spans="1:17">
      <c r="A21" t="s">
        <v>201</v>
      </c>
      <c r="B21" t="s">
        <v>202</v>
      </c>
      <c r="C21" t="s">
        <v>96</v>
      </c>
      <c r="D21" t="s">
        <v>190</v>
      </c>
      <c r="E21" s="102" t="s">
        <v>1839</v>
      </c>
      <c r="F21" s="100" t="s">
        <v>1839</v>
      </c>
      <c r="G21" s="54">
        <v>0.17</v>
      </c>
      <c r="H21" t="s">
        <v>98</v>
      </c>
      <c r="I21" s="55">
        <v>0</v>
      </c>
      <c r="J21" s="55">
        <v>4.4999999999999998E-2</v>
      </c>
      <c r="K21" s="54">
        <v>2625415.7200000002</v>
      </c>
      <c r="L21" s="54">
        <v>99.22</v>
      </c>
      <c r="M21" s="54">
        <v>0</v>
      </c>
      <c r="N21" s="54">
        <v>2604.937477384</v>
      </c>
      <c r="O21" s="55">
        <v>1E-4</v>
      </c>
      <c r="P21" s="55">
        <v>0.1678</v>
      </c>
      <c r="Q21" s="55">
        <v>8.3999999999999995E-3</v>
      </c>
    </row>
    <row r="22" spans="1:17">
      <c r="A22" t="s">
        <v>203</v>
      </c>
      <c r="B22" t="s">
        <v>204</v>
      </c>
      <c r="C22" t="s">
        <v>96</v>
      </c>
      <c r="D22" t="s">
        <v>190</v>
      </c>
      <c r="E22" s="102" t="s">
        <v>1839</v>
      </c>
      <c r="F22" s="100" t="s">
        <v>1839</v>
      </c>
      <c r="G22" s="54">
        <v>0.59</v>
      </c>
      <c r="H22" t="s">
        <v>98</v>
      </c>
      <c r="I22" s="55">
        <v>0</v>
      </c>
      <c r="J22" s="55">
        <v>4.2500000000000003E-2</v>
      </c>
      <c r="K22" s="54">
        <v>1006216.6</v>
      </c>
      <c r="L22" s="54">
        <v>97.53</v>
      </c>
      <c r="M22" s="54">
        <v>0</v>
      </c>
      <c r="N22" s="54">
        <v>981.36304998000003</v>
      </c>
      <c r="O22" s="55">
        <v>1E-4</v>
      </c>
      <c r="P22" s="55">
        <v>6.3200000000000006E-2</v>
      </c>
      <c r="Q22" s="55">
        <v>3.0999999999999999E-3</v>
      </c>
    </row>
    <row r="23" spans="1:17">
      <c r="A23" t="s">
        <v>206</v>
      </c>
      <c r="B23" t="s">
        <v>207</v>
      </c>
      <c r="C23" t="s">
        <v>96</v>
      </c>
      <c r="D23" t="s">
        <v>190</v>
      </c>
      <c r="E23" s="102" t="s">
        <v>1839</v>
      </c>
      <c r="F23" s="100" t="s">
        <v>1839</v>
      </c>
      <c r="G23" s="54">
        <v>0.67</v>
      </c>
      <c r="H23" t="s">
        <v>98</v>
      </c>
      <c r="I23" s="55">
        <v>0</v>
      </c>
      <c r="J23" s="55">
        <v>4.1399999999999999E-2</v>
      </c>
      <c r="K23" s="54">
        <v>3064912.62</v>
      </c>
      <c r="L23" s="54">
        <v>97.29</v>
      </c>
      <c r="M23" s="54">
        <v>0</v>
      </c>
      <c r="N23" s="54">
        <v>2981.8534879980002</v>
      </c>
      <c r="O23" s="55">
        <v>2.0000000000000001E-4</v>
      </c>
      <c r="P23" s="55">
        <v>0.192</v>
      </c>
      <c r="Q23" s="55">
        <v>9.5999999999999992E-3</v>
      </c>
    </row>
    <row r="24" spans="1:17">
      <c r="A24" t="s">
        <v>208</v>
      </c>
      <c r="B24" t="s">
        <v>209</v>
      </c>
      <c r="C24" t="s">
        <v>96</v>
      </c>
      <c r="D24" t="s">
        <v>190</v>
      </c>
      <c r="E24" s="102" t="s">
        <v>1839</v>
      </c>
      <c r="F24" s="100" t="s">
        <v>1839</v>
      </c>
      <c r="G24" s="54">
        <v>0.34</v>
      </c>
      <c r="H24" t="s">
        <v>98</v>
      </c>
      <c r="I24" s="55">
        <v>0</v>
      </c>
      <c r="J24" s="55">
        <v>4.4600000000000001E-2</v>
      </c>
      <c r="K24" s="54">
        <v>57828.54</v>
      </c>
      <c r="L24" s="54">
        <v>98.48</v>
      </c>
      <c r="M24" s="54">
        <v>0</v>
      </c>
      <c r="N24" s="54">
        <v>56.949546192</v>
      </c>
      <c r="O24" s="55">
        <v>0</v>
      </c>
      <c r="P24" s="55">
        <v>3.7000000000000002E-3</v>
      </c>
      <c r="Q24" s="55">
        <v>2.0000000000000001E-4</v>
      </c>
    </row>
    <row r="25" spans="1:17">
      <c r="A25" s="56" t="s">
        <v>210</v>
      </c>
      <c r="B25" s="102" t="s">
        <v>1839</v>
      </c>
      <c r="C25" s="102" t="s">
        <v>1839</v>
      </c>
      <c r="D25" s="102" t="s">
        <v>1839</v>
      </c>
      <c r="E25" s="102" t="s">
        <v>1839</v>
      </c>
      <c r="F25" s="102" t="s">
        <v>1839</v>
      </c>
      <c r="G25" s="58">
        <v>0</v>
      </c>
      <c r="H25" s="102" t="s">
        <v>1839</v>
      </c>
      <c r="I25" s="102" t="s">
        <v>1839</v>
      </c>
      <c r="J25" s="57">
        <v>0</v>
      </c>
      <c r="K25" s="58">
        <v>0</v>
      </c>
      <c r="L25" s="102" t="s">
        <v>1839</v>
      </c>
      <c r="M25" s="58">
        <v>0</v>
      </c>
      <c r="N25" s="58">
        <v>0</v>
      </c>
      <c r="O25" s="102" t="s">
        <v>1839</v>
      </c>
      <c r="P25" s="57">
        <v>0</v>
      </c>
      <c r="Q25" s="57">
        <v>0</v>
      </c>
    </row>
    <row r="26" spans="1:17">
      <c r="A26" t="s">
        <v>175</v>
      </c>
      <c r="B26" t="s">
        <v>175</v>
      </c>
      <c r="C26" s="102" t="s">
        <v>1839</v>
      </c>
      <c r="D26" t="s">
        <v>175</v>
      </c>
      <c r="E26" s="102" t="s">
        <v>1839</v>
      </c>
      <c r="F26" s="102" t="s">
        <v>1839</v>
      </c>
      <c r="G26" s="54">
        <v>0</v>
      </c>
      <c r="H26" t="s">
        <v>175</v>
      </c>
      <c r="I26" s="55">
        <v>0</v>
      </c>
      <c r="J26" s="55">
        <v>0</v>
      </c>
      <c r="K26" s="54">
        <v>0</v>
      </c>
      <c r="L26" s="54">
        <v>0</v>
      </c>
      <c r="M26" s="102" t="s">
        <v>1839</v>
      </c>
      <c r="N26" s="54">
        <v>0</v>
      </c>
      <c r="O26" s="55">
        <v>0</v>
      </c>
      <c r="P26" s="55">
        <v>0</v>
      </c>
      <c r="Q26" s="55">
        <v>0</v>
      </c>
    </row>
    <row r="27" spans="1:17">
      <c r="A27" s="56" t="s">
        <v>211</v>
      </c>
      <c r="B27" s="102" t="s">
        <v>1839</v>
      </c>
      <c r="C27" s="102" t="s">
        <v>1839</v>
      </c>
      <c r="D27" s="102" t="s">
        <v>1839</v>
      </c>
      <c r="E27" s="102" t="s">
        <v>1839</v>
      </c>
      <c r="F27" s="102" t="s">
        <v>1839</v>
      </c>
      <c r="G27" s="58">
        <v>0</v>
      </c>
      <c r="H27" s="102" t="s">
        <v>1839</v>
      </c>
      <c r="I27" s="102" t="s">
        <v>1839</v>
      </c>
      <c r="J27" s="57">
        <v>0</v>
      </c>
      <c r="K27" s="58">
        <v>0</v>
      </c>
      <c r="L27" s="102" t="s">
        <v>1839</v>
      </c>
      <c r="M27" s="58">
        <v>0</v>
      </c>
      <c r="N27" s="58">
        <v>0</v>
      </c>
      <c r="O27" s="102" t="s">
        <v>1839</v>
      </c>
      <c r="P27" s="57">
        <v>0</v>
      </c>
      <c r="Q27" s="57">
        <v>0</v>
      </c>
    </row>
    <row r="28" spans="1:17">
      <c r="A28" t="s">
        <v>175</v>
      </c>
      <c r="B28" t="s">
        <v>175</v>
      </c>
      <c r="C28" s="102" t="s">
        <v>1839</v>
      </c>
      <c r="D28" t="s">
        <v>175</v>
      </c>
      <c r="E28" s="102" t="s">
        <v>1839</v>
      </c>
      <c r="F28" s="102" t="s">
        <v>1839</v>
      </c>
      <c r="G28" s="54">
        <v>0</v>
      </c>
      <c r="H28" t="s">
        <v>175</v>
      </c>
      <c r="I28" s="55">
        <v>0</v>
      </c>
      <c r="J28" s="55">
        <v>0</v>
      </c>
      <c r="K28" s="54">
        <v>0</v>
      </c>
      <c r="L28" s="54">
        <v>0</v>
      </c>
      <c r="M28" s="102" t="s">
        <v>1839</v>
      </c>
      <c r="N28" s="54">
        <v>0</v>
      </c>
      <c r="O28" s="55">
        <v>0</v>
      </c>
      <c r="P28" s="55">
        <v>0</v>
      </c>
      <c r="Q28" s="55">
        <v>0</v>
      </c>
    </row>
    <row r="29" spans="1:17">
      <c r="A29" s="56" t="s">
        <v>212</v>
      </c>
      <c r="B29" s="102" t="s">
        <v>1839</v>
      </c>
      <c r="C29" s="102" t="s">
        <v>1839</v>
      </c>
      <c r="D29" s="102" t="s">
        <v>1839</v>
      </c>
      <c r="E29" s="102" t="s">
        <v>1839</v>
      </c>
      <c r="F29" s="102" t="s">
        <v>1839</v>
      </c>
      <c r="G29" s="58">
        <v>0</v>
      </c>
      <c r="H29" s="102" t="s">
        <v>1839</v>
      </c>
      <c r="I29" s="102" t="s">
        <v>1839</v>
      </c>
      <c r="J29" s="57">
        <v>0</v>
      </c>
      <c r="K29" s="58">
        <v>0</v>
      </c>
      <c r="L29" s="102" t="s">
        <v>1839</v>
      </c>
      <c r="M29" s="58">
        <v>0</v>
      </c>
      <c r="N29" s="58">
        <v>0</v>
      </c>
      <c r="O29" s="102" t="s">
        <v>1839</v>
      </c>
      <c r="P29" s="57">
        <v>0</v>
      </c>
      <c r="Q29" s="57">
        <v>0</v>
      </c>
    </row>
    <row r="30" spans="1:17">
      <c r="A30" t="s">
        <v>175</v>
      </c>
      <c r="B30" t="s">
        <v>175</v>
      </c>
      <c r="C30" s="102" t="s">
        <v>1839</v>
      </c>
      <c r="D30" t="s">
        <v>175</v>
      </c>
      <c r="E30" s="102" t="s">
        <v>1839</v>
      </c>
      <c r="F30" s="102" t="s">
        <v>1839</v>
      </c>
      <c r="G30" s="54">
        <v>0</v>
      </c>
      <c r="H30" t="s">
        <v>175</v>
      </c>
      <c r="I30" s="55">
        <v>0</v>
      </c>
      <c r="J30" s="55">
        <v>0</v>
      </c>
      <c r="K30" s="54">
        <v>0</v>
      </c>
      <c r="L30" s="54">
        <v>0</v>
      </c>
      <c r="M30" s="102" t="s">
        <v>1839</v>
      </c>
      <c r="N30" s="54">
        <v>0</v>
      </c>
      <c r="O30" s="55">
        <v>0</v>
      </c>
      <c r="P30" s="55">
        <v>0</v>
      </c>
      <c r="Q30" s="55">
        <v>0</v>
      </c>
    </row>
    <row r="31" spans="1:17">
      <c r="A31" s="56" t="s">
        <v>181</v>
      </c>
      <c r="B31" s="102" t="s">
        <v>1839</v>
      </c>
      <c r="C31" s="102" t="s">
        <v>1839</v>
      </c>
      <c r="D31" s="102" t="s">
        <v>1839</v>
      </c>
      <c r="E31" s="102" t="s">
        <v>1839</v>
      </c>
      <c r="F31" s="102" t="s">
        <v>1839</v>
      </c>
      <c r="G31" s="58">
        <v>0</v>
      </c>
      <c r="H31" s="102" t="s">
        <v>1839</v>
      </c>
      <c r="I31" s="102" t="s">
        <v>1839</v>
      </c>
      <c r="J31" s="57">
        <v>0</v>
      </c>
      <c r="K31" s="58">
        <v>0</v>
      </c>
      <c r="L31" s="102" t="s">
        <v>1839</v>
      </c>
      <c r="M31" s="58">
        <v>0</v>
      </c>
      <c r="N31" s="58">
        <v>0</v>
      </c>
      <c r="O31" s="102" t="s">
        <v>1839</v>
      </c>
      <c r="P31" s="57">
        <v>0</v>
      </c>
      <c r="Q31" s="57">
        <v>0</v>
      </c>
    </row>
    <row r="32" spans="1:17">
      <c r="A32" s="56" t="s">
        <v>213</v>
      </c>
      <c r="B32" s="102" t="s">
        <v>1839</v>
      </c>
      <c r="C32" s="102" t="s">
        <v>1839</v>
      </c>
      <c r="D32" s="102" t="s">
        <v>1839</v>
      </c>
      <c r="E32" s="102" t="s">
        <v>1839</v>
      </c>
      <c r="F32" s="102" t="s">
        <v>1839</v>
      </c>
      <c r="G32" s="58">
        <v>0</v>
      </c>
      <c r="H32" s="102" t="s">
        <v>1839</v>
      </c>
      <c r="I32" s="102" t="s">
        <v>1839</v>
      </c>
      <c r="J32" s="57">
        <v>0</v>
      </c>
      <c r="K32" s="58">
        <v>0</v>
      </c>
      <c r="L32" s="102" t="s">
        <v>1839</v>
      </c>
      <c r="M32" s="58">
        <v>0</v>
      </c>
      <c r="N32" s="58">
        <v>0</v>
      </c>
      <c r="O32" s="102" t="s">
        <v>1839</v>
      </c>
      <c r="P32" s="57">
        <v>0</v>
      </c>
      <c r="Q32" s="57">
        <v>0</v>
      </c>
    </row>
    <row r="33" spans="1:17">
      <c r="A33" t="s">
        <v>175</v>
      </c>
      <c r="B33" t="s">
        <v>175</v>
      </c>
      <c r="C33" s="102" t="s">
        <v>1839</v>
      </c>
      <c r="D33" t="s">
        <v>175</v>
      </c>
      <c r="E33" s="102" t="s">
        <v>1839</v>
      </c>
      <c r="F33" s="102" t="s">
        <v>1839</v>
      </c>
      <c r="G33" s="54">
        <v>0</v>
      </c>
      <c r="H33" t="s">
        <v>175</v>
      </c>
      <c r="I33" s="55">
        <v>0</v>
      </c>
      <c r="J33" s="55">
        <v>0</v>
      </c>
      <c r="K33" s="54">
        <v>0</v>
      </c>
      <c r="L33" s="54">
        <v>0</v>
      </c>
      <c r="M33" s="102" t="s">
        <v>1839</v>
      </c>
      <c r="N33" s="54">
        <v>0</v>
      </c>
      <c r="O33" s="55">
        <v>0</v>
      </c>
      <c r="P33" s="55">
        <v>0</v>
      </c>
      <c r="Q33" s="55">
        <v>0</v>
      </c>
    </row>
    <row r="34" spans="1:17">
      <c r="A34" s="56" t="s">
        <v>214</v>
      </c>
      <c r="B34" s="102" t="s">
        <v>1839</v>
      </c>
      <c r="C34" s="102" t="s">
        <v>1839</v>
      </c>
      <c r="D34" s="102" t="s">
        <v>1839</v>
      </c>
      <c r="E34" s="102" t="s">
        <v>1839</v>
      </c>
      <c r="F34" s="102" t="s">
        <v>1839</v>
      </c>
      <c r="G34" s="58">
        <v>0</v>
      </c>
      <c r="H34" s="102" t="s">
        <v>1839</v>
      </c>
      <c r="I34" s="102" t="s">
        <v>1839</v>
      </c>
      <c r="J34" s="57">
        <v>0</v>
      </c>
      <c r="K34" s="58">
        <v>0</v>
      </c>
      <c r="L34" s="102" t="s">
        <v>1839</v>
      </c>
      <c r="M34" s="58">
        <v>0</v>
      </c>
      <c r="N34" s="58">
        <v>0</v>
      </c>
      <c r="O34" s="102" t="s">
        <v>1839</v>
      </c>
      <c r="P34" s="57">
        <v>0</v>
      </c>
      <c r="Q34" s="57">
        <v>0</v>
      </c>
    </row>
    <row r="35" spans="1:17">
      <c r="A35" t="s">
        <v>175</v>
      </c>
      <c r="B35" t="s">
        <v>175</v>
      </c>
      <c r="C35" s="102" t="s">
        <v>1839</v>
      </c>
      <c r="D35" t="s">
        <v>175</v>
      </c>
      <c r="E35" s="102" t="s">
        <v>1839</v>
      </c>
      <c r="F35" s="102" t="s">
        <v>1839</v>
      </c>
      <c r="G35" s="54">
        <v>0</v>
      </c>
      <c r="H35" t="s">
        <v>175</v>
      </c>
      <c r="I35" s="55">
        <v>0</v>
      </c>
      <c r="J35" s="55">
        <v>0</v>
      </c>
      <c r="K35" s="54">
        <v>0</v>
      </c>
      <c r="L35" s="54">
        <v>0</v>
      </c>
      <c r="M35" s="102" t="s">
        <v>1839</v>
      </c>
      <c r="N35" s="54">
        <v>0</v>
      </c>
      <c r="O35" s="55">
        <v>0</v>
      </c>
      <c r="P35" s="55">
        <v>0</v>
      </c>
      <c r="Q35" s="55">
        <v>0</v>
      </c>
    </row>
    <row r="36" spans="1:17">
      <c r="A36" t="s">
        <v>215</v>
      </c>
      <c r="B36" s="102" t="s">
        <v>1839</v>
      </c>
      <c r="C36" s="102" t="s">
        <v>1839</v>
      </c>
      <c r="D36" s="102" t="s">
        <v>1839</v>
      </c>
      <c r="E36" s="102" t="s">
        <v>1839</v>
      </c>
      <c r="F36" s="102" t="s">
        <v>1839</v>
      </c>
      <c r="G36" s="102" t="s">
        <v>1839</v>
      </c>
      <c r="H36" s="102" t="s">
        <v>1839</v>
      </c>
      <c r="I36" s="102" t="s">
        <v>1839</v>
      </c>
      <c r="J36" s="102" t="s">
        <v>1839</v>
      </c>
      <c r="K36" s="102" t="s">
        <v>1839</v>
      </c>
      <c r="L36" s="102" t="s">
        <v>1839</v>
      </c>
      <c r="M36" s="102" t="s">
        <v>1839</v>
      </c>
      <c r="N36" s="102" t="s">
        <v>1839</v>
      </c>
      <c r="O36" s="102" t="s">
        <v>1839</v>
      </c>
      <c r="P36" s="102" t="s">
        <v>1839</v>
      </c>
      <c r="Q36" s="102" t="s">
        <v>1839</v>
      </c>
    </row>
    <row r="37" spans="1:17">
      <c r="A37" t="s">
        <v>216</v>
      </c>
      <c r="B37" s="102" t="s">
        <v>1839</v>
      </c>
      <c r="C37" s="102" t="s">
        <v>1839</v>
      </c>
      <c r="D37" s="102" t="s">
        <v>1839</v>
      </c>
      <c r="E37" s="102" t="s">
        <v>1839</v>
      </c>
      <c r="F37" s="102" t="s">
        <v>1839</v>
      </c>
      <c r="G37" s="102" t="s">
        <v>1839</v>
      </c>
      <c r="H37" s="102" t="s">
        <v>1839</v>
      </c>
      <c r="I37" s="102" t="s">
        <v>1839</v>
      </c>
      <c r="J37" s="102" t="s">
        <v>1839</v>
      </c>
      <c r="K37" s="102" t="s">
        <v>1839</v>
      </c>
      <c r="L37" s="102" t="s">
        <v>1839</v>
      </c>
      <c r="M37" s="102" t="s">
        <v>1839</v>
      </c>
      <c r="N37" s="102" t="s">
        <v>1839</v>
      </c>
      <c r="O37" s="102" t="s">
        <v>1839</v>
      </c>
      <c r="P37" s="102" t="s">
        <v>1839</v>
      </c>
      <c r="Q37" s="102" t="s">
        <v>1839</v>
      </c>
    </row>
    <row r="38" spans="1:17">
      <c r="A38" t="s">
        <v>217</v>
      </c>
      <c r="B38" s="102" t="s">
        <v>1839</v>
      </c>
      <c r="C38" s="102" t="s">
        <v>1839</v>
      </c>
      <c r="D38" s="102" t="s">
        <v>1839</v>
      </c>
      <c r="E38" s="102" t="s">
        <v>1839</v>
      </c>
      <c r="F38" s="102" t="s">
        <v>1839</v>
      </c>
      <c r="G38" s="102" t="s">
        <v>1839</v>
      </c>
      <c r="H38" s="102" t="s">
        <v>1839</v>
      </c>
      <c r="I38" s="102" t="s">
        <v>1839</v>
      </c>
      <c r="J38" s="102" t="s">
        <v>1839</v>
      </c>
      <c r="K38" s="102" t="s">
        <v>1839</v>
      </c>
      <c r="L38" s="102" t="s">
        <v>1839</v>
      </c>
      <c r="M38" s="102" t="s">
        <v>1839</v>
      </c>
      <c r="N38" s="102" t="s">
        <v>1839</v>
      </c>
      <c r="O38" s="102" t="s">
        <v>1839</v>
      </c>
      <c r="P38" s="102" t="s">
        <v>1839</v>
      </c>
      <c r="Q38" s="102" t="s">
        <v>1839</v>
      </c>
    </row>
    <row r="39" spans="1:17">
      <c r="A39" t="s">
        <v>218</v>
      </c>
      <c r="B39" s="102" t="s">
        <v>1839</v>
      </c>
      <c r="C39" s="102" t="s">
        <v>1839</v>
      </c>
      <c r="D39" s="102" t="s">
        <v>1839</v>
      </c>
      <c r="E39" s="102" t="s">
        <v>1839</v>
      </c>
      <c r="F39" s="102" t="s">
        <v>1839</v>
      </c>
      <c r="G39" s="102" t="s">
        <v>1839</v>
      </c>
      <c r="H39" s="102" t="s">
        <v>1839</v>
      </c>
      <c r="I39" s="102" t="s">
        <v>1839</v>
      </c>
      <c r="J39" s="102" t="s">
        <v>1839</v>
      </c>
      <c r="K39" s="102" t="s">
        <v>1839</v>
      </c>
      <c r="L39" s="102" t="s">
        <v>1839</v>
      </c>
      <c r="M39" s="102" t="s">
        <v>1839</v>
      </c>
      <c r="N39" s="102" t="s">
        <v>1839</v>
      </c>
      <c r="O39" s="102" t="s">
        <v>1839</v>
      </c>
      <c r="P39" s="102" t="s">
        <v>1839</v>
      </c>
      <c r="Q39" s="102" t="s">
        <v>1839</v>
      </c>
    </row>
    <row r="40" spans="1:17" hidden="1">
      <c r="B40" s="13"/>
      <c r="C40" s="13"/>
    </row>
    <row r="41" spans="1:17" hidden="1">
      <c r="B41" s="13"/>
      <c r="C41" s="13"/>
    </row>
    <row r="42" spans="1:17" hidden="1">
      <c r="B42" s="13"/>
      <c r="C42" s="13"/>
    </row>
    <row r="43" spans="1:17" hidden="1">
      <c r="B43" s="13"/>
      <c r="C43" s="13"/>
    </row>
    <row r="44" spans="1:17" hidden="1">
      <c r="B44" s="13"/>
      <c r="C44" s="13"/>
    </row>
    <row r="45" spans="1:17" hidden="1">
      <c r="B45" s="13"/>
      <c r="C45" s="13"/>
    </row>
    <row r="46" spans="1:17" hidden="1">
      <c r="B46" s="13"/>
      <c r="C46" s="13"/>
    </row>
    <row r="47" spans="1:17" hidden="1">
      <c r="B47" s="13"/>
      <c r="C47" s="13"/>
    </row>
    <row r="48" spans="1:17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8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1838</v>
      </c>
    </row>
    <row r="2" spans="1:22" s="1" customFormat="1">
      <c r="A2" s="2" t="s">
        <v>1</v>
      </c>
      <c r="B2" s="9" t="s">
        <v>1284</v>
      </c>
    </row>
    <row r="3" spans="1:22" s="1" customFormat="1">
      <c r="A3" s="2" t="s">
        <v>2</v>
      </c>
      <c r="B3" s="61" t="s">
        <v>1285</v>
      </c>
    </row>
    <row r="4" spans="1:22" s="1" customFormat="1">
      <c r="A4" s="2" t="s">
        <v>3</v>
      </c>
      <c r="B4" s="62" t="s">
        <v>164</v>
      </c>
    </row>
    <row r="5" spans="1:22" ht="18.75">
      <c r="A5" s="72" t="s">
        <v>78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6"/>
    </row>
    <row r="6" spans="1:22" s="15" customFormat="1">
      <c r="A6" s="105" t="s">
        <v>45</v>
      </c>
      <c r="B6" s="34" t="s">
        <v>46</v>
      </c>
      <c r="C6" s="34" t="s">
        <v>66</v>
      </c>
      <c r="D6" s="34" t="s">
        <v>79</v>
      </c>
      <c r="E6" s="34" t="s">
        <v>47</v>
      </c>
      <c r="F6" s="34" t="s">
        <v>80</v>
      </c>
      <c r="G6" s="34" t="s">
        <v>48</v>
      </c>
      <c r="H6" s="34" t="s">
        <v>49</v>
      </c>
      <c r="I6" s="34" t="s">
        <v>67</v>
      </c>
      <c r="J6" s="34" t="s">
        <v>68</v>
      </c>
      <c r="K6" s="34" t="s">
        <v>50</v>
      </c>
      <c r="L6" s="34" t="s">
        <v>51</v>
      </c>
      <c r="M6" s="34" t="s">
        <v>52</v>
      </c>
      <c r="N6" s="34" t="s">
        <v>154</v>
      </c>
      <c r="O6" s="34" t="s">
        <v>155</v>
      </c>
      <c r="P6" s="103" t="s">
        <v>159</v>
      </c>
      <c r="Q6" s="34" t="s">
        <v>53</v>
      </c>
      <c r="R6" s="34" t="s">
        <v>69</v>
      </c>
      <c r="S6" s="34" t="s">
        <v>54</v>
      </c>
      <c r="T6" s="106" t="s">
        <v>150</v>
      </c>
      <c r="V6" s="13"/>
    </row>
    <row r="7" spans="1:22" s="15" customFormat="1">
      <c r="A7" s="107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95" t="s">
        <v>1839</v>
      </c>
      <c r="G7" s="95" t="s">
        <v>1839</v>
      </c>
      <c r="H7" s="95" t="s">
        <v>1839</v>
      </c>
      <c r="I7" s="16" t="s">
        <v>70</v>
      </c>
      <c r="J7" s="16" t="s">
        <v>71</v>
      </c>
      <c r="K7" s="95" t="s">
        <v>1839</v>
      </c>
      <c r="L7" s="16" t="s">
        <v>7</v>
      </c>
      <c r="M7" s="16" t="s">
        <v>7</v>
      </c>
      <c r="N7" s="16" t="s">
        <v>151</v>
      </c>
      <c r="O7" s="95" t="s">
        <v>1839</v>
      </c>
      <c r="P7" s="16" t="s">
        <v>152</v>
      </c>
      <c r="Q7" s="16" t="s">
        <v>6</v>
      </c>
      <c r="R7" s="16" t="s">
        <v>7</v>
      </c>
      <c r="S7" s="16" t="s">
        <v>7</v>
      </c>
      <c r="T7" s="25" t="s">
        <v>7</v>
      </c>
    </row>
    <row r="8" spans="1:22" s="17" customFormat="1" ht="20.25">
      <c r="A8" s="108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6" t="s">
        <v>153</v>
      </c>
      <c r="U8" s="24"/>
    </row>
    <row r="9" spans="1:22" s="17" customFormat="1" ht="21" thickBot="1">
      <c r="A9" s="27" t="s">
        <v>84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97" t="s">
        <v>1839</v>
      </c>
      <c r="H9" s="97" t="s">
        <v>1839</v>
      </c>
      <c r="I9" s="97" t="s">
        <v>1839</v>
      </c>
      <c r="J9" s="97" t="s">
        <v>1839</v>
      </c>
      <c r="K9" s="97" t="s">
        <v>1839</v>
      </c>
      <c r="L9" s="97" t="s">
        <v>1839</v>
      </c>
      <c r="M9" s="97" t="s">
        <v>1839</v>
      </c>
      <c r="N9" s="52">
        <v>0</v>
      </c>
      <c r="O9" s="97" t="s">
        <v>1839</v>
      </c>
      <c r="P9" s="52">
        <v>0</v>
      </c>
      <c r="Q9" s="52">
        <v>0</v>
      </c>
      <c r="R9" s="97" t="s">
        <v>1839</v>
      </c>
      <c r="S9" s="53">
        <v>0</v>
      </c>
      <c r="T9" s="53">
        <v>0</v>
      </c>
      <c r="U9" s="24"/>
    </row>
    <row r="10" spans="1:22">
      <c r="A10" s="56" t="s">
        <v>169</v>
      </c>
      <c r="B10" s="102" t="s">
        <v>1839</v>
      </c>
      <c r="C10" s="102" t="s">
        <v>1839</v>
      </c>
      <c r="D10" s="102" t="s">
        <v>1839</v>
      </c>
      <c r="E10" s="102" t="s">
        <v>1839</v>
      </c>
      <c r="F10" s="102" t="s">
        <v>1839</v>
      </c>
      <c r="G10" s="102" t="s">
        <v>1839</v>
      </c>
      <c r="H10" s="102" t="s">
        <v>1839</v>
      </c>
      <c r="I10" s="102" t="s">
        <v>1839</v>
      </c>
      <c r="J10" s="58">
        <v>0</v>
      </c>
      <c r="K10" s="102" t="s">
        <v>1839</v>
      </c>
      <c r="L10" s="102" t="s">
        <v>1839</v>
      </c>
      <c r="M10" s="57">
        <v>0</v>
      </c>
      <c r="N10" s="58">
        <v>0</v>
      </c>
      <c r="O10" s="102" t="s">
        <v>1839</v>
      </c>
      <c r="P10" s="58">
        <v>0</v>
      </c>
      <c r="Q10" s="58">
        <v>0</v>
      </c>
      <c r="R10" s="102" t="s">
        <v>1839</v>
      </c>
      <c r="S10" s="57">
        <v>0</v>
      </c>
      <c r="T10" s="57">
        <v>0</v>
      </c>
    </row>
    <row r="11" spans="1:22">
      <c r="A11" s="56" t="s">
        <v>219</v>
      </c>
      <c r="B11" s="102" t="s">
        <v>1839</v>
      </c>
      <c r="C11" s="102" t="s">
        <v>1839</v>
      </c>
      <c r="D11" s="102" t="s">
        <v>1839</v>
      </c>
      <c r="E11" s="102" t="s">
        <v>1839</v>
      </c>
      <c r="F11" s="102" t="s">
        <v>1839</v>
      </c>
      <c r="G11" s="102" t="s">
        <v>1839</v>
      </c>
      <c r="H11" s="102" t="s">
        <v>1839</v>
      </c>
      <c r="I11" s="102" t="s">
        <v>1839</v>
      </c>
      <c r="J11" s="58">
        <v>0</v>
      </c>
      <c r="K11" s="102" t="s">
        <v>1839</v>
      </c>
      <c r="L11" s="102" t="s">
        <v>1839</v>
      </c>
      <c r="M11" s="57">
        <v>0</v>
      </c>
      <c r="N11" s="58">
        <v>0</v>
      </c>
      <c r="O11" s="102" t="s">
        <v>1839</v>
      </c>
      <c r="P11" s="58">
        <v>0</v>
      </c>
      <c r="Q11" s="58">
        <v>0</v>
      </c>
      <c r="R11" s="102" t="s">
        <v>1839</v>
      </c>
      <c r="S11" s="57">
        <v>0</v>
      </c>
      <c r="T11" s="57">
        <v>0</v>
      </c>
    </row>
    <row r="12" spans="1:22">
      <c r="A12" t="s">
        <v>175</v>
      </c>
      <c r="B12" t="s">
        <v>175</v>
      </c>
      <c r="C12" s="102" t="s">
        <v>1839</v>
      </c>
      <c r="D12" s="102" t="s">
        <v>1839</v>
      </c>
      <c r="E12" s="102" t="s">
        <v>1839</v>
      </c>
      <c r="F12" t="s">
        <v>175</v>
      </c>
      <c r="G12" t="s">
        <v>175</v>
      </c>
      <c r="H12" s="102" t="s">
        <v>1839</v>
      </c>
      <c r="I12" s="102" t="s">
        <v>1839</v>
      </c>
      <c r="J12" s="54">
        <v>0</v>
      </c>
      <c r="K12" t="s">
        <v>175</v>
      </c>
      <c r="L12" s="55">
        <v>0</v>
      </c>
      <c r="M12" s="55">
        <v>0</v>
      </c>
      <c r="N12" s="54">
        <v>0</v>
      </c>
      <c r="O12" s="54">
        <v>0</v>
      </c>
      <c r="P12" s="102" t="s">
        <v>1839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186</v>
      </c>
      <c r="B13" s="102" t="s">
        <v>1839</v>
      </c>
      <c r="C13" s="102" t="s">
        <v>1839</v>
      </c>
      <c r="D13" s="102" t="s">
        <v>1839</v>
      </c>
      <c r="E13" s="102" t="s">
        <v>1839</v>
      </c>
      <c r="F13" s="102" t="s">
        <v>1839</v>
      </c>
      <c r="G13" s="102" t="s">
        <v>1839</v>
      </c>
      <c r="H13" s="102" t="s">
        <v>1839</v>
      </c>
      <c r="I13" s="102" t="s">
        <v>1839</v>
      </c>
      <c r="J13" s="58">
        <v>0</v>
      </c>
      <c r="K13" s="102" t="s">
        <v>1839</v>
      </c>
      <c r="L13" s="102" t="s">
        <v>1839</v>
      </c>
      <c r="M13" s="57">
        <v>0</v>
      </c>
      <c r="N13" s="58">
        <v>0</v>
      </c>
      <c r="O13" s="102" t="s">
        <v>1839</v>
      </c>
      <c r="P13" s="58">
        <v>0</v>
      </c>
      <c r="Q13" s="58">
        <v>0</v>
      </c>
      <c r="R13" s="102" t="s">
        <v>1839</v>
      </c>
      <c r="S13" s="57">
        <v>0</v>
      </c>
      <c r="T13" s="57">
        <v>0</v>
      </c>
    </row>
    <row r="14" spans="1:22">
      <c r="A14" t="s">
        <v>175</v>
      </c>
      <c r="B14" t="s">
        <v>175</v>
      </c>
      <c r="C14" s="102" t="s">
        <v>1839</v>
      </c>
      <c r="D14" s="102" t="s">
        <v>1839</v>
      </c>
      <c r="E14" s="102" t="s">
        <v>1839</v>
      </c>
      <c r="F14" t="s">
        <v>175</v>
      </c>
      <c r="G14" t="s">
        <v>175</v>
      </c>
      <c r="H14" s="102" t="s">
        <v>1839</v>
      </c>
      <c r="I14" s="102" t="s">
        <v>1839</v>
      </c>
      <c r="J14" s="54">
        <v>0</v>
      </c>
      <c r="K14" t="s">
        <v>175</v>
      </c>
      <c r="L14" s="55">
        <v>0</v>
      </c>
      <c r="M14" s="55">
        <v>0</v>
      </c>
      <c r="N14" s="54">
        <v>0</v>
      </c>
      <c r="O14" s="54">
        <v>0</v>
      </c>
      <c r="P14" s="102" t="s">
        <v>1839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220</v>
      </c>
      <c r="B15" s="102" t="s">
        <v>1839</v>
      </c>
      <c r="C15" s="102" t="s">
        <v>1839</v>
      </c>
      <c r="D15" s="102" t="s">
        <v>1839</v>
      </c>
      <c r="E15" s="102" t="s">
        <v>1839</v>
      </c>
      <c r="F15" s="102" t="s">
        <v>1839</v>
      </c>
      <c r="G15" s="102" t="s">
        <v>1839</v>
      </c>
      <c r="H15" s="102" t="s">
        <v>1839</v>
      </c>
      <c r="I15" s="102" t="s">
        <v>1839</v>
      </c>
      <c r="J15" s="58">
        <v>0</v>
      </c>
      <c r="K15" s="102" t="s">
        <v>1839</v>
      </c>
      <c r="L15" s="102" t="s">
        <v>1839</v>
      </c>
      <c r="M15" s="57">
        <v>0</v>
      </c>
      <c r="N15" s="58">
        <v>0</v>
      </c>
      <c r="O15" s="102" t="s">
        <v>1839</v>
      </c>
      <c r="P15" s="58">
        <v>0</v>
      </c>
      <c r="Q15" s="58">
        <v>0</v>
      </c>
      <c r="R15" s="102" t="s">
        <v>1839</v>
      </c>
      <c r="S15" s="57">
        <v>0</v>
      </c>
      <c r="T15" s="57">
        <v>0</v>
      </c>
    </row>
    <row r="16" spans="1:22">
      <c r="A16" t="s">
        <v>175</v>
      </c>
      <c r="B16" t="s">
        <v>175</v>
      </c>
      <c r="C16" s="102" t="s">
        <v>1839</v>
      </c>
      <c r="D16" s="102" t="s">
        <v>1839</v>
      </c>
      <c r="E16" s="102" t="s">
        <v>1839</v>
      </c>
      <c r="F16" t="s">
        <v>175</v>
      </c>
      <c r="G16" t="s">
        <v>175</v>
      </c>
      <c r="H16" s="102" t="s">
        <v>1839</v>
      </c>
      <c r="I16" s="102" t="s">
        <v>1839</v>
      </c>
      <c r="J16" s="54">
        <v>0</v>
      </c>
      <c r="K16" t="s">
        <v>175</v>
      </c>
      <c r="L16" s="55">
        <v>0</v>
      </c>
      <c r="M16" s="55">
        <v>0</v>
      </c>
      <c r="N16" s="54">
        <v>0</v>
      </c>
      <c r="O16" s="54">
        <v>0</v>
      </c>
      <c r="P16" s="102" t="s">
        <v>1839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181</v>
      </c>
      <c r="B17" s="102" t="s">
        <v>1839</v>
      </c>
      <c r="C17" s="102" t="s">
        <v>1839</v>
      </c>
      <c r="D17" s="102" t="s">
        <v>1839</v>
      </c>
      <c r="E17" s="102" t="s">
        <v>1839</v>
      </c>
      <c r="F17" s="102" t="s">
        <v>1839</v>
      </c>
      <c r="G17" s="102" t="s">
        <v>1839</v>
      </c>
      <c r="H17" s="102" t="s">
        <v>1839</v>
      </c>
      <c r="I17" s="102" t="s">
        <v>1839</v>
      </c>
      <c r="J17" s="58">
        <v>0</v>
      </c>
      <c r="K17" s="102" t="s">
        <v>1839</v>
      </c>
      <c r="L17" s="102" t="s">
        <v>1839</v>
      </c>
      <c r="M17" s="57">
        <v>0</v>
      </c>
      <c r="N17" s="58">
        <v>0</v>
      </c>
      <c r="O17" s="102" t="s">
        <v>1839</v>
      </c>
      <c r="P17" s="58">
        <v>0</v>
      </c>
      <c r="Q17" s="58">
        <v>0</v>
      </c>
      <c r="R17" s="102" t="s">
        <v>1839</v>
      </c>
      <c r="S17" s="57">
        <v>0</v>
      </c>
      <c r="T17" s="57">
        <v>0</v>
      </c>
    </row>
    <row r="18" spans="1:20">
      <c r="A18" s="56" t="s">
        <v>221</v>
      </c>
      <c r="B18" s="102" t="s">
        <v>1839</v>
      </c>
      <c r="C18" s="102" t="s">
        <v>1839</v>
      </c>
      <c r="D18" s="102" t="s">
        <v>1839</v>
      </c>
      <c r="E18" s="102" t="s">
        <v>1839</v>
      </c>
      <c r="F18" s="102" t="s">
        <v>1839</v>
      </c>
      <c r="G18" s="102" t="s">
        <v>1839</v>
      </c>
      <c r="H18" s="102" t="s">
        <v>1839</v>
      </c>
      <c r="I18" s="102" t="s">
        <v>1839</v>
      </c>
      <c r="J18" s="58">
        <v>0</v>
      </c>
      <c r="K18" s="102" t="s">
        <v>1839</v>
      </c>
      <c r="L18" s="102" t="s">
        <v>1839</v>
      </c>
      <c r="M18" s="57">
        <v>0</v>
      </c>
      <c r="N18" s="58">
        <v>0</v>
      </c>
      <c r="O18" s="102" t="s">
        <v>1839</v>
      </c>
      <c r="P18" s="58">
        <v>0</v>
      </c>
      <c r="Q18" s="58">
        <v>0</v>
      </c>
      <c r="R18" s="102" t="s">
        <v>1839</v>
      </c>
      <c r="S18" s="57">
        <v>0</v>
      </c>
      <c r="T18" s="57">
        <v>0</v>
      </c>
    </row>
    <row r="19" spans="1:20">
      <c r="A19" t="s">
        <v>175</v>
      </c>
      <c r="B19" t="s">
        <v>175</v>
      </c>
      <c r="C19" s="102" t="s">
        <v>1839</v>
      </c>
      <c r="D19" s="102" t="s">
        <v>1839</v>
      </c>
      <c r="E19" s="102" t="s">
        <v>1839</v>
      </c>
      <c r="F19" t="s">
        <v>175</v>
      </c>
      <c r="G19" t="s">
        <v>175</v>
      </c>
      <c r="H19" s="102" t="s">
        <v>1839</v>
      </c>
      <c r="I19" s="102" t="s">
        <v>1839</v>
      </c>
      <c r="J19" s="54">
        <v>0</v>
      </c>
      <c r="K19" t="s">
        <v>175</v>
      </c>
      <c r="L19" s="55">
        <v>0</v>
      </c>
      <c r="M19" s="55">
        <v>0</v>
      </c>
      <c r="N19" s="54">
        <v>0</v>
      </c>
      <c r="O19" s="54">
        <v>0</v>
      </c>
      <c r="P19" s="102" t="s">
        <v>1839</v>
      </c>
      <c r="Q19" s="54">
        <v>0</v>
      </c>
      <c r="R19" s="55">
        <v>0</v>
      </c>
      <c r="S19" s="55">
        <v>0</v>
      </c>
      <c r="T19" s="55">
        <v>0</v>
      </c>
    </row>
    <row r="20" spans="1:20">
      <c r="A20" s="56" t="s">
        <v>222</v>
      </c>
      <c r="B20" s="102" t="s">
        <v>1839</v>
      </c>
      <c r="C20" s="102" t="s">
        <v>1839</v>
      </c>
      <c r="D20" s="102" t="s">
        <v>1839</v>
      </c>
      <c r="E20" s="102" t="s">
        <v>1839</v>
      </c>
      <c r="F20" s="102" t="s">
        <v>1839</v>
      </c>
      <c r="G20" s="102" t="s">
        <v>1839</v>
      </c>
      <c r="H20" s="102" t="s">
        <v>1839</v>
      </c>
      <c r="I20" s="102" t="s">
        <v>1839</v>
      </c>
      <c r="J20" s="58">
        <v>0</v>
      </c>
      <c r="K20" s="102" t="s">
        <v>1839</v>
      </c>
      <c r="L20" s="102" t="s">
        <v>1839</v>
      </c>
      <c r="M20" s="57">
        <v>0</v>
      </c>
      <c r="N20" s="58">
        <v>0</v>
      </c>
      <c r="O20" s="102" t="s">
        <v>1839</v>
      </c>
      <c r="P20" s="58">
        <v>0</v>
      </c>
      <c r="Q20" s="58">
        <v>0</v>
      </c>
      <c r="R20" s="102" t="s">
        <v>1839</v>
      </c>
      <c r="S20" s="57">
        <v>0</v>
      </c>
      <c r="T20" s="57">
        <v>0</v>
      </c>
    </row>
    <row r="21" spans="1:20">
      <c r="A21" t="s">
        <v>175</v>
      </c>
      <c r="B21" t="s">
        <v>175</v>
      </c>
      <c r="C21" s="102" t="s">
        <v>1839</v>
      </c>
      <c r="D21" s="102" t="s">
        <v>1839</v>
      </c>
      <c r="E21" s="102" t="s">
        <v>1839</v>
      </c>
      <c r="F21" t="s">
        <v>175</v>
      </c>
      <c r="G21" t="s">
        <v>175</v>
      </c>
      <c r="H21" s="102" t="s">
        <v>1839</v>
      </c>
      <c r="I21" s="102" t="s">
        <v>1839</v>
      </c>
      <c r="J21" s="54">
        <v>0</v>
      </c>
      <c r="K21" t="s">
        <v>175</v>
      </c>
      <c r="L21" s="55">
        <v>0</v>
      </c>
      <c r="M21" s="55">
        <v>0</v>
      </c>
      <c r="N21" s="54">
        <v>0</v>
      </c>
      <c r="O21" s="54">
        <v>0</v>
      </c>
      <c r="P21" s="102" t="s">
        <v>1839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t="s">
        <v>183</v>
      </c>
      <c r="B22" s="102" t="s">
        <v>1839</v>
      </c>
      <c r="C22" s="102" t="s">
        <v>1839</v>
      </c>
      <c r="D22" s="102" t="s">
        <v>1839</v>
      </c>
      <c r="E22" s="102" t="s">
        <v>1839</v>
      </c>
      <c r="F22" s="102" t="s">
        <v>1839</v>
      </c>
      <c r="G22" s="102" t="s">
        <v>1839</v>
      </c>
      <c r="H22" s="102" t="s">
        <v>1839</v>
      </c>
      <c r="I22" s="102" t="s">
        <v>1839</v>
      </c>
      <c r="J22" s="102" t="s">
        <v>1839</v>
      </c>
      <c r="K22" s="102" t="s">
        <v>1839</v>
      </c>
      <c r="L22" s="102" t="s">
        <v>1839</v>
      </c>
      <c r="M22" s="102" t="s">
        <v>1839</v>
      </c>
      <c r="N22" s="102" t="s">
        <v>1839</v>
      </c>
      <c r="O22" s="102" t="s">
        <v>1839</v>
      </c>
      <c r="P22" s="102" t="s">
        <v>1839</v>
      </c>
      <c r="Q22" s="102" t="s">
        <v>1839</v>
      </c>
      <c r="R22" s="102" t="s">
        <v>1839</v>
      </c>
      <c r="S22" s="102" t="s">
        <v>1839</v>
      </c>
      <c r="T22" s="102" t="s">
        <v>1839</v>
      </c>
    </row>
    <row r="23" spans="1:20">
      <c r="A23" t="s">
        <v>215</v>
      </c>
      <c r="B23" s="102" t="s">
        <v>1839</v>
      </c>
      <c r="C23" s="102" t="s">
        <v>1839</v>
      </c>
      <c r="D23" s="102" t="s">
        <v>1839</v>
      </c>
      <c r="E23" s="102" t="s">
        <v>1839</v>
      </c>
      <c r="F23" s="102" t="s">
        <v>1839</v>
      </c>
      <c r="G23" s="102" t="s">
        <v>1839</v>
      </c>
      <c r="H23" s="102" t="s">
        <v>1839</v>
      </c>
      <c r="I23" s="102" t="s">
        <v>1839</v>
      </c>
      <c r="J23" s="102" t="s">
        <v>1839</v>
      </c>
      <c r="K23" s="102" t="s">
        <v>1839</v>
      </c>
      <c r="L23" s="102" t="s">
        <v>1839</v>
      </c>
      <c r="M23" s="102" t="s">
        <v>1839</v>
      </c>
      <c r="N23" s="102" t="s">
        <v>1839</v>
      </c>
      <c r="O23" s="102" t="s">
        <v>1839</v>
      </c>
      <c r="P23" s="102" t="s">
        <v>1839</v>
      </c>
      <c r="Q23" s="102" t="s">
        <v>1839</v>
      </c>
      <c r="R23" s="102" t="s">
        <v>1839</v>
      </c>
      <c r="S23" s="102" t="s">
        <v>1839</v>
      </c>
      <c r="T23" s="102" t="s">
        <v>1839</v>
      </c>
    </row>
    <row r="24" spans="1:20">
      <c r="A24" t="s">
        <v>216</v>
      </c>
      <c r="B24" s="102" t="s">
        <v>1839</v>
      </c>
      <c r="C24" s="102" t="s">
        <v>1839</v>
      </c>
      <c r="D24" s="102" t="s">
        <v>1839</v>
      </c>
      <c r="E24" s="102" t="s">
        <v>1839</v>
      </c>
      <c r="F24" s="102" t="s">
        <v>1839</v>
      </c>
      <c r="G24" s="102" t="s">
        <v>1839</v>
      </c>
      <c r="H24" s="102" t="s">
        <v>1839</v>
      </c>
      <c r="I24" s="102" t="s">
        <v>1839</v>
      </c>
      <c r="J24" s="102" t="s">
        <v>1839</v>
      </c>
      <c r="K24" s="102" t="s">
        <v>1839</v>
      </c>
      <c r="L24" s="102" t="s">
        <v>1839</v>
      </c>
      <c r="M24" s="102" t="s">
        <v>1839</v>
      </c>
      <c r="N24" s="102" t="s">
        <v>1839</v>
      </c>
      <c r="O24" s="102" t="s">
        <v>1839</v>
      </c>
      <c r="P24" s="102" t="s">
        <v>1839</v>
      </c>
      <c r="Q24" s="102" t="s">
        <v>1839</v>
      </c>
      <c r="R24" s="102" t="s">
        <v>1839</v>
      </c>
      <c r="S24" s="102" t="s">
        <v>1839</v>
      </c>
      <c r="T24" s="102" t="s">
        <v>1839</v>
      </c>
    </row>
    <row r="25" spans="1:20">
      <c r="A25" t="s">
        <v>217</v>
      </c>
      <c r="B25" s="102" t="s">
        <v>1839</v>
      </c>
      <c r="C25" s="102" t="s">
        <v>1839</v>
      </c>
      <c r="D25" s="102" t="s">
        <v>1839</v>
      </c>
      <c r="E25" s="102" t="s">
        <v>1839</v>
      </c>
      <c r="F25" s="102" t="s">
        <v>1839</v>
      </c>
      <c r="G25" s="102" t="s">
        <v>1839</v>
      </c>
      <c r="H25" s="102" t="s">
        <v>1839</v>
      </c>
      <c r="I25" s="102" t="s">
        <v>1839</v>
      </c>
      <c r="J25" s="102" t="s">
        <v>1839</v>
      </c>
      <c r="K25" s="102" t="s">
        <v>1839</v>
      </c>
      <c r="L25" s="102" t="s">
        <v>1839</v>
      </c>
      <c r="M25" s="102" t="s">
        <v>1839</v>
      </c>
      <c r="N25" s="102" t="s">
        <v>1839</v>
      </c>
      <c r="O25" s="102" t="s">
        <v>1839</v>
      </c>
      <c r="P25" s="102" t="s">
        <v>1839</v>
      </c>
      <c r="Q25" s="102" t="s">
        <v>1839</v>
      </c>
      <c r="R25" s="102" t="s">
        <v>1839</v>
      </c>
      <c r="S25" s="102" t="s">
        <v>1839</v>
      </c>
      <c r="T25" s="102" t="s">
        <v>1839</v>
      </c>
    </row>
    <row r="26" spans="1:20">
      <c r="A26" t="s">
        <v>218</v>
      </c>
      <c r="B26" s="102" t="s">
        <v>1839</v>
      </c>
      <c r="C26" s="102" t="s">
        <v>1839</v>
      </c>
      <c r="D26" s="102" t="s">
        <v>1839</v>
      </c>
      <c r="E26" s="102" t="s">
        <v>1839</v>
      </c>
      <c r="F26" s="102" t="s">
        <v>1839</v>
      </c>
      <c r="G26" s="102" t="s">
        <v>1839</v>
      </c>
      <c r="H26" s="102" t="s">
        <v>1839</v>
      </c>
      <c r="I26" s="102" t="s">
        <v>1839</v>
      </c>
      <c r="J26" s="102" t="s">
        <v>1839</v>
      </c>
      <c r="K26" s="102" t="s">
        <v>1839</v>
      </c>
      <c r="L26" s="102" t="s">
        <v>1839</v>
      </c>
      <c r="M26" s="102" t="s">
        <v>1839</v>
      </c>
      <c r="N26" s="102" t="s">
        <v>1839</v>
      </c>
      <c r="O26" s="102" t="s">
        <v>1839</v>
      </c>
      <c r="P26" s="102" t="s">
        <v>1839</v>
      </c>
      <c r="Q26" s="102" t="s">
        <v>1839</v>
      </c>
      <c r="R26" s="102" t="s">
        <v>1839</v>
      </c>
      <c r="S26" s="102" t="s">
        <v>1839</v>
      </c>
      <c r="T26" s="102" t="s">
        <v>1839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0" t="s">
        <v>1838</v>
      </c>
    </row>
    <row r="2" spans="1:22" s="1" customFormat="1">
      <c r="A2" s="2" t="s">
        <v>1</v>
      </c>
      <c r="B2" s="9" t="s">
        <v>1284</v>
      </c>
    </row>
    <row r="3" spans="1:22" s="1" customFormat="1">
      <c r="A3" s="2" t="s">
        <v>2</v>
      </c>
      <c r="B3" s="61" t="s">
        <v>1285</v>
      </c>
    </row>
    <row r="4" spans="1:22" s="1" customFormat="1">
      <c r="A4" s="2" t="s">
        <v>3</v>
      </c>
      <c r="B4" s="62" t="s">
        <v>164</v>
      </c>
    </row>
    <row r="5" spans="1:22" ht="18.75">
      <c r="A5" s="77" t="s">
        <v>85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/>
    </row>
    <row r="6" spans="1:22" s="15" customFormat="1">
      <c r="A6" s="31" t="s">
        <v>45</v>
      </c>
      <c r="B6" s="32" t="s">
        <v>46</v>
      </c>
      <c r="C6" s="32" t="s">
        <v>66</v>
      </c>
      <c r="D6" s="32" t="s">
        <v>79</v>
      </c>
      <c r="E6" s="32" t="s">
        <v>47</v>
      </c>
      <c r="F6" s="32" t="s">
        <v>80</v>
      </c>
      <c r="G6" s="32" t="s">
        <v>48</v>
      </c>
      <c r="H6" s="32" t="s">
        <v>49</v>
      </c>
      <c r="I6" s="32" t="s">
        <v>67</v>
      </c>
      <c r="J6" s="32" t="s">
        <v>68</v>
      </c>
      <c r="K6" s="32" t="s">
        <v>50</v>
      </c>
      <c r="L6" s="32" t="s">
        <v>51</v>
      </c>
      <c r="M6" s="32" t="s">
        <v>52</v>
      </c>
      <c r="N6" s="34" t="s">
        <v>154</v>
      </c>
      <c r="O6" s="32" t="s">
        <v>155</v>
      </c>
      <c r="P6" s="103" t="s">
        <v>159</v>
      </c>
      <c r="Q6" s="32" t="s">
        <v>53</v>
      </c>
      <c r="R6" s="34" t="s">
        <v>69</v>
      </c>
      <c r="S6" s="32" t="s">
        <v>54</v>
      </c>
      <c r="T6" s="32" t="s">
        <v>150</v>
      </c>
      <c r="V6" s="13"/>
    </row>
    <row r="7" spans="1:22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95" t="s">
        <v>1839</v>
      </c>
      <c r="G7" s="95" t="s">
        <v>1839</v>
      </c>
      <c r="H7" s="95" t="s">
        <v>1839</v>
      </c>
      <c r="I7" s="20" t="s">
        <v>70</v>
      </c>
      <c r="J7" s="20" t="s">
        <v>71</v>
      </c>
      <c r="K7" s="95" t="s">
        <v>1839</v>
      </c>
      <c r="L7" s="20" t="s">
        <v>7</v>
      </c>
      <c r="M7" s="20" t="s">
        <v>7</v>
      </c>
      <c r="N7" s="20" t="s">
        <v>151</v>
      </c>
      <c r="O7" s="95" t="s">
        <v>1839</v>
      </c>
      <c r="P7" s="16" t="s">
        <v>152</v>
      </c>
      <c r="Q7" s="20" t="s">
        <v>6</v>
      </c>
      <c r="R7" s="16" t="s">
        <v>7</v>
      </c>
      <c r="S7" s="28" t="s">
        <v>7</v>
      </c>
      <c r="T7" s="28" t="s">
        <v>7</v>
      </c>
    </row>
    <row r="8" spans="1:22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2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3" t="s">
        <v>153</v>
      </c>
      <c r="U8" s="24"/>
    </row>
    <row r="9" spans="1:22" s="17" customFormat="1" ht="20.25">
      <c r="A9" s="18" t="s">
        <v>86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97" t="s">
        <v>1839</v>
      </c>
      <c r="H9" s="97" t="s">
        <v>1839</v>
      </c>
      <c r="I9" s="97" t="s">
        <v>1839</v>
      </c>
      <c r="J9" s="97" t="s">
        <v>1839</v>
      </c>
      <c r="K9" s="97" t="s">
        <v>1839</v>
      </c>
      <c r="L9" s="97" t="s">
        <v>1839</v>
      </c>
      <c r="M9" s="97" t="s">
        <v>1839</v>
      </c>
      <c r="N9" s="52">
        <v>0</v>
      </c>
      <c r="O9" s="97" t="s">
        <v>1839</v>
      </c>
      <c r="P9" s="52">
        <v>0</v>
      </c>
      <c r="Q9" s="52">
        <v>0</v>
      </c>
      <c r="R9" s="97" t="s">
        <v>1839</v>
      </c>
      <c r="S9" s="53">
        <v>0</v>
      </c>
      <c r="T9" s="53">
        <v>0</v>
      </c>
      <c r="U9" s="24"/>
    </row>
    <row r="10" spans="1:22">
      <c r="A10" s="56" t="s">
        <v>169</v>
      </c>
      <c r="B10" s="102" t="s">
        <v>1839</v>
      </c>
      <c r="C10" s="102" t="s">
        <v>1839</v>
      </c>
      <c r="D10" s="102" t="s">
        <v>1839</v>
      </c>
      <c r="E10" s="102" t="s">
        <v>1839</v>
      </c>
      <c r="F10" s="102" t="s">
        <v>1839</v>
      </c>
      <c r="G10" s="102" t="s">
        <v>1839</v>
      </c>
      <c r="H10" s="102" t="s">
        <v>1839</v>
      </c>
      <c r="I10" s="102" t="s">
        <v>1839</v>
      </c>
      <c r="J10" s="58">
        <v>0</v>
      </c>
      <c r="K10" s="102" t="s">
        <v>1839</v>
      </c>
      <c r="L10" s="102" t="s">
        <v>1839</v>
      </c>
      <c r="M10" s="57">
        <v>0</v>
      </c>
      <c r="N10" s="58">
        <v>0</v>
      </c>
      <c r="O10" s="102" t="s">
        <v>1839</v>
      </c>
      <c r="P10" s="58">
        <v>0</v>
      </c>
      <c r="Q10" s="58">
        <v>0</v>
      </c>
      <c r="R10" s="102" t="s">
        <v>1839</v>
      </c>
      <c r="S10" s="57">
        <v>0</v>
      </c>
      <c r="T10" s="57">
        <v>0</v>
      </c>
    </row>
    <row r="11" spans="1:22">
      <c r="A11" s="56" t="s">
        <v>219</v>
      </c>
      <c r="B11" s="102" t="s">
        <v>1839</v>
      </c>
      <c r="C11" s="102" t="s">
        <v>1839</v>
      </c>
      <c r="D11" s="102" t="s">
        <v>1839</v>
      </c>
      <c r="E11" s="102" t="s">
        <v>1839</v>
      </c>
      <c r="F11" s="102" t="s">
        <v>1839</v>
      </c>
      <c r="G11" s="102" t="s">
        <v>1839</v>
      </c>
      <c r="H11" s="102" t="s">
        <v>1839</v>
      </c>
      <c r="I11" s="102" t="s">
        <v>1839</v>
      </c>
      <c r="J11" s="58">
        <v>0</v>
      </c>
      <c r="K11" s="102" t="s">
        <v>1839</v>
      </c>
      <c r="L11" s="102" t="s">
        <v>1839</v>
      </c>
      <c r="M11" s="57">
        <v>0</v>
      </c>
      <c r="N11" s="58">
        <v>0</v>
      </c>
      <c r="O11" s="102" t="s">
        <v>1839</v>
      </c>
      <c r="P11" s="58">
        <v>0</v>
      </c>
      <c r="Q11" s="58">
        <v>0</v>
      </c>
      <c r="R11" s="102" t="s">
        <v>1839</v>
      </c>
      <c r="S11" s="57">
        <v>0</v>
      </c>
      <c r="T11" s="57">
        <v>0</v>
      </c>
    </row>
    <row r="12" spans="1:22">
      <c r="A12" t="s">
        <v>175</v>
      </c>
      <c r="B12" t="s">
        <v>175</v>
      </c>
      <c r="C12" s="102" t="s">
        <v>1839</v>
      </c>
      <c r="D12" s="102" t="s">
        <v>1839</v>
      </c>
      <c r="E12" s="102" t="s">
        <v>1839</v>
      </c>
      <c r="F12" t="s">
        <v>175</v>
      </c>
      <c r="G12" t="s">
        <v>175</v>
      </c>
      <c r="H12" s="102" t="s">
        <v>1839</v>
      </c>
      <c r="I12" s="102" t="s">
        <v>1839</v>
      </c>
      <c r="J12" s="54">
        <v>0</v>
      </c>
      <c r="K12" t="s">
        <v>175</v>
      </c>
      <c r="L12" s="55">
        <v>0</v>
      </c>
      <c r="M12" s="55">
        <v>0</v>
      </c>
      <c r="N12" s="54">
        <v>0</v>
      </c>
      <c r="O12" s="54">
        <v>0</v>
      </c>
      <c r="P12" s="102" t="s">
        <v>1839</v>
      </c>
      <c r="Q12" s="54">
        <v>0</v>
      </c>
      <c r="R12" s="55">
        <v>0</v>
      </c>
      <c r="S12" s="55">
        <v>0</v>
      </c>
      <c r="T12" s="55">
        <v>0</v>
      </c>
    </row>
    <row r="13" spans="1:22">
      <c r="A13" s="56" t="s">
        <v>186</v>
      </c>
      <c r="B13" s="102" t="s">
        <v>1839</v>
      </c>
      <c r="C13" s="102" t="s">
        <v>1839</v>
      </c>
      <c r="D13" s="102" t="s">
        <v>1839</v>
      </c>
      <c r="E13" s="102" t="s">
        <v>1839</v>
      </c>
      <c r="F13" s="102" t="s">
        <v>1839</v>
      </c>
      <c r="G13" s="102" t="s">
        <v>1839</v>
      </c>
      <c r="H13" s="102" t="s">
        <v>1839</v>
      </c>
      <c r="I13" s="102" t="s">
        <v>1839</v>
      </c>
      <c r="J13" s="58">
        <v>0</v>
      </c>
      <c r="K13" s="102" t="s">
        <v>1839</v>
      </c>
      <c r="L13" s="102" t="s">
        <v>1839</v>
      </c>
      <c r="M13" s="57">
        <v>0</v>
      </c>
      <c r="N13" s="58">
        <v>0</v>
      </c>
      <c r="O13" s="102" t="s">
        <v>1839</v>
      </c>
      <c r="P13" s="58">
        <v>0</v>
      </c>
      <c r="Q13" s="58">
        <v>0</v>
      </c>
      <c r="R13" s="102" t="s">
        <v>1839</v>
      </c>
      <c r="S13" s="57">
        <v>0</v>
      </c>
      <c r="T13" s="57">
        <v>0</v>
      </c>
    </row>
    <row r="14" spans="1:22">
      <c r="A14" t="s">
        <v>175</v>
      </c>
      <c r="B14" t="s">
        <v>175</v>
      </c>
      <c r="C14" s="102" t="s">
        <v>1839</v>
      </c>
      <c r="D14" s="102" t="s">
        <v>1839</v>
      </c>
      <c r="E14" s="102" t="s">
        <v>1839</v>
      </c>
      <c r="F14" t="s">
        <v>175</v>
      </c>
      <c r="G14" t="s">
        <v>175</v>
      </c>
      <c r="H14" s="102" t="s">
        <v>1839</v>
      </c>
      <c r="I14" s="102" t="s">
        <v>1839</v>
      </c>
      <c r="J14" s="54">
        <v>0</v>
      </c>
      <c r="K14" t="s">
        <v>175</v>
      </c>
      <c r="L14" s="55">
        <v>0</v>
      </c>
      <c r="M14" s="55">
        <v>0</v>
      </c>
      <c r="N14" s="54">
        <v>0</v>
      </c>
      <c r="O14" s="54">
        <v>0</v>
      </c>
      <c r="P14" s="102" t="s">
        <v>1839</v>
      </c>
      <c r="Q14" s="54">
        <v>0</v>
      </c>
      <c r="R14" s="55">
        <v>0</v>
      </c>
      <c r="S14" s="55">
        <v>0</v>
      </c>
      <c r="T14" s="55">
        <v>0</v>
      </c>
    </row>
    <row r="15" spans="1:22">
      <c r="A15" s="56" t="s">
        <v>220</v>
      </c>
      <c r="B15" s="102" t="s">
        <v>1839</v>
      </c>
      <c r="C15" s="102" t="s">
        <v>1839</v>
      </c>
      <c r="D15" s="102" t="s">
        <v>1839</v>
      </c>
      <c r="E15" s="102" t="s">
        <v>1839</v>
      </c>
      <c r="F15" s="102" t="s">
        <v>1839</v>
      </c>
      <c r="G15" s="102" t="s">
        <v>1839</v>
      </c>
      <c r="H15" s="102" t="s">
        <v>1839</v>
      </c>
      <c r="I15" s="102" t="s">
        <v>1839</v>
      </c>
      <c r="J15" s="58">
        <v>0</v>
      </c>
      <c r="K15" s="102" t="s">
        <v>1839</v>
      </c>
      <c r="L15" s="102" t="s">
        <v>1839</v>
      </c>
      <c r="M15" s="57">
        <v>0</v>
      </c>
      <c r="N15" s="58">
        <v>0</v>
      </c>
      <c r="O15" s="102" t="s">
        <v>1839</v>
      </c>
      <c r="P15" s="58">
        <v>0</v>
      </c>
      <c r="Q15" s="58">
        <v>0</v>
      </c>
      <c r="R15" s="102" t="s">
        <v>1839</v>
      </c>
      <c r="S15" s="57">
        <v>0</v>
      </c>
      <c r="T15" s="57">
        <v>0</v>
      </c>
    </row>
    <row r="16" spans="1:22">
      <c r="A16" t="s">
        <v>175</v>
      </c>
      <c r="B16" t="s">
        <v>175</v>
      </c>
      <c r="C16" s="102" t="s">
        <v>1839</v>
      </c>
      <c r="D16" s="102" t="s">
        <v>1839</v>
      </c>
      <c r="E16" s="102" t="s">
        <v>1839</v>
      </c>
      <c r="F16" t="s">
        <v>175</v>
      </c>
      <c r="G16" t="s">
        <v>175</v>
      </c>
      <c r="H16" s="102" t="s">
        <v>1839</v>
      </c>
      <c r="I16" s="102" t="s">
        <v>1839</v>
      </c>
      <c r="J16" s="54">
        <v>0</v>
      </c>
      <c r="K16" t="s">
        <v>175</v>
      </c>
      <c r="L16" s="55">
        <v>0</v>
      </c>
      <c r="M16" s="55">
        <v>0</v>
      </c>
      <c r="N16" s="54">
        <v>0</v>
      </c>
      <c r="O16" s="54">
        <v>0</v>
      </c>
      <c r="P16" s="102" t="s">
        <v>1839</v>
      </c>
      <c r="Q16" s="54">
        <v>0</v>
      </c>
      <c r="R16" s="55">
        <v>0</v>
      </c>
      <c r="S16" s="55">
        <v>0</v>
      </c>
      <c r="T16" s="55">
        <v>0</v>
      </c>
    </row>
    <row r="17" spans="1:20">
      <c r="A17" s="56" t="s">
        <v>223</v>
      </c>
      <c r="B17" s="102" t="s">
        <v>1839</v>
      </c>
      <c r="C17" s="102" t="s">
        <v>1839</v>
      </c>
      <c r="D17" s="102" t="s">
        <v>1839</v>
      </c>
      <c r="E17" s="102" t="s">
        <v>1839</v>
      </c>
      <c r="F17" s="102" t="s">
        <v>1839</v>
      </c>
      <c r="G17" s="102" t="s">
        <v>1839</v>
      </c>
      <c r="H17" s="102" t="s">
        <v>1839</v>
      </c>
      <c r="I17" s="102" t="s">
        <v>1839</v>
      </c>
      <c r="J17" s="58">
        <v>0</v>
      </c>
      <c r="K17" s="102" t="s">
        <v>1839</v>
      </c>
      <c r="L17" s="102" t="s">
        <v>1839</v>
      </c>
      <c r="M17" s="57">
        <v>0</v>
      </c>
      <c r="N17" s="58">
        <v>0</v>
      </c>
      <c r="O17" s="102" t="s">
        <v>1839</v>
      </c>
      <c r="P17" s="58">
        <v>0</v>
      </c>
      <c r="Q17" s="58">
        <v>0</v>
      </c>
      <c r="R17" s="102" t="s">
        <v>1839</v>
      </c>
      <c r="S17" s="57">
        <v>0</v>
      </c>
      <c r="T17" s="57">
        <v>0</v>
      </c>
    </row>
    <row r="18" spans="1:20">
      <c r="A18" t="s">
        <v>175</v>
      </c>
      <c r="B18" t="s">
        <v>175</v>
      </c>
      <c r="C18" s="102" t="s">
        <v>1839</v>
      </c>
      <c r="D18" s="102" t="s">
        <v>1839</v>
      </c>
      <c r="E18" s="102" t="s">
        <v>1839</v>
      </c>
      <c r="F18" t="s">
        <v>175</v>
      </c>
      <c r="G18" t="s">
        <v>175</v>
      </c>
      <c r="H18" s="102" t="s">
        <v>1839</v>
      </c>
      <c r="I18" s="102" t="s">
        <v>1839</v>
      </c>
      <c r="J18" s="54">
        <v>0</v>
      </c>
      <c r="K18" t="s">
        <v>175</v>
      </c>
      <c r="L18" s="55">
        <v>0</v>
      </c>
      <c r="M18" s="55">
        <v>0</v>
      </c>
      <c r="N18" s="54">
        <v>0</v>
      </c>
      <c r="O18" s="54">
        <v>0</v>
      </c>
      <c r="P18" s="102" t="s">
        <v>1839</v>
      </c>
      <c r="Q18" s="54">
        <v>0</v>
      </c>
      <c r="R18" s="55">
        <v>0</v>
      </c>
      <c r="S18" s="55">
        <v>0</v>
      </c>
      <c r="T18" s="55">
        <v>0</v>
      </c>
    </row>
    <row r="19" spans="1:20">
      <c r="A19" s="56" t="s">
        <v>181</v>
      </c>
      <c r="B19" s="102" t="s">
        <v>1839</v>
      </c>
      <c r="C19" s="102" t="s">
        <v>1839</v>
      </c>
      <c r="D19" s="102" t="s">
        <v>1839</v>
      </c>
      <c r="E19" s="102" t="s">
        <v>1839</v>
      </c>
      <c r="F19" s="102" t="s">
        <v>1839</v>
      </c>
      <c r="G19" s="102" t="s">
        <v>1839</v>
      </c>
      <c r="H19" s="102" t="s">
        <v>1839</v>
      </c>
      <c r="I19" s="102" t="s">
        <v>1839</v>
      </c>
      <c r="J19" s="58">
        <v>0</v>
      </c>
      <c r="K19" s="102" t="s">
        <v>1839</v>
      </c>
      <c r="L19" s="102" t="s">
        <v>1839</v>
      </c>
      <c r="M19" s="57">
        <v>0</v>
      </c>
      <c r="N19" s="58">
        <v>0</v>
      </c>
      <c r="O19" s="102" t="s">
        <v>1839</v>
      </c>
      <c r="P19" s="58">
        <v>0</v>
      </c>
      <c r="Q19" s="58">
        <v>0</v>
      </c>
      <c r="R19" s="102" t="s">
        <v>1839</v>
      </c>
      <c r="S19" s="57">
        <v>0</v>
      </c>
      <c r="T19" s="57">
        <v>0</v>
      </c>
    </row>
    <row r="20" spans="1:20">
      <c r="A20" s="56" t="s">
        <v>221</v>
      </c>
      <c r="B20" s="102" t="s">
        <v>1839</v>
      </c>
      <c r="C20" s="102" t="s">
        <v>1839</v>
      </c>
      <c r="D20" s="102" t="s">
        <v>1839</v>
      </c>
      <c r="E20" s="102" t="s">
        <v>1839</v>
      </c>
      <c r="F20" s="102" t="s">
        <v>1839</v>
      </c>
      <c r="G20" s="102" t="s">
        <v>1839</v>
      </c>
      <c r="H20" s="102" t="s">
        <v>1839</v>
      </c>
      <c r="I20" s="102" t="s">
        <v>1839</v>
      </c>
      <c r="J20" s="58">
        <v>0</v>
      </c>
      <c r="K20" s="102" t="s">
        <v>1839</v>
      </c>
      <c r="L20" s="102" t="s">
        <v>1839</v>
      </c>
      <c r="M20" s="57">
        <v>0</v>
      </c>
      <c r="N20" s="58">
        <v>0</v>
      </c>
      <c r="O20" s="102" t="s">
        <v>1839</v>
      </c>
      <c r="P20" s="58">
        <v>0</v>
      </c>
      <c r="Q20" s="58">
        <v>0</v>
      </c>
      <c r="R20" s="102" t="s">
        <v>1839</v>
      </c>
      <c r="S20" s="57">
        <v>0</v>
      </c>
      <c r="T20" s="57">
        <v>0</v>
      </c>
    </row>
    <row r="21" spans="1:20">
      <c r="A21" t="s">
        <v>175</v>
      </c>
      <c r="B21" t="s">
        <v>175</v>
      </c>
      <c r="C21" s="102" t="s">
        <v>1839</v>
      </c>
      <c r="D21" s="102" t="s">
        <v>1839</v>
      </c>
      <c r="E21" s="102" t="s">
        <v>1839</v>
      </c>
      <c r="F21" t="s">
        <v>175</v>
      </c>
      <c r="G21" t="s">
        <v>175</v>
      </c>
      <c r="H21" s="102" t="s">
        <v>1839</v>
      </c>
      <c r="I21" s="102" t="s">
        <v>1839</v>
      </c>
      <c r="J21" s="54">
        <v>0</v>
      </c>
      <c r="K21" t="s">
        <v>175</v>
      </c>
      <c r="L21" s="55">
        <v>0</v>
      </c>
      <c r="M21" s="55">
        <v>0</v>
      </c>
      <c r="N21" s="54">
        <v>0</v>
      </c>
      <c r="O21" s="54">
        <v>0</v>
      </c>
      <c r="P21" s="102" t="s">
        <v>1839</v>
      </c>
      <c r="Q21" s="54">
        <v>0</v>
      </c>
      <c r="R21" s="55">
        <v>0</v>
      </c>
      <c r="S21" s="55">
        <v>0</v>
      </c>
      <c r="T21" s="55">
        <v>0</v>
      </c>
    </row>
    <row r="22" spans="1:20">
      <c r="A22" s="56" t="s">
        <v>222</v>
      </c>
      <c r="B22" s="102" t="s">
        <v>1839</v>
      </c>
      <c r="C22" s="102" t="s">
        <v>1839</v>
      </c>
      <c r="D22" s="102" t="s">
        <v>1839</v>
      </c>
      <c r="E22" s="102" t="s">
        <v>1839</v>
      </c>
      <c r="F22" s="102" t="s">
        <v>1839</v>
      </c>
      <c r="G22" s="102" t="s">
        <v>1839</v>
      </c>
      <c r="H22" s="102" t="s">
        <v>1839</v>
      </c>
      <c r="I22" s="102" t="s">
        <v>1839</v>
      </c>
      <c r="J22" s="58">
        <v>0</v>
      </c>
      <c r="K22" s="102" t="s">
        <v>1839</v>
      </c>
      <c r="L22" s="102" t="s">
        <v>1839</v>
      </c>
      <c r="M22" s="57">
        <v>0</v>
      </c>
      <c r="N22" s="58">
        <v>0</v>
      </c>
      <c r="O22" s="102" t="s">
        <v>1839</v>
      </c>
      <c r="P22" s="58">
        <v>0</v>
      </c>
      <c r="Q22" s="58">
        <v>0</v>
      </c>
      <c r="R22" s="102" t="s">
        <v>1839</v>
      </c>
      <c r="S22" s="57">
        <v>0</v>
      </c>
      <c r="T22" s="57">
        <v>0</v>
      </c>
    </row>
    <row r="23" spans="1:20">
      <c r="A23" t="s">
        <v>175</v>
      </c>
      <c r="B23" t="s">
        <v>175</v>
      </c>
      <c r="C23" s="102" t="s">
        <v>1839</v>
      </c>
      <c r="D23" s="102" t="s">
        <v>1839</v>
      </c>
      <c r="E23" s="102" t="s">
        <v>1839</v>
      </c>
      <c r="F23" t="s">
        <v>175</v>
      </c>
      <c r="G23" t="s">
        <v>175</v>
      </c>
      <c r="H23" s="102" t="s">
        <v>1839</v>
      </c>
      <c r="I23" s="102" t="s">
        <v>1839</v>
      </c>
      <c r="J23" s="54">
        <v>0</v>
      </c>
      <c r="K23" t="s">
        <v>175</v>
      </c>
      <c r="L23" s="55">
        <v>0</v>
      </c>
      <c r="M23" s="55">
        <v>0</v>
      </c>
      <c r="N23" s="54">
        <v>0</v>
      </c>
      <c r="O23" s="54">
        <v>0</v>
      </c>
      <c r="P23" s="102" t="s">
        <v>1839</v>
      </c>
      <c r="Q23" s="54">
        <v>0</v>
      </c>
      <c r="R23" s="55">
        <v>0</v>
      </c>
      <c r="S23" s="55">
        <v>0</v>
      </c>
      <c r="T23" s="55">
        <v>0</v>
      </c>
    </row>
    <row r="24" spans="1:20">
      <c r="A24" t="s">
        <v>183</v>
      </c>
      <c r="B24" s="102" t="s">
        <v>1839</v>
      </c>
      <c r="C24" s="102" t="s">
        <v>1839</v>
      </c>
      <c r="D24" s="102" t="s">
        <v>1839</v>
      </c>
      <c r="E24" s="102" t="s">
        <v>1839</v>
      </c>
      <c r="F24" s="102" t="s">
        <v>1839</v>
      </c>
      <c r="G24" s="102" t="s">
        <v>1839</v>
      </c>
      <c r="H24" s="102" t="s">
        <v>1839</v>
      </c>
      <c r="I24" s="102" t="s">
        <v>1839</v>
      </c>
      <c r="J24" s="102" t="s">
        <v>1839</v>
      </c>
      <c r="K24" s="102" t="s">
        <v>1839</v>
      </c>
      <c r="L24" s="102" t="s">
        <v>1839</v>
      </c>
      <c r="M24" s="102" t="s">
        <v>1839</v>
      </c>
      <c r="N24" s="102" t="s">
        <v>1839</v>
      </c>
      <c r="O24" s="102" t="s">
        <v>1839</v>
      </c>
      <c r="P24" s="102" t="s">
        <v>1839</v>
      </c>
      <c r="Q24" s="102" t="s">
        <v>1839</v>
      </c>
      <c r="R24" s="102" t="s">
        <v>1839</v>
      </c>
      <c r="S24" s="102" t="s">
        <v>1839</v>
      </c>
      <c r="T24" s="102" t="s">
        <v>1839</v>
      </c>
    </row>
    <row r="25" spans="1:20">
      <c r="A25" t="s">
        <v>215</v>
      </c>
      <c r="B25" s="102" t="s">
        <v>1839</v>
      </c>
      <c r="C25" s="102" t="s">
        <v>1839</v>
      </c>
      <c r="D25" s="102" t="s">
        <v>1839</v>
      </c>
      <c r="E25" s="102" t="s">
        <v>1839</v>
      </c>
      <c r="F25" s="102" t="s">
        <v>1839</v>
      </c>
      <c r="G25" s="102" t="s">
        <v>1839</v>
      </c>
      <c r="H25" s="102" t="s">
        <v>1839</v>
      </c>
      <c r="I25" s="102" t="s">
        <v>1839</v>
      </c>
      <c r="J25" s="102" t="s">
        <v>1839</v>
      </c>
      <c r="K25" s="102" t="s">
        <v>1839</v>
      </c>
      <c r="L25" s="102" t="s">
        <v>1839</v>
      </c>
      <c r="M25" s="102" t="s">
        <v>1839</v>
      </c>
      <c r="N25" s="102" t="s">
        <v>1839</v>
      </c>
      <c r="O25" s="102" t="s">
        <v>1839</v>
      </c>
      <c r="P25" s="102" t="s">
        <v>1839</v>
      </c>
      <c r="Q25" s="102" t="s">
        <v>1839</v>
      </c>
      <c r="R25" s="102" t="s">
        <v>1839</v>
      </c>
      <c r="S25" s="102" t="s">
        <v>1839</v>
      </c>
      <c r="T25" s="102" t="s">
        <v>1839</v>
      </c>
    </row>
    <row r="26" spans="1:20">
      <c r="A26" t="s">
        <v>216</v>
      </c>
      <c r="B26" s="102" t="s">
        <v>1839</v>
      </c>
      <c r="C26" s="102" t="s">
        <v>1839</v>
      </c>
      <c r="D26" s="102" t="s">
        <v>1839</v>
      </c>
      <c r="E26" s="102" t="s">
        <v>1839</v>
      </c>
      <c r="F26" s="102" t="s">
        <v>1839</v>
      </c>
      <c r="G26" s="102" t="s">
        <v>1839</v>
      </c>
      <c r="H26" s="102" t="s">
        <v>1839</v>
      </c>
      <c r="I26" s="102" t="s">
        <v>1839</v>
      </c>
      <c r="J26" s="102" t="s">
        <v>1839</v>
      </c>
      <c r="K26" s="102" t="s">
        <v>1839</v>
      </c>
      <c r="L26" s="102" t="s">
        <v>1839</v>
      </c>
      <c r="M26" s="102" t="s">
        <v>1839</v>
      </c>
      <c r="N26" s="102" t="s">
        <v>1839</v>
      </c>
      <c r="O26" s="102" t="s">
        <v>1839</v>
      </c>
      <c r="P26" s="102" t="s">
        <v>1839</v>
      </c>
      <c r="Q26" s="102" t="s">
        <v>1839</v>
      </c>
      <c r="R26" s="102" t="s">
        <v>1839</v>
      </c>
      <c r="S26" s="102" t="s">
        <v>1839</v>
      </c>
      <c r="T26" s="102" t="s">
        <v>1839</v>
      </c>
    </row>
    <row r="27" spans="1:20">
      <c r="A27" t="s">
        <v>217</v>
      </c>
      <c r="B27" s="102" t="s">
        <v>1839</v>
      </c>
      <c r="C27" s="102" t="s">
        <v>1839</v>
      </c>
      <c r="D27" s="102" t="s">
        <v>1839</v>
      </c>
      <c r="E27" s="102" t="s">
        <v>1839</v>
      </c>
      <c r="F27" s="102" t="s">
        <v>1839</v>
      </c>
      <c r="G27" s="102" t="s">
        <v>1839</v>
      </c>
      <c r="H27" s="102" t="s">
        <v>1839</v>
      </c>
      <c r="I27" s="102" t="s">
        <v>1839</v>
      </c>
      <c r="J27" s="102" t="s">
        <v>1839</v>
      </c>
      <c r="K27" s="102" t="s">
        <v>1839</v>
      </c>
      <c r="L27" s="102" t="s">
        <v>1839</v>
      </c>
      <c r="M27" s="102" t="s">
        <v>1839</v>
      </c>
      <c r="N27" s="102" t="s">
        <v>1839</v>
      </c>
      <c r="O27" s="102" t="s">
        <v>1839</v>
      </c>
      <c r="P27" s="102" t="s">
        <v>1839</v>
      </c>
      <c r="Q27" s="102" t="s">
        <v>1839</v>
      </c>
      <c r="R27" s="102" t="s">
        <v>1839</v>
      </c>
      <c r="S27" s="102" t="s">
        <v>1839</v>
      </c>
      <c r="T27" s="102" t="s">
        <v>1839</v>
      </c>
    </row>
    <row r="28" spans="1:20">
      <c r="A28" t="s">
        <v>218</v>
      </c>
      <c r="B28" s="102" t="s">
        <v>1839</v>
      </c>
      <c r="C28" s="102" t="s">
        <v>1839</v>
      </c>
      <c r="D28" s="102" t="s">
        <v>1839</v>
      </c>
      <c r="E28" s="102" t="s">
        <v>1839</v>
      </c>
      <c r="F28" s="102" t="s">
        <v>1839</v>
      </c>
      <c r="G28" s="102" t="s">
        <v>1839</v>
      </c>
      <c r="H28" s="102" t="s">
        <v>1839</v>
      </c>
      <c r="I28" s="102" t="s">
        <v>1839</v>
      </c>
      <c r="J28" s="102" t="s">
        <v>1839</v>
      </c>
      <c r="K28" s="102" t="s">
        <v>1839</v>
      </c>
      <c r="L28" s="102" t="s">
        <v>1839</v>
      </c>
      <c r="M28" s="102" t="s">
        <v>1839</v>
      </c>
      <c r="N28" s="102" t="s">
        <v>1839</v>
      </c>
      <c r="O28" s="102" t="s">
        <v>1839</v>
      </c>
      <c r="P28" s="102" t="s">
        <v>1839</v>
      </c>
      <c r="Q28" s="102" t="s">
        <v>1839</v>
      </c>
      <c r="R28" s="102" t="s">
        <v>1839</v>
      </c>
      <c r="S28" s="102" t="s">
        <v>1839</v>
      </c>
      <c r="T28" s="102" t="s">
        <v>1839</v>
      </c>
    </row>
    <row r="29" spans="1:20" hidden="1">
      <c r="B29" s="13"/>
      <c r="C29" s="13"/>
      <c r="D29" s="13"/>
      <c r="E29" s="13"/>
    </row>
    <row r="30" spans="1:20" hidden="1">
      <c r="B30" s="13"/>
      <c r="C30" s="13"/>
      <c r="D30" s="13"/>
      <c r="E30" s="13"/>
    </row>
    <row r="31" spans="1:20" hidden="1">
      <c r="B31" s="13"/>
      <c r="C31" s="13"/>
      <c r="D31" s="13"/>
      <c r="E31" s="13"/>
    </row>
    <row r="32" spans="1:20" hidden="1">
      <c r="B32" s="13"/>
      <c r="C32" s="13"/>
      <c r="D32" s="13"/>
      <c r="E32" s="13"/>
    </row>
    <row r="33" spans="2:5" hidden="1">
      <c r="B33" s="13"/>
      <c r="C33" s="13"/>
      <c r="D33" s="13"/>
      <c r="E33" s="13"/>
    </row>
    <row r="34" spans="2:5" hidden="1">
      <c r="B34" s="13"/>
      <c r="C34" s="13"/>
      <c r="D34" s="13"/>
      <c r="E34" s="13"/>
    </row>
    <row r="35" spans="2:5" hidden="1">
      <c r="B35" s="13"/>
      <c r="C35" s="13"/>
      <c r="D35" s="13"/>
      <c r="E35" s="13"/>
    </row>
    <row r="36" spans="2:5" hidden="1">
      <c r="B36" s="13"/>
      <c r="C36" s="13"/>
      <c r="D36" s="13"/>
      <c r="E36" s="13"/>
    </row>
    <row r="37" spans="2:5" hidden="1">
      <c r="B37" s="13"/>
      <c r="C37" s="13"/>
      <c r="D37" s="13"/>
      <c r="E37" s="13"/>
    </row>
    <row r="38" spans="2:5" hidden="1">
      <c r="B38" s="13"/>
      <c r="C38" s="13"/>
      <c r="D38" s="13"/>
      <c r="E38" s="13"/>
    </row>
    <row r="39" spans="2:5" hidden="1">
      <c r="B39" s="13"/>
      <c r="C39" s="13"/>
      <c r="D39" s="13"/>
      <c r="E39" s="13"/>
    </row>
    <row r="40" spans="2:5" hidden="1">
      <c r="B40" s="13"/>
      <c r="C40" s="13"/>
      <c r="D40" s="13"/>
      <c r="E40" s="13"/>
    </row>
    <row r="41" spans="2:5" hidden="1">
      <c r="B41" s="13"/>
      <c r="C41" s="13"/>
      <c r="D41" s="13"/>
      <c r="E41" s="13"/>
    </row>
    <row r="42" spans="2:5" hidden="1">
      <c r="B42" s="13"/>
      <c r="C42" s="13"/>
      <c r="D42" s="13"/>
      <c r="E42" s="13"/>
    </row>
    <row r="43" spans="2:5" hidden="1">
      <c r="B43" s="13"/>
      <c r="C43" s="13"/>
      <c r="D43" s="13"/>
      <c r="E43" s="13"/>
    </row>
    <row r="44" spans="2:5" hidden="1">
      <c r="B44" s="13"/>
      <c r="C44" s="13"/>
      <c r="D44" s="13"/>
      <c r="E44" s="13"/>
    </row>
    <row r="45" spans="2:5" hidden="1">
      <c r="B45" s="13"/>
      <c r="C45" s="13"/>
      <c r="D45" s="13"/>
      <c r="E45" s="13"/>
    </row>
    <row r="46" spans="2:5" hidden="1">
      <c r="B46" s="13"/>
      <c r="C46" s="13"/>
      <c r="D46" s="13"/>
      <c r="E46" s="13"/>
    </row>
    <row r="47" spans="2:5" hidden="1">
      <c r="B47" s="13"/>
      <c r="C47" s="13"/>
      <c r="D47" s="13"/>
      <c r="E47" s="13"/>
    </row>
    <row r="48" spans="2:5" hidden="1">
      <c r="B48" s="13"/>
      <c r="C48" s="13"/>
      <c r="D48" s="13"/>
      <c r="E48" s="13"/>
    </row>
    <row r="49" spans="2:5" hidden="1">
      <c r="B49" s="13"/>
      <c r="C49" s="13"/>
      <c r="D49" s="13"/>
      <c r="E49" s="13"/>
    </row>
    <row r="50" spans="2:5" hidden="1">
      <c r="B50" s="13"/>
      <c r="C50" s="13"/>
      <c r="D50" s="13"/>
      <c r="E50" s="13"/>
    </row>
    <row r="51" spans="2:5" hidden="1">
      <c r="B51" s="13"/>
      <c r="C51" s="13"/>
      <c r="D51" s="13"/>
      <c r="E51" s="13"/>
    </row>
    <row r="52" spans="2:5" hidden="1">
      <c r="B52" s="13"/>
      <c r="C52" s="13"/>
      <c r="D52" s="13"/>
      <c r="E52" s="13"/>
    </row>
    <row r="53" spans="2:5" hidden="1">
      <c r="B53" s="13"/>
      <c r="C53" s="13"/>
      <c r="D53" s="13"/>
      <c r="E53" s="13"/>
    </row>
    <row r="54" spans="2:5" hidden="1">
      <c r="B54" s="13"/>
      <c r="C54" s="13"/>
      <c r="D54" s="13"/>
      <c r="E54" s="13"/>
    </row>
    <row r="55" spans="2:5" hidden="1">
      <c r="B55" s="13"/>
      <c r="C55" s="13"/>
      <c r="D55" s="13"/>
      <c r="E55" s="13"/>
    </row>
    <row r="56" spans="2:5" hidden="1">
      <c r="B56" s="13"/>
      <c r="C56" s="13"/>
      <c r="D56" s="13"/>
      <c r="E56" s="13"/>
    </row>
    <row r="57" spans="2:5" hidden="1">
      <c r="B57" s="13"/>
      <c r="C57" s="13"/>
      <c r="D57" s="13"/>
      <c r="E57" s="13"/>
    </row>
    <row r="58" spans="2:5" hidden="1">
      <c r="B58" s="13"/>
      <c r="C58" s="13"/>
      <c r="D58" s="13"/>
      <c r="E58" s="13"/>
    </row>
    <row r="59" spans="2:5" hidden="1">
      <c r="B59" s="13"/>
      <c r="C59" s="13"/>
      <c r="D59" s="13"/>
      <c r="E59" s="13"/>
    </row>
    <row r="60" spans="2:5" hidden="1">
      <c r="B60" s="13"/>
      <c r="C60" s="13"/>
      <c r="D60" s="13"/>
      <c r="E60" s="13"/>
    </row>
    <row r="61" spans="2:5" hidden="1">
      <c r="B61" s="13"/>
      <c r="C61" s="13"/>
      <c r="D61" s="13"/>
      <c r="E61" s="13"/>
    </row>
    <row r="62" spans="2:5" hidden="1">
      <c r="B62" s="13"/>
      <c r="C62" s="13"/>
      <c r="D62" s="13"/>
      <c r="E62" s="13"/>
    </row>
    <row r="63" spans="2:5" hidden="1">
      <c r="B63" s="13"/>
      <c r="C63" s="13"/>
      <c r="D63" s="13"/>
      <c r="E63" s="13"/>
    </row>
    <row r="64" spans="2:5" hidden="1">
      <c r="B64" s="13"/>
      <c r="C64" s="13"/>
      <c r="D64" s="13"/>
      <c r="E64" s="13"/>
    </row>
    <row r="65" spans="2:5" hidden="1">
      <c r="B65" s="13"/>
      <c r="C65" s="13"/>
      <c r="D65" s="13"/>
      <c r="E65" s="13"/>
    </row>
    <row r="66" spans="2:5" hidden="1">
      <c r="B66" s="13"/>
      <c r="C66" s="13"/>
      <c r="D66" s="13"/>
      <c r="E66" s="13"/>
    </row>
    <row r="67" spans="2:5" hidden="1">
      <c r="B67" s="13"/>
      <c r="C67" s="13"/>
      <c r="D67" s="13"/>
      <c r="E67" s="13"/>
    </row>
    <row r="68" spans="2:5" hidden="1">
      <c r="B68" s="13"/>
      <c r="C68" s="13"/>
      <c r="D68" s="13"/>
      <c r="E68" s="13"/>
    </row>
    <row r="69" spans="2:5" hidden="1">
      <c r="B69" s="13"/>
      <c r="C69" s="13"/>
      <c r="D69" s="13"/>
      <c r="E69" s="13"/>
    </row>
    <row r="70" spans="2:5" hidden="1">
      <c r="B70" s="13"/>
      <c r="C70" s="13"/>
      <c r="D70" s="13"/>
      <c r="E70" s="13"/>
    </row>
    <row r="71" spans="2:5" hidden="1">
      <c r="B71" s="13"/>
      <c r="C71" s="13"/>
      <c r="D71" s="13"/>
      <c r="E71" s="13"/>
    </row>
    <row r="72" spans="2:5" hidden="1">
      <c r="B72" s="13"/>
      <c r="C72" s="13"/>
      <c r="D72" s="13"/>
      <c r="E72" s="13"/>
    </row>
    <row r="73" spans="2:5" hidden="1">
      <c r="B73" s="13"/>
      <c r="C73" s="13"/>
      <c r="D73" s="13"/>
      <c r="E73" s="13"/>
    </row>
    <row r="74" spans="2:5" hidden="1">
      <c r="B74" s="13"/>
      <c r="C74" s="13"/>
      <c r="D74" s="13"/>
      <c r="E74" s="13"/>
    </row>
    <row r="75" spans="2:5" hidden="1">
      <c r="B75" s="13"/>
      <c r="C75" s="13"/>
      <c r="D75" s="13"/>
      <c r="E75" s="13"/>
    </row>
    <row r="76" spans="2:5" hidden="1">
      <c r="B76" s="13"/>
      <c r="C76" s="13"/>
      <c r="D76" s="13"/>
      <c r="E76" s="13"/>
    </row>
    <row r="77" spans="2:5" hidden="1">
      <c r="B77" s="13"/>
      <c r="C77" s="13"/>
      <c r="D77" s="13"/>
      <c r="E77" s="13"/>
    </row>
    <row r="78" spans="2:5" hidden="1">
      <c r="B78" s="13"/>
      <c r="C78" s="13"/>
      <c r="D78" s="13"/>
      <c r="E78" s="13"/>
    </row>
    <row r="79" spans="2:5" hidden="1">
      <c r="B79" s="13"/>
      <c r="C79" s="13"/>
      <c r="D79" s="13"/>
      <c r="E79" s="13"/>
    </row>
    <row r="80" spans="2:5" hidden="1">
      <c r="B80" s="13"/>
      <c r="C80" s="13"/>
      <c r="D80" s="13"/>
      <c r="E80" s="13"/>
    </row>
    <row r="81" spans="2:5" hidden="1">
      <c r="B81" s="13"/>
      <c r="C81" s="13"/>
      <c r="D81" s="13"/>
      <c r="E81" s="13"/>
    </row>
    <row r="82" spans="2:5" hidden="1">
      <c r="B82" s="13"/>
      <c r="C82" s="13"/>
      <c r="D82" s="13"/>
      <c r="E82" s="13"/>
    </row>
    <row r="83" spans="2:5" hidden="1">
      <c r="B83" s="13"/>
      <c r="C83" s="13"/>
      <c r="D83" s="13"/>
      <c r="E83" s="13"/>
    </row>
    <row r="84" spans="2:5" hidden="1">
      <c r="B84" s="13"/>
      <c r="C84" s="13"/>
      <c r="D84" s="13"/>
      <c r="E84" s="13"/>
    </row>
    <row r="85" spans="2:5" hidden="1">
      <c r="B85" s="13"/>
      <c r="C85" s="13"/>
      <c r="D85" s="13"/>
      <c r="E85" s="13"/>
    </row>
    <row r="86" spans="2:5" hidden="1">
      <c r="B86" s="13"/>
      <c r="C86" s="13"/>
      <c r="D86" s="13"/>
      <c r="E86" s="13"/>
    </row>
    <row r="87" spans="2:5" hidden="1">
      <c r="B87" s="13"/>
      <c r="C87" s="13"/>
      <c r="D87" s="13"/>
      <c r="E87" s="13"/>
    </row>
    <row r="88" spans="2:5" hidden="1">
      <c r="B88" s="13"/>
      <c r="C88" s="13"/>
      <c r="D88" s="13"/>
      <c r="E88" s="13"/>
    </row>
    <row r="89" spans="2:5" hidden="1">
      <c r="B89" s="13"/>
      <c r="C89" s="13"/>
      <c r="D89" s="13"/>
      <c r="E89" s="13"/>
    </row>
    <row r="90" spans="2:5" hidden="1">
      <c r="B90" s="13"/>
      <c r="C90" s="13"/>
      <c r="D90" s="13"/>
      <c r="E90" s="13"/>
    </row>
    <row r="91" spans="2:5" hidden="1">
      <c r="B91" s="13"/>
      <c r="C91" s="13"/>
      <c r="D91" s="13"/>
      <c r="E91" s="13"/>
    </row>
    <row r="92" spans="2:5" hidden="1">
      <c r="B92" s="13"/>
      <c r="C92" s="13"/>
      <c r="D92" s="13"/>
      <c r="E92" s="13"/>
    </row>
    <row r="93" spans="2:5" hidden="1">
      <c r="B93" s="13"/>
      <c r="C93" s="13"/>
      <c r="D93" s="13"/>
      <c r="E93" s="13"/>
    </row>
    <row r="94" spans="2:5" hidden="1">
      <c r="B94" s="13"/>
      <c r="C94" s="13"/>
      <c r="D94" s="13"/>
      <c r="E94" s="13"/>
    </row>
    <row r="95" spans="2:5" hidden="1">
      <c r="B95" s="13"/>
      <c r="C95" s="13"/>
      <c r="D95" s="13"/>
      <c r="E95" s="13"/>
    </row>
    <row r="96" spans="2:5" hidden="1">
      <c r="B96" s="13"/>
      <c r="C96" s="13"/>
      <c r="D96" s="13"/>
      <c r="E96" s="13"/>
    </row>
    <row r="97" spans="2:5" hidden="1">
      <c r="B97" s="13"/>
      <c r="C97" s="13"/>
      <c r="D97" s="13"/>
      <c r="E97" s="13"/>
    </row>
    <row r="98" spans="2:5" hidden="1">
      <c r="B98" s="13"/>
      <c r="C98" s="13"/>
      <c r="D98" s="13"/>
      <c r="E98" s="13"/>
    </row>
    <row r="99" spans="2:5" hidden="1">
      <c r="B99" s="13"/>
      <c r="C99" s="13"/>
      <c r="D99" s="13"/>
      <c r="E99" s="13"/>
    </row>
    <row r="100" spans="2:5" hidden="1">
      <c r="B100" s="13"/>
      <c r="C100" s="13"/>
      <c r="D100" s="13"/>
      <c r="E100" s="13"/>
    </row>
    <row r="101" spans="2:5" hidden="1">
      <c r="B101" s="13"/>
      <c r="C101" s="13"/>
      <c r="D101" s="13"/>
      <c r="E101" s="13"/>
    </row>
    <row r="102" spans="2:5" hidden="1">
      <c r="B102" s="13"/>
      <c r="C102" s="13"/>
      <c r="D102" s="13"/>
      <c r="E102" s="13"/>
    </row>
    <row r="103" spans="2:5" hidden="1">
      <c r="B103" s="13"/>
      <c r="C103" s="13"/>
      <c r="D103" s="13"/>
      <c r="E103" s="13"/>
    </row>
    <row r="104" spans="2:5" hidden="1">
      <c r="B104" s="13"/>
      <c r="C104" s="13"/>
      <c r="D104" s="13"/>
      <c r="E104" s="13"/>
    </row>
    <row r="105" spans="2:5" hidden="1">
      <c r="B105" s="13"/>
      <c r="C105" s="13"/>
      <c r="D105" s="13"/>
      <c r="E105" s="13"/>
    </row>
    <row r="106" spans="2:5" hidden="1">
      <c r="B106" s="13"/>
      <c r="C106" s="13"/>
      <c r="D106" s="13"/>
      <c r="E106" s="13"/>
    </row>
    <row r="107" spans="2:5" hidden="1">
      <c r="B107" s="13"/>
      <c r="C107" s="13"/>
      <c r="D107" s="13"/>
      <c r="E107" s="13"/>
    </row>
    <row r="108" spans="2:5" hidden="1">
      <c r="B108" s="13"/>
      <c r="C108" s="13"/>
      <c r="D108" s="13"/>
      <c r="E108" s="13"/>
    </row>
    <row r="109" spans="2:5" hidden="1">
      <c r="B109" s="13"/>
      <c r="C109" s="13"/>
      <c r="D109" s="13"/>
      <c r="E109" s="13"/>
    </row>
    <row r="110" spans="2:5" hidden="1">
      <c r="B110" s="13"/>
      <c r="C110" s="13"/>
      <c r="D110" s="13"/>
      <c r="E110" s="13"/>
    </row>
    <row r="111" spans="2:5" hidden="1">
      <c r="B111" s="13"/>
      <c r="C111" s="13"/>
      <c r="D111" s="13"/>
      <c r="E111" s="13"/>
    </row>
    <row r="112" spans="2:5" hidden="1">
      <c r="B112" s="13"/>
      <c r="C112" s="13"/>
      <c r="D112" s="13"/>
      <c r="E112" s="13"/>
    </row>
    <row r="113" spans="2:5" hidden="1">
      <c r="B113" s="13"/>
      <c r="C113" s="13"/>
      <c r="D113" s="13"/>
      <c r="E113" s="13"/>
    </row>
    <row r="114" spans="2:5" hidden="1">
      <c r="B114" s="13"/>
      <c r="C114" s="13"/>
      <c r="D114" s="13"/>
      <c r="E114" s="13"/>
    </row>
    <row r="115" spans="2:5" hidden="1">
      <c r="B115" s="13"/>
      <c r="C115" s="13"/>
      <c r="D115" s="13"/>
      <c r="E115" s="13"/>
    </row>
    <row r="116" spans="2:5" hidden="1">
      <c r="B116" s="13"/>
      <c r="C116" s="13"/>
      <c r="D116" s="13"/>
      <c r="E116" s="13"/>
    </row>
    <row r="117" spans="2:5" hidden="1">
      <c r="B117" s="13"/>
      <c r="C117" s="13"/>
      <c r="D117" s="13"/>
      <c r="E117" s="13"/>
    </row>
    <row r="118" spans="2:5" hidden="1">
      <c r="B118" s="13"/>
      <c r="C118" s="13"/>
      <c r="D118" s="13"/>
      <c r="E118" s="13"/>
    </row>
    <row r="119" spans="2:5" hidden="1">
      <c r="B119" s="13"/>
      <c r="C119" s="13"/>
      <c r="D119" s="13"/>
      <c r="E119" s="13"/>
    </row>
    <row r="120" spans="2:5" hidden="1">
      <c r="B120" s="13"/>
      <c r="C120" s="13"/>
      <c r="D120" s="13"/>
      <c r="E120" s="13"/>
    </row>
    <row r="121" spans="2:5" hidden="1">
      <c r="B121" s="13"/>
      <c r="C121" s="13"/>
      <c r="D121" s="13"/>
      <c r="E121" s="13"/>
    </row>
    <row r="122" spans="2:5" hidden="1">
      <c r="B122" s="13"/>
      <c r="C122" s="13"/>
      <c r="D122" s="13"/>
      <c r="E122" s="13"/>
    </row>
    <row r="123" spans="2:5" hidden="1">
      <c r="B123" s="13"/>
      <c r="C123" s="13"/>
      <c r="D123" s="13"/>
      <c r="E123" s="13"/>
    </row>
    <row r="124" spans="2:5" hidden="1">
      <c r="B124" s="13"/>
      <c r="C124" s="13"/>
      <c r="D124" s="13"/>
      <c r="E124" s="13"/>
    </row>
    <row r="125" spans="2:5" hidden="1">
      <c r="B125" s="13"/>
      <c r="C125" s="13"/>
      <c r="D125" s="13"/>
      <c r="E125" s="13"/>
    </row>
    <row r="126" spans="2:5" hidden="1">
      <c r="B126" s="13"/>
      <c r="C126" s="13"/>
      <c r="D126" s="13"/>
      <c r="E126" s="13"/>
    </row>
    <row r="127" spans="2:5" hidden="1">
      <c r="B127" s="13"/>
      <c r="C127" s="13"/>
      <c r="D127" s="13"/>
      <c r="E127" s="13"/>
    </row>
    <row r="128" spans="2:5" hidden="1">
      <c r="B128" s="13"/>
      <c r="C128" s="13"/>
      <c r="D128" s="13"/>
      <c r="E128" s="13"/>
    </row>
    <row r="129" spans="2:5" hidden="1">
      <c r="B129" s="13"/>
      <c r="C129" s="13"/>
      <c r="D129" s="13"/>
      <c r="E129" s="13"/>
    </row>
    <row r="130" spans="2:5" hidden="1">
      <c r="B130" s="13"/>
      <c r="C130" s="13"/>
      <c r="D130" s="13"/>
      <c r="E130" s="13"/>
    </row>
    <row r="131" spans="2:5" hidden="1">
      <c r="B131" s="13"/>
      <c r="C131" s="13"/>
      <c r="D131" s="13"/>
      <c r="E131" s="13"/>
    </row>
    <row r="132" spans="2:5" hidden="1">
      <c r="B132" s="13"/>
      <c r="C132" s="13"/>
      <c r="D132" s="13"/>
      <c r="E132" s="13"/>
    </row>
    <row r="133" spans="2:5" hidden="1">
      <c r="B133" s="13"/>
      <c r="C133" s="13"/>
      <c r="D133" s="13"/>
      <c r="E133" s="13"/>
    </row>
    <row r="134" spans="2:5" hidden="1">
      <c r="B134" s="13"/>
      <c r="C134" s="13"/>
      <c r="D134" s="13"/>
      <c r="E134" s="13"/>
    </row>
    <row r="135" spans="2:5" hidden="1">
      <c r="B135" s="13"/>
      <c r="C135" s="13"/>
      <c r="D135" s="13"/>
      <c r="E135" s="13"/>
    </row>
    <row r="136" spans="2:5" hidden="1">
      <c r="B136" s="13"/>
      <c r="C136" s="13"/>
      <c r="D136" s="13"/>
      <c r="E136" s="13"/>
    </row>
    <row r="137" spans="2:5" hidden="1">
      <c r="B137" s="13"/>
      <c r="C137" s="13"/>
      <c r="D137" s="13"/>
      <c r="E137" s="13"/>
    </row>
    <row r="138" spans="2:5" hidden="1">
      <c r="B138" s="13"/>
      <c r="C138" s="13"/>
      <c r="D138" s="13"/>
      <c r="E138" s="13"/>
    </row>
    <row r="139" spans="2:5" hidden="1">
      <c r="B139" s="13"/>
      <c r="C139" s="13"/>
      <c r="D139" s="13"/>
      <c r="E139" s="13"/>
    </row>
    <row r="140" spans="2:5" hidden="1">
      <c r="B140" s="13"/>
      <c r="C140" s="13"/>
      <c r="D140" s="13"/>
      <c r="E140" s="13"/>
    </row>
    <row r="141" spans="2:5" hidden="1">
      <c r="B141" s="13"/>
      <c r="C141" s="13"/>
      <c r="D141" s="13"/>
      <c r="E141" s="13"/>
    </row>
    <row r="142" spans="2:5" hidden="1">
      <c r="B142" s="13"/>
      <c r="C142" s="13"/>
      <c r="D142" s="13"/>
      <c r="E142" s="13"/>
    </row>
    <row r="143" spans="2:5" hidden="1">
      <c r="B143" s="13"/>
      <c r="C143" s="13"/>
      <c r="D143" s="13"/>
      <c r="E143" s="13"/>
    </row>
    <row r="144" spans="2:5" hidden="1">
      <c r="B144" s="13"/>
      <c r="C144" s="13"/>
      <c r="D144" s="13"/>
      <c r="E144" s="13"/>
    </row>
    <row r="145" spans="2:5" hidden="1">
      <c r="B145" s="13"/>
      <c r="C145" s="13"/>
      <c r="D145" s="13"/>
      <c r="E145" s="13"/>
    </row>
    <row r="146" spans="2:5" hidden="1">
      <c r="B146" s="13"/>
      <c r="C146" s="13"/>
      <c r="D146" s="13"/>
      <c r="E146" s="13"/>
    </row>
    <row r="147" spans="2:5" hidden="1">
      <c r="B147" s="13"/>
      <c r="C147" s="13"/>
      <c r="D147" s="13"/>
      <c r="E147" s="13"/>
    </row>
    <row r="148" spans="2:5" hidden="1">
      <c r="B148" s="13"/>
      <c r="C148" s="13"/>
      <c r="D148" s="13"/>
      <c r="E148" s="13"/>
    </row>
    <row r="149" spans="2:5" hidden="1">
      <c r="B149" s="13"/>
      <c r="C149" s="13"/>
      <c r="D149" s="13"/>
      <c r="E149" s="13"/>
    </row>
    <row r="150" spans="2:5" hidden="1">
      <c r="B150" s="13"/>
      <c r="C150" s="13"/>
      <c r="D150" s="13"/>
      <c r="E150" s="13"/>
    </row>
    <row r="151" spans="2:5" hidden="1">
      <c r="B151" s="13"/>
      <c r="C151" s="13"/>
      <c r="D151" s="13"/>
      <c r="E151" s="13"/>
    </row>
    <row r="152" spans="2:5" hidden="1">
      <c r="B152" s="13"/>
      <c r="C152" s="13"/>
      <c r="D152" s="13"/>
      <c r="E152" s="13"/>
    </row>
    <row r="153" spans="2:5" hidden="1">
      <c r="B153" s="13"/>
      <c r="C153" s="13"/>
      <c r="D153" s="13"/>
      <c r="E153" s="13"/>
    </row>
    <row r="154" spans="2:5" hidden="1">
      <c r="B154" s="13"/>
      <c r="C154" s="13"/>
      <c r="D154" s="13"/>
      <c r="E154" s="13"/>
    </row>
    <row r="155" spans="2:5" hidden="1">
      <c r="B155" s="13"/>
      <c r="C155" s="13"/>
      <c r="D155" s="13"/>
      <c r="E155" s="13"/>
    </row>
    <row r="156" spans="2:5" hidden="1">
      <c r="B156" s="13"/>
      <c r="C156" s="13"/>
      <c r="D156" s="13"/>
      <c r="E156" s="13"/>
    </row>
    <row r="157" spans="2:5" hidden="1">
      <c r="B157" s="13"/>
      <c r="C157" s="13"/>
      <c r="D157" s="13"/>
      <c r="E157" s="13"/>
    </row>
    <row r="158" spans="2:5" hidden="1">
      <c r="B158" s="13"/>
      <c r="C158" s="13"/>
      <c r="D158" s="13"/>
      <c r="E158" s="13"/>
    </row>
    <row r="159" spans="2:5" hidden="1">
      <c r="B159" s="13"/>
      <c r="C159" s="13"/>
      <c r="D159" s="13"/>
      <c r="E159" s="13"/>
    </row>
    <row r="160" spans="2:5" hidden="1">
      <c r="B160" s="13"/>
      <c r="C160" s="13"/>
      <c r="D160" s="13"/>
      <c r="E160" s="13"/>
    </row>
    <row r="161" spans="2:5" hidden="1">
      <c r="B161" s="13"/>
      <c r="C161" s="13"/>
      <c r="D161" s="13"/>
      <c r="E161" s="13"/>
    </row>
    <row r="162" spans="2:5" hidden="1">
      <c r="B162" s="13"/>
      <c r="C162" s="13"/>
      <c r="D162" s="13"/>
      <c r="E162" s="13"/>
    </row>
    <row r="163" spans="2:5" hidden="1">
      <c r="B163" s="13"/>
      <c r="C163" s="13"/>
      <c r="D163" s="13"/>
      <c r="E163" s="13"/>
    </row>
    <row r="164" spans="2:5" hidden="1">
      <c r="B164" s="13"/>
      <c r="C164" s="13"/>
      <c r="D164" s="13"/>
      <c r="E164" s="13"/>
    </row>
    <row r="165" spans="2:5" hidden="1">
      <c r="B165" s="13"/>
      <c r="C165" s="13"/>
      <c r="D165" s="13"/>
      <c r="E165" s="13"/>
    </row>
    <row r="166" spans="2:5" hidden="1">
      <c r="B166" s="13"/>
      <c r="C166" s="13"/>
      <c r="D166" s="13"/>
      <c r="E166" s="13"/>
    </row>
    <row r="167" spans="2:5" hidden="1">
      <c r="B167" s="13"/>
      <c r="C167" s="13"/>
      <c r="D167" s="13"/>
      <c r="E167" s="13"/>
    </row>
    <row r="168" spans="2:5" hidden="1">
      <c r="B168" s="13"/>
      <c r="C168" s="13"/>
      <c r="D168" s="13"/>
      <c r="E168" s="13"/>
    </row>
    <row r="169" spans="2:5" hidden="1">
      <c r="B169" s="13"/>
      <c r="C169" s="13"/>
      <c r="D169" s="13"/>
      <c r="E169" s="13"/>
    </row>
    <row r="170" spans="2:5" hidden="1">
      <c r="B170" s="13"/>
      <c r="C170" s="13"/>
      <c r="D170" s="13"/>
      <c r="E170" s="13"/>
    </row>
    <row r="171" spans="2:5" hidden="1">
      <c r="B171" s="13"/>
      <c r="C171" s="13"/>
      <c r="D171" s="13"/>
      <c r="E171" s="13"/>
    </row>
    <row r="172" spans="2:5" hidden="1">
      <c r="B172" s="13"/>
      <c r="C172" s="13"/>
      <c r="D172" s="13"/>
      <c r="E172" s="13"/>
    </row>
    <row r="173" spans="2:5" hidden="1">
      <c r="B173" s="13"/>
      <c r="C173" s="13"/>
      <c r="D173" s="13"/>
      <c r="E173" s="13"/>
    </row>
    <row r="174" spans="2:5" hidden="1">
      <c r="B174" s="13"/>
      <c r="C174" s="13"/>
      <c r="D174" s="13"/>
      <c r="E174" s="13"/>
    </row>
    <row r="175" spans="2:5" hidden="1">
      <c r="B175" s="13"/>
      <c r="C175" s="13"/>
      <c r="D175" s="13"/>
      <c r="E175" s="13"/>
    </row>
    <row r="176" spans="2:5" hidden="1">
      <c r="B176" s="13"/>
      <c r="C176" s="13"/>
      <c r="D176" s="13"/>
      <c r="E176" s="13"/>
    </row>
    <row r="177" spans="2:5" hidden="1">
      <c r="B177" s="13"/>
      <c r="C177" s="13"/>
      <c r="D177" s="13"/>
      <c r="E177" s="13"/>
    </row>
    <row r="178" spans="2:5" hidden="1">
      <c r="B178" s="13"/>
      <c r="C178" s="13"/>
      <c r="D178" s="13"/>
      <c r="E178" s="13"/>
    </row>
    <row r="179" spans="2:5" hidden="1">
      <c r="B179" s="13"/>
      <c r="C179" s="13"/>
      <c r="D179" s="13"/>
      <c r="E179" s="13"/>
    </row>
    <row r="180" spans="2:5" hidden="1">
      <c r="B180" s="13"/>
      <c r="C180" s="13"/>
      <c r="D180" s="13"/>
      <c r="E180" s="13"/>
    </row>
    <row r="181" spans="2:5" hidden="1">
      <c r="B181" s="13"/>
      <c r="C181" s="13"/>
      <c r="D181" s="13"/>
      <c r="E181" s="13"/>
    </row>
    <row r="182" spans="2:5" hidden="1">
      <c r="B182" s="13"/>
      <c r="C182" s="13"/>
      <c r="D182" s="13"/>
      <c r="E182" s="13"/>
    </row>
    <row r="183" spans="2:5" hidden="1">
      <c r="B183" s="13"/>
      <c r="C183" s="13"/>
      <c r="D183" s="13"/>
      <c r="E183" s="13"/>
    </row>
    <row r="184" spans="2:5" hidden="1">
      <c r="B184" s="13"/>
      <c r="C184" s="13"/>
      <c r="D184" s="13"/>
      <c r="E184" s="13"/>
    </row>
    <row r="185" spans="2:5" hidden="1">
      <c r="B185" s="13"/>
      <c r="C185" s="13"/>
      <c r="D185" s="13"/>
      <c r="E185" s="13"/>
    </row>
    <row r="186" spans="2:5" hidden="1">
      <c r="B186" s="13"/>
      <c r="C186" s="13"/>
      <c r="D186" s="13"/>
      <c r="E186" s="13"/>
    </row>
    <row r="187" spans="2:5" hidden="1">
      <c r="B187" s="13"/>
      <c r="C187" s="13"/>
      <c r="D187" s="13"/>
      <c r="E187" s="13"/>
    </row>
    <row r="188" spans="2:5" hidden="1">
      <c r="B188" s="13"/>
      <c r="C188" s="13"/>
      <c r="D188" s="13"/>
      <c r="E188" s="13"/>
    </row>
    <row r="189" spans="2:5" hidden="1">
      <c r="B189" s="13"/>
      <c r="C189" s="13"/>
      <c r="D189" s="13"/>
      <c r="E189" s="13"/>
    </row>
    <row r="190" spans="2:5" hidden="1">
      <c r="B190" s="13"/>
      <c r="C190" s="13"/>
      <c r="D190" s="13"/>
      <c r="E190" s="13"/>
    </row>
    <row r="191" spans="2:5" hidden="1">
      <c r="B191" s="13"/>
      <c r="C191" s="13"/>
      <c r="D191" s="13"/>
      <c r="E191" s="13"/>
    </row>
    <row r="192" spans="2:5" hidden="1">
      <c r="B192" s="13"/>
      <c r="C192" s="13"/>
      <c r="D192" s="13"/>
      <c r="E192" s="13"/>
    </row>
    <row r="193" spans="2:5" hidden="1">
      <c r="B193" s="13"/>
      <c r="C193" s="13"/>
      <c r="D193" s="13"/>
      <c r="E193" s="13"/>
    </row>
    <row r="194" spans="2:5" hidden="1">
      <c r="B194" s="13"/>
      <c r="C194" s="13"/>
      <c r="D194" s="13"/>
      <c r="E194" s="13"/>
    </row>
    <row r="195" spans="2:5" hidden="1">
      <c r="B195" s="13"/>
      <c r="C195" s="13"/>
      <c r="D195" s="13"/>
      <c r="E195" s="13"/>
    </row>
    <row r="196" spans="2:5" hidden="1">
      <c r="B196" s="13"/>
      <c r="C196" s="13"/>
      <c r="D196" s="13"/>
      <c r="E196" s="13"/>
    </row>
    <row r="197" spans="2:5" hidden="1">
      <c r="B197" s="13"/>
      <c r="C197" s="13"/>
      <c r="D197" s="13"/>
      <c r="E197" s="13"/>
    </row>
    <row r="198" spans="2:5" hidden="1">
      <c r="B198" s="13"/>
      <c r="C198" s="13"/>
      <c r="D198" s="13"/>
      <c r="E198" s="13"/>
    </row>
    <row r="199" spans="2:5" hidden="1">
      <c r="B199" s="13"/>
      <c r="C199" s="13"/>
      <c r="D199" s="13"/>
      <c r="E199" s="13"/>
    </row>
    <row r="200" spans="2:5" hidden="1">
      <c r="B200" s="13"/>
      <c r="C200" s="13"/>
      <c r="D200" s="13"/>
      <c r="E200" s="13"/>
    </row>
    <row r="201" spans="2:5" hidden="1">
      <c r="B201" s="13"/>
      <c r="C201" s="13"/>
      <c r="D201" s="13"/>
      <c r="E201" s="13"/>
    </row>
    <row r="202" spans="2:5" hidden="1">
      <c r="B202" s="13"/>
      <c r="C202" s="13"/>
      <c r="D202" s="13"/>
      <c r="E202" s="13"/>
    </row>
    <row r="203" spans="2:5" hidden="1">
      <c r="B203" s="13"/>
      <c r="C203" s="13"/>
      <c r="D203" s="13"/>
      <c r="E203" s="13"/>
    </row>
    <row r="204" spans="2:5" hidden="1">
      <c r="B204" s="13"/>
      <c r="C204" s="13"/>
      <c r="D204" s="13"/>
      <c r="E204" s="13"/>
    </row>
    <row r="205" spans="2:5" hidden="1">
      <c r="B205" s="13"/>
      <c r="C205" s="13"/>
      <c r="D205" s="13"/>
      <c r="E205" s="13"/>
    </row>
    <row r="206" spans="2:5" hidden="1">
      <c r="B206" s="13"/>
      <c r="C206" s="13"/>
      <c r="D206" s="13"/>
      <c r="E206" s="13"/>
    </row>
    <row r="207" spans="2:5" hidden="1">
      <c r="B207" s="13"/>
      <c r="C207" s="13"/>
      <c r="D207" s="13"/>
      <c r="E207" s="13"/>
    </row>
    <row r="208" spans="2:5" hidden="1">
      <c r="B208" s="13"/>
      <c r="C208" s="13"/>
      <c r="D208" s="13"/>
      <c r="E208" s="13"/>
    </row>
    <row r="209" spans="2:5" hidden="1">
      <c r="B209" s="13"/>
      <c r="C209" s="13"/>
      <c r="D209" s="13"/>
      <c r="E209" s="13"/>
    </row>
    <row r="210" spans="2:5" hidden="1">
      <c r="B210" s="13"/>
      <c r="C210" s="13"/>
      <c r="D210" s="13"/>
      <c r="E210" s="13"/>
    </row>
    <row r="211" spans="2:5" hidden="1">
      <c r="B211" s="13"/>
      <c r="C211" s="13"/>
      <c r="D211" s="13"/>
      <c r="E211" s="13"/>
    </row>
    <row r="212" spans="2:5" hidden="1">
      <c r="B212" s="13"/>
      <c r="C212" s="13"/>
      <c r="D212" s="13"/>
      <c r="E212" s="13"/>
    </row>
    <row r="213" spans="2:5" hidden="1">
      <c r="B213" s="13"/>
      <c r="C213" s="13"/>
      <c r="D213" s="13"/>
      <c r="E213" s="13"/>
    </row>
    <row r="214" spans="2:5" hidden="1">
      <c r="B214" s="13"/>
      <c r="C214" s="13"/>
      <c r="D214" s="13"/>
      <c r="E214" s="13"/>
    </row>
    <row r="215" spans="2:5" hidden="1">
      <c r="B215" s="13"/>
      <c r="C215" s="13"/>
      <c r="D215" s="13"/>
      <c r="E215" s="13"/>
    </row>
    <row r="216" spans="2:5" hidden="1">
      <c r="B216" s="13"/>
      <c r="C216" s="13"/>
      <c r="D216" s="13"/>
      <c r="E216" s="13"/>
    </row>
    <row r="217" spans="2:5" hidden="1">
      <c r="B217" s="13"/>
      <c r="C217" s="13"/>
      <c r="D217" s="13"/>
      <c r="E217" s="13"/>
    </row>
    <row r="218" spans="2:5" hidden="1">
      <c r="B218" s="13"/>
      <c r="C218" s="13"/>
      <c r="D218" s="13"/>
      <c r="E218" s="13"/>
    </row>
    <row r="219" spans="2:5" hidden="1">
      <c r="B219" s="13"/>
      <c r="C219" s="13"/>
      <c r="D219" s="13"/>
      <c r="E219" s="13"/>
    </row>
    <row r="220" spans="2:5" hidden="1">
      <c r="B220" s="13"/>
      <c r="C220" s="13"/>
      <c r="D220" s="13"/>
      <c r="E220" s="13"/>
    </row>
    <row r="221" spans="2:5" hidden="1">
      <c r="B221" s="13"/>
      <c r="C221" s="13"/>
      <c r="D221" s="13"/>
      <c r="E221" s="13"/>
    </row>
    <row r="222" spans="2:5" hidden="1">
      <c r="B222" s="13"/>
      <c r="C222" s="13"/>
      <c r="D222" s="13"/>
      <c r="E222" s="13"/>
    </row>
    <row r="223" spans="2:5" hidden="1">
      <c r="B223" s="13"/>
      <c r="C223" s="13"/>
      <c r="D223" s="13"/>
      <c r="E223" s="13"/>
    </row>
    <row r="224" spans="2:5" hidden="1">
      <c r="B224" s="13"/>
      <c r="C224" s="13"/>
      <c r="D224" s="13"/>
      <c r="E224" s="13"/>
    </row>
    <row r="225" spans="2:5" hidden="1">
      <c r="B225" s="13"/>
      <c r="C225" s="13"/>
      <c r="D225" s="13"/>
      <c r="E225" s="13"/>
    </row>
    <row r="226" spans="2:5" hidden="1">
      <c r="B226" s="13"/>
      <c r="C226" s="13"/>
      <c r="D226" s="13"/>
      <c r="E226" s="13"/>
    </row>
    <row r="227" spans="2:5" hidden="1">
      <c r="B227" s="13"/>
      <c r="C227" s="13"/>
      <c r="D227" s="13"/>
      <c r="E227" s="13"/>
    </row>
    <row r="228" spans="2:5" hidden="1">
      <c r="B228" s="13"/>
      <c r="C228" s="13"/>
      <c r="D228" s="13"/>
      <c r="E228" s="13"/>
    </row>
    <row r="229" spans="2:5" hidden="1">
      <c r="B229" s="13"/>
      <c r="C229" s="13"/>
      <c r="D229" s="13"/>
      <c r="E229" s="13"/>
    </row>
    <row r="230" spans="2:5" hidden="1">
      <c r="B230" s="13"/>
      <c r="C230" s="13"/>
      <c r="D230" s="13"/>
      <c r="E230" s="13"/>
    </row>
    <row r="231" spans="2:5" hidden="1">
      <c r="B231" s="13"/>
      <c r="C231" s="13"/>
      <c r="D231" s="13"/>
      <c r="E231" s="13"/>
    </row>
    <row r="232" spans="2:5" hidden="1">
      <c r="B232" s="13"/>
      <c r="C232" s="13"/>
      <c r="D232" s="13"/>
      <c r="E232" s="13"/>
    </row>
    <row r="233" spans="2:5" hidden="1">
      <c r="B233" s="13"/>
      <c r="C233" s="13"/>
      <c r="D233" s="13"/>
      <c r="E233" s="13"/>
    </row>
    <row r="234" spans="2:5" hidden="1">
      <c r="B234" s="13"/>
      <c r="C234" s="13"/>
      <c r="D234" s="13"/>
      <c r="E234" s="13"/>
    </row>
    <row r="235" spans="2:5" hidden="1">
      <c r="B235" s="13"/>
      <c r="C235" s="13"/>
      <c r="D235" s="13"/>
      <c r="E235" s="13"/>
    </row>
    <row r="236" spans="2:5" hidden="1">
      <c r="B236" s="13"/>
      <c r="C236" s="13"/>
      <c r="D236" s="13"/>
      <c r="E236" s="13"/>
    </row>
    <row r="237" spans="2:5" hidden="1">
      <c r="B237" s="13"/>
      <c r="C237" s="13"/>
      <c r="D237" s="13"/>
      <c r="E237" s="13"/>
    </row>
    <row r="238" spans="2:5" hidden="1">
      <c r="B238" s="13"/>
      <c r="C238" s="13"/>
      <c r="D238" s="13"/>
      <c r="E238" s="13"/>
    </row>
    <row r="239" spans="2:5" hidden="1">
      <c r="B239" s="13"/>
      <c r="C239" s="13"/>
      <c r="D239" s="13"/>
      <c r="E239" s="13"/>
    </row>
    <row r="240" spans="2:5" hidden="1">
      <c r="B240" s="13"/>
      <c r="C240" s="13"/>
      <c r="D240" s="13"/>
      <c r="E240" s="13"/>
    </row>
    <row r="241" spans="2:5" hidden="1">
      <c r="B241" s="13"/>
      <c r="C241" s="13"/>
      <c r="D241" s="13"/>
      <c r="E241" s="13"/>
    </row>
    <row r="242" spans="2:5" hidden="1">
      <c r="B242" s="13"/>
      <c r="C242" s="13"/>
      <c r="D242" s="13"/>
      <c r="E242" s="13"/>
    </row>
    <row r="243" spans="2:5" hidden="1">
      <c r="B243" s="13"/>
      <c r="C243" s="13"/>
      <c r="D243" s="13"/>
      <c r="E243" s="13"/>
    </row>
    <row r="244" spans="2:5" hidden="1">
      <c r="B244" s="13"/>
      <c r="C244" s="13"/>
      <c r="D244" s="13"/>
      <c r="E244" s="13"/>
    </row>
    <row r="245" spans="2:5" hidden="1">
      <c r="B245" s="13"/>
      <c r="C245" s="13"/>
      <c r="D245" s="13"/>
      <c r="E245" s="13"/>
    </row>
    <row r="246" spans="2:5" hidden="1">
      <c r="B246" s="13"/>
      <c r="C246" s="13"/>
      <c r="D246" s="13"/>
      <c r="E246" s="13"/>
    </row>
    <row r="247" spans="2:5" hidden="1">
      <c r="B247" s="13"/>
      <c r="C247" s="13"/>
      <c r="D247" s="13"/>
      <c r="E247" s="13"/>
    </row>
    <row r="248" spans="2:5" hidden="1">
      <c r="B248" s="13"/>
      <c r="C248" s="13"/>
      <c r="D248" s="13"/>
      <c r="E248" s="13"/>
    </row>
    <row r="249" spans="2:5" hidden="1">
      <c r="B249" s="13"/>
      <c r="C249" s="13"/>
      <c r="D249" s="13"/>
      <c r="E249" s="13"/>
    </row>
    <row r="250" spans="2:5" hidden="1">
      <c r="B250" s="13"/>
      <c r="C250" s="13"/>
      <c r="D250" s="13"/>
      <c r="E250" s="13"/>
    </row>
    <row r="251" spans="2:5" hidden="1">
      <c r="B251" s="13"/>
      <c r="C251" s="13"/>
      <c r="D251" s="13"/>
      <c r="E251" s="13"/>
    </row>
    <row r="252" spans="2:5" hidden="1">
      <c r="B252" s="13"/>
      <c r="C252" s="13"/>
      <c r="D252" s="13"/>
      <c r="E252" s="13"/>
    </row>
    <row r="253" spans="2:5" hidden="1">
      <c r="B253" s="13"/>
      <c r="C253" s="13"/>
      <c r="D253" s="13"/>
      <c r="E253" s="13"/>
    </row>
    <row r="254" spans="2:5" hidden="1">
      <c r="B254" s="13"/>
      <c r="C254" s="13"/>
      <c r="D254" s="13"/>
      <c r="E254" s="13"/>
    </row>
    <row r="255" spans="2:5" hidden="1">
      <c r="B255" s="13"/>
      <c r="C255" s="13"/>
      <c r="D255" s="13"/>
      <c r="E255" s="13"/>
    </row>
    <row r="256" spans="2:5" hidden="1">
      <c r="B256" s="13"/>
      <c r="C256" s="13"/>
      <c r="D256" s="13"/>
      <c r="E256" s="13"/>
    </row>
    <row r="257" spans="2:5" hidden="1">
      <c r="B257" s="13"/>
      <c r="C257" s="13"/>
      <c r="D257" s="13"/>
      <c r="E257" s="13"/>
    </row>
    <row r="258" spans="2:5" hidden="1">
      <c r="B258" s="13"/>
      <c r="C258" s="13"/>
      <c r="D258" s="13"/>
      <c r="E258" s="13"/>
    </row>
    <row r="259" spans="2:5" hidden="1">
      <c r="B259" s="13"/>
      <c r="C259" s="13"/>
      <c r="D259" s="13"/>
      <c r="E259" s="13"/>
    </row>
    <row r="260" spans="2:5" hidden="1">
      <c r="B260" s="13"/>
      <c r="C260" s="13"/>
      <c r="D260" s="13"/>
      <c r="E260" s="13"/>
    </row>
    <row r="261" spans="2:5" hidden="1">
      <c r="B261" s="13"/>
      <c r="C261" s="13"/>
      <c r="D261" s="13"/>
      <c r="E261" s="13"/>
    </row>
    <row r="262" spans="2:5" hidden="1">
      <c r="B262" s="13"/>
      <c r="C262" s="13"/>
      <c r="D262" s="13"/>
      <c r="E262" s="13"/>
    </row>
    <row r="263" spans="2:5" hidden="1">
      <c r="B263" s="13"/>
      <c r="C263" s="13"/>
      <c r="D263" s="13"/>
      <c r="E263" s="13"/>
    </row>
    <row r="264" spans="2:5" hidden="1">
      <c r="B264" s="13"/>
      <c r="C264" s="13"/>
      <c r="D264" s="13"/>
      <c r="E264" s="13"/>
    </row>
    <row r="265" spans="2:5" hidden="1">
      <c r="B265" s="13"/>
      <c r="C265" s="13"/>
      <c r="D265" s="13"/>
      <c r="E265" s="13"/>
    </row>
    <row r="266" spans="2:5" hidden="1">
      <c r="B266" s="13"/>
      <c r="C266" s="13"/>
      <c r="D266" s="13"/>
      <c r="E266" s="13"/>
    </row>
    <row r="267" spans="2:5" hidden="1">
      <c r="B267" s="13"/>
      <c r="C267" s="13"/>
      <c r="D267" s="13"/>
      <c r="E267" s="13"/>
    </row>
    <row r="268" spans="2:5" hidden="1">
      <c r="B268" s="13"/>
      <c r="C268" s="13"/>
      <c r="D268" s="13"/>
      <c r="E268" s="13"/>
    </row>
    <row r="269" spans="2:5" hidden="1">
      <c r="B269" s="13"/>
      <c r="C269" s="13"/>
      <c r="D269" s="13"/>
      <c r="E269" s="13"/>
    </row>
    <row r="270" spans="2:5" hidden="1">
      <c r="B270" s="13"/>
      <c r="C270" s="13"/>
      <c r="D270" s="13"/>
      <c r="E270" s="13"/>
    </row>
    <row r="271" spans="2:5" hidden="1">
      <c r="B271" s="13"/>
      <c r="C271" s="13"/>
      <c r="D271" s="13"/>
      <c r="E271" s="13"/>
    </row>
    <row r="272" spans="2:5" hidden="1">
      <c r="B272" s="13"/>
      <c r="C272" s="13"/>
      <c r="D272" s="13"/>
      <c r="E272" s="13"/>
    </row>
    <row r="273" spans="2:5" hidden="1">
      <c r="B273" s="13"/>
      <c r="C273" s="13"/>
      <c r="D273" s="13"/>
      <c r="E273" s="13"/>
    </row>
    <row r="274" spans="2:5" hidden="1">
      <c r="B274" s="13"/>
      <c r="C274" s="13"/>
      <c r="D274" s="13"/>
      <c r="E274" s="13"/>
    </row>
    <row r="275" spans="2:5" hidden="1">
      <c r="B275" s="13"/>
      <c r="C275" s="13"/>
      <c r="D275" s="13"/>
      <c r="E275" s="13"/>
    </row>
    <row r="276" spans="2:5" hidden="1">
      <c r="B276" s="13"/>
      <c r="C276" s="13"/>
      <c r="D276" s="13"/>
      <c r="E276" s="13"/>
    </row>
    <row r="277" spans="2:5" hidden="1">
      <c r="B277" s="13"/>
      <c r="C277" s="13"/>
      <c r="D277" s="13"/>
      <c r="E277" s="13"/>
    </row>
    <row r="278" spans="2:5" hidden="1">
      <c r="B278" s="13"/>
      <c r="C278" s="13"/>
      <c r="D278" s="13"/>
      <c r="E278" s="13"/>
    </row>
    <row r="279" spans="2:5" hidden="1">
      <c r="B279" s="13"/>
      <c r="C279" s="13"/>
      <c r="D279" s="13"/>
      <c r="E279" s="13"/>
    </row>
    <row r="280" spans="2:5" hidden="1">
      <c r="B280" s="13"/>
      <c r="C280" s="13"/>
      <c r="D280" s="13"/>
      <c r="E280" s="13"/>
    </row>
    <row r="281" spans="2:5" hidden="1">
      <c r="B281" s="13"/>
      <c r="C281" s="13"/>
      <c r="D281" s="13"/>
      <c r="E281" s="13"/>
    </row>
    <row r="282" spans="2:5" hidden="1">
      <c r="B282" s="13"/>
      <c r="C282" s="13"/>
      <c r="D282" s="13"/>
      <c r="E282" s="13"/>
    </row>
    <row r="283" spans="2:5" hidden="1">
      <c r="B283" s="13"/>
      <c r="C283" s="13"/>
      <c r="D283" s="13"/>
      <c r="E283" s="13"/>
    </row>
    <row r="284" spans="2:5" hidden="1">
      <c r="B284" s="13"/>
      <c r="C284" s="13"/>
      <c r="D284" s="13"/>
      <c r="E284" s="13"/>
    </row>
    <row r="285" spans="2:5" hidden="1">
      <c r="B285" s="13"/>
      <c r="C285" s="13"/>
      <c r="D285" s="13"/>
      <c r="E285" s="13"/>
    </row>
    <row r="286" spans="2:5" hidden="1">
      <c r="B286" s="13"/>
      <c r="C286" s="13"/>
      <c r="D286" s="13"/>
      <c r="E286" s="13"/>
    </row>
    <row r="287" spans="2:5" hidden="1">
      <c r="B287" s="13"/>
      <c r="C287" s="13"/>
      <c r="D287" s="13"/>
      <c r="E287" s="13"/>
    </row>
    <row r="288" spans="2:5" hidden="1">
      <c r="B288" s="13"/>
      <c r="C288" s="13"/>
      <c r="D288" s="13"/>
      <c r="E288" s="13"/>
    </row>
    <row r="289" spans="2:5" hidden="1">
      <c r="B289" s="13"/>
      <c r="C289" s="13"/>
      <c r="D289" s="13"/>
      <c r="E289" s="13"/>
    </row>
    <row r="290" spans="2:5" hidden="1">
      <c r="B290" s="13"/>
      <c r="C290" s="13"/>
      <c r="D290" s="13"/>
      <c r="E290" s="13"/>
    </row>
    <row r="291" spans="2:5" hidden="1">
      <c r="B291" s="13"/>
      <c r="C291" s="13"/>
      <c r="D291" s="13"/>
      <c r="E291" s="13"/>
    </row>
    <row r="292" spans="2:5" hidden="1">
      <c r="B292" s="13"/>
      <c r="C292" s="13"/>
      <c r="D292" s="13"/>
      <c r="E292" s="13"/>
    </row>
    <row r="293" spans="2:5" hidden="1">
      <c r="B293" s="13"/>
      <c r="C293" s="13"/>
      <c r="D293" s="13"/>
      <c r="E293" s="13"/>
    </row>
    <row r="294" spans="2:5" hidden="1">
      <c r="B294" s="13"/>
      <c r="C294" s="13"/>
      <c r="D294" s="13"/>
      <c r="E294" s="13"/>
    </row>
    <row r="295" spans="2:5" hidden="1">
      <c r="B295" s="13"/>
      <c r="C295" s="13"/>
      <c r="D295" s="13"/>
      <c r="E295" s="13"/>
    </row>
    <row r="296" spans="2:5" hidden="1">
      <c r="B296" s="13"/>
      <c r="C296" s="13"/>
      <c r="D296" s="13"/>
      <c r="E296" s="13"/>
    </row>
    <row r="297" spans="2:5" hidden="1">
      <c r="B297" s="13"/>
      <c r="C297" s="13"/>
      <c r="D297" s="13"/>
      <c r="E297" s="13"/>
    </row>
    <row r="298" spans="2:5" hidden="1">
      <c r="B298" s="13"/>
      <c r="C298" s="13"/>
      <c r="D298" s="13"/>
      <c r="E298" s="13"/>
    </row>
    <row r="299" spans="2:5" hidden="1">
      <c r="B299" s="13"/>
      <c r="C299" s="13"/>
      <c r="D299" s="13"/>
      <c r="E299" s="13"/>
    </row>
    <row r="300" spans="2:5" hidden="1">
      <c r="B300" s="13"/>
      <c r="C300" s="13"/>
      <c r="D300" s="13"/>
      <c r="E300" s="13"/>
    </row>
    <row r="301" spans="2:5" hidden="1">
      <c r="B301" s="13"/>
      <c r="C301" s="13"/>
      <c r="D301" s="13"/>
      <c r="E301" s="13"/>
    </row>
    <row r="302" spans="2:5" hidden="1">
      <c r="B302" s="13"/>
      <c r="C302" s="13"/>
      <c r="D302" s="13"/>
      <c r="E302" s="13"/>
    </row>
    <row r="303" spans="2:5" hidden="1">
      <c r="B303" s="13"/>
      <c r="C303" s="13"/>
      <c r="D303" s="13"/>
      <c r="E303" s="13"/>
    </row>
    <row r="304" spans="2:5" hidden="1">
      <c r="B304" s="13"/>
      <c r="C304" s="13"/>
      <c r="D304" s="13"/>
      <c r="E304" s="13"/>
    </row>
    <row r="305" spans="2:5" hidden="1">
      <c r="B305" s="13"/>
      <c r="C305" s="13"/>
      <c r="D305" s="13"/>
      <c r="E305" s="13"/>
    </row>
    <row r="306" spans="2:5" hidden="1">
      <c r="B306" s="13"/>
      <c r="C306" s="13"/>
      <c r="D306" s="13"/>
      <c r="E306" s="13"/>
    </row>
    <row r="307" spans="2:5" hidden="1">
      <c r="B307" s="13"/>
      <c r="C307" s="13"/>
      <c r="D307" s="13"/>
      <c r="E307" s="13"/>
    </row>
    <row r="308" spans="2:5" hidden="1">
      <c r="B308" s="13"/>
      <c r="C308" s="13"/>
      <c r="D308" s="13"/>
      <c r="E308" s="13"/>
    </row>
    <row r="309" spans="2:5" hidden="1">
      <c r="B309" s="13"/>
      <c r="C309" s="13"/>
      <c r="D309" s="13"/>
      <c r="E309" s="13"/>
    </row>
    <row r="310" spans="2:5" hidden="1">
      <c r="B310" s="13"/>
      <c r="C310" s="13"/>
      <c r="D310" s="13"/>
      <c r="E310" s="13"/>
    </row>
    <row r="311" spans="2:5" hidden="1">
      <c r="B311" s="13"/>
      <c r="C311" s="13"/>
      <c r="D311" s="13"/>
      <c r="E311" s="13"/>
    </row>
    <row r="312" spans="2:5" hidden="1">
      <c r="B312" s="13"/>
      <c r="C312" s="13"/>
      <c r="D312" s="13"/>
      <c r="E312" s="13"/>
    </row>
    <row r="313" spans="2:5" hidden="1">
      <c r="B313" s="13"/>
      <c r="C313" s="13"/>
      <c r="D313" s="13"/>
      <c r="E313" s="13"/>
    </row>
    <row r="314" spans="2:5" hidden="1">
      <c r="B314" s="13"/>
      <c r="C314" s="13"/>
      <c r="D314" s="13"/>
      <c r="E314" s="13"/>
    </row>
    <row r="315" spans="2:5" hidden="1">
      <c r="B315" s="13"/>
      <c r="C315" s="13"/>
      <c r="D315" s="13"/>
      <c r="E315" s="13"/>
    </row>
    <row r="316" spans="2:5" hidden="1">
      <c r="B316" s="13"/>
      <c r="C316" s="13"/>
      <c r="D316" s="13"/>
      <c r="E316" s="13"/>
    </row>
    <row r="317" spans="2:5" hidden="1">
      <c r="B317" s="13"/>
      <c r="C317" s="13"/>
      <c r="D317" s="13"/>
      <c r="E317" s="13"/>
    </row>
    <row r="318" spans="2:5" hidden="1">
      <c r="B318" s="13"/>
      <c r="C318" s="13"/>
      <c r="D318" s="13"/>
      <c r="E318" s="13"/>
    </row>
    <row r="319" spans="2:5" hidden="1">
      <c r="B319" s="13"/>
      <c r="C319" s="13"/>
      <c r="D319" s="13"/>
      <c r="E319" s="13"/>
    </row>
    <row r="320" spans="2:5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2.7109375" style="13" bestFit="1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1838</v>
      </c>
    </row>
    <row r="2" spans="1:14" s="1" customFormat="1">
      <c r="A2" s="2" t="s">
        <v>1</v>
      </c>
      <c r="B2" s="9" t="s">
        <v>1284</v>
      </c>
    </row>
    <row r="3" spans="1:14" s="1" customFormat="1">
      <c r="A3" s="2" t="s">
        <v>2</v>
      </c>
      <c r="B3" s="61" t="s">
        <v>1285</v>
      </c>
    </row>
    <row r="4" spans="1:14" s="1" customFormat="1">
      <c r="A4" s="2" t="s">
        <v>3</v>
      </c>
      <c r="B4" s="62" t="s">
        <v>164</v>
      </c>
    </row>
    <row r="5" spans="1:14" ht="18.75">
      <c r="A5" s="77" t="s">
        <v>87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s="15" customFormat="1">
      <c r="A6" s="31" t="s">
        <v>45</v>
      </c>
      <c r="B6" s="32" t="s">
        <v>46</v>
      </c>
      <c r="C6" s="109" t="s">
        <v>66</v>
      </c>
      <c r="D6" s="109" t="s">
        <v>79</v>
      </c>
      <c r="E6" s="109" t="s">
        <v>47</v>
      </c>
      <c r="F6" s="109" t="s">
        <v>80</v>
      </c>
      <c r="G6" s="109" t="s">
        <v>50</v>
      </c>
      <c r="H6" s="103" t="s">
        <v>154</v>
      </c>
      <c r="I6" s="103" t="s">
        <v>155</v>
      </c>
      <c r="J6" s="103" t="s">
        <v>159</v>
      </c>
      <c r="K6" s="103" t="s">
        <v>53</v>
      </c>
      <c r="L6" s="103" t="s">
        <v>69</v>
      </c>
      <c r="M6" s="103" t="s">
        <v>54</v>
      </c>
      <c r="N6" s="35" t="s">
        <v>150</v>
      </c>
    </row>
    <row r="7" spans="1:14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95" t="s">
        <v>1839</v>
      </c>
      <c r="G7" s="95" t="s">
        <v>1839</v>
      </c>
      <c r="H7" s="16" t="s">
        <v>151</v>
      </c>
      <c r="I7" s="95" t="s">
        <v>1839</v>
      </c>
      <c r="J7" s="16" t="s">
        <v>152</v>
      </c>
      <c r="K7" s="16" t="s">
        <v>6</v>
      </c>
      <c r="L7" s="16" t="s">
        <v>7</v>
      </c>
      <c r="M7" s="16" t="s">
        <v>7</v>
      </c>
      <c r="N7" s="28" t="s">
        <v>7</v>
      </c>
    </row>
    <row r="8" spans="1:14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3" t="s">
        <v>72</v>
      </c>
      <c r="M8" s="23" t="s">
        <v>73</v>
      </c>
      <c r="N8" s="23" t="s">
        <v>74</v>
      </c>
    </row>
    <row r="9" spans="1:14" s="17" customFormat="1" ht="20.25">
      <c r="A9" s="18" t="s">
        <v>88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97" t="s">
        <v>1839</v>
      </c>
      <c r="H9" s="52">
        <v>5082266.42</v>
      </c>
      <c r="I9" s="97" t="s">
        <v>1839</v>
      </c>
      <c r="J9" s="52">
        <v>82.625872079999994</v>
      </c>
      <c r="K9" s="52">
        <v>106894.00015255531</v>
      </c>
      <c r="L9" s="97" t="s">
        <v>1839</v>
      </c>
      <c r="M9" s="53">
        <v>1</v>
      </c>
      <c r="N9" s="53">
        <v>0.34289999999999998</v>
      </c>
    </row>
    <row r="10" spans="1:14">
      <c r="A10" s="56" t="s">
        <v>169</v>
      </c>
      <c r="B10" s="101" t="s">
        <v>1839</v>
      </c>
      <c r="C10" s="101" t="s">
        <v>1839</v>
      </c>
      <c r="D10" s="102" t="s">
        <v>1839</v>
      </c>
      <c r="E10" s="102" t="s">
        <v>1839</v>
      </c>
      <c r="F10" s="102" t="s">
        <v>1839</v>
      </c>
      <c r="G10" s="102" t="s">
        <v>1839</v>
      </c>
      <c r="H10" s="58">
        <v>4833292.37</v>
      </c>
      <c r="I10" s="102" t="s">
        <v>1839</v>
      </c>
      <c r="J10" s="58">
        <v>74.34491208</v>
      </c>
      <c r="K10" s="58">
        <v>78507.914210865667</v>
      </c>
      <c r="L10" s="102" t="s">
        <v>1839</v>
      </c>
      <c r="M10" s="57">
        <v>0.73440000000000005</v>
      </c>
      <c r="N10" s="57">
        <v>0.25190000000000001</v>
      </c>
    </row>
    <row r="11" spans="1:14">
      <c r="A11" s="56" t="s">
        <v>224</v>
      </c>
      <c r="B11" s="101" t="s">
        <v>1839</v>
      </c>
      <c r="C11" s="101" t="s">
        <v>1839</v>
      </c>
      <c r="D11" s="102" t="s">
        <v>1839</v>
      </c>
      <c r="E11" s="102" t="s">
        <v>1839</v>
      </c>
      <c r="F11" s="102" t="s">
        <v>1839</v>
      </c>
      <c r="G11" s="102" t="s">
        <v>1839</v>
      </c>
      <c r="H11" s="58">
        <v>1647593.77</v>
      </c>
      <c r="I11" s="102" t="s">
        <v>1839</v>
      </c>
      <c r="J11" s="58">
        <v>28.43830208</v>
      </c>
      <c r="K11" s="58">
        <v>48729.082267780002</v>
      </c>
      <c r="L11" s="102" t="s">
        <v>1839</v>
      </c>
      <c r="M11" s="57">
        <v>0.45590000000000003</v>
      </c>
      <c r="N11" s="57">
        <v>0.15629999999999999</v>
      </c>
    </row>
    <row r="12" spans="1:14">
      <c r="A12" t="s">
        <v>225</v>
      </c>
      <c r="B12" t="s">
        <v>226</v>
      </c>
      <c r="C12" t="s">
        <v>96</v>
      </c>
      <c r="D12" t="s">
        <v>108</v>
      </c>
      <c r="E12" t="s">
        <v>227</v>
      </c>
      <c r="F12" t="s">
        <v>228</v>
      </c>
      <c r="G12" t="s">
        <v>98</v>
      </c>
      <c r="H12" s="54">
        <v>37108.1</v>
      </c>
      <c r="I12" s="54">
        <v>2400</v>
      </c>
      <c r="J12" s="54">
        <v>0</v>
      </c>
      <c r="K12" s="54">
        <v>890.59439999999995</v>
      </c>
      <c r="L12" s="55">
        <v>2.0000000000000001E-4</v>
      </c>
      <c r="M12" s="55">
        <v>8.3000000000000001E-3</v>
      </c>
      <c r="N12" s="55">
        <v>2.8999999999999998E-3</v>
      </c>
    </row>
    <row r="13" spans="1:14">
      <c r="A13" t="s">
        <v>229</v>
      </c>
      <c r="B13" t="s">
        <v>230</v>
      </c>
      <c r="C13" t="s">
        <v>96</v>
      </c>
      <c r="D13" t="s">
        <v>108</v>
      </c>
      <c r="E13" t="s">
        <v>231</v>
      </c>
      <c r="F13" t="s">
        <v>232</v>
      </c>
      <c r="G13" t="s">
        <v>98</v>
      </c>
      <c r="H13" s="54">
        <v>4674.38</v>
      </c>
      <c r="I13" s="54">
        <v>27680</v>
      </c>
      <c r="J13" s="54">
        <v>0</v>
      </c>
      <c r="K13" s="54">
        <v>1293.8683840000001</v>
      </c>
      <c r="L13" s="55">
        <v>1E-4</v>
      </c>
      <c r="M13" s="55">
        <v>1.21E-2</v>
      </c>
      <c r="N13" s="55">
        <v>4.1999999999999997E-3</v>
      </c>
    </row>
    <row r="14" spans="1:14">
      <c r="A14" t="s">
        <v>233</v>
      </c>
      <c r="B14" t="s">
        <v>234</v>
      </c>
      <c r="C14" t="s">
        <v>96</v>
      </c>
      <c r="D14" t="s">
        <v>108</v>
      </c>
      <c r="E14" t="s">
        <v>235</v>
      </c>
      <c r="F14" t="s">
        <v>232</v>
      </c>
      <c r="G14" t="s">
        <v>98</v>
      </c>
      <c r="H14" s="54">
        <v>15507.29</v>
      </c>
      <c r="I14" s="54">
        <v>7120</v>
      </c>
      <c r="J14" s="54">
        <v>0</v>
      </c>
      <c r="K14" s="54">
        <v>1104.119048</v>
      </c>
      <c r="L14" s="55">
        <v>1E-4</v>
      </c>
      <c r="M14" s="55">
        <v>1.03E-2</v>
      </c>
      <c r="N14" s="55">
        <v>3.5000000000000001E-3</v>
      </c>
    </row>
    <row r="15" spans="1:14">
      <c r="A15" t="s">
        <v>236</v>
      </c>
      <c r="B15" t="s">
        <v>237</v>
      </c>
      <c r="C15" t="s">
        <v>96</v>
      </c>
      <c r="D15" t="s">
        <v>108</v>
      </c>
      <c r="E15" t="s">
        <v>238</v>
      </c>
      <c r="F15" t="s">
        <v>232</v>
      </c>
      <c r="G15" t="s">
        <v>98</v>
      </c>
      <c r="H15" s="54">
        <v>86117.119999999995</v>
      </c>
      <c r="I15" s="54">
        <v>1336</v>
      </c>
      <c r="J15" s="54">
        <v>0</v>
      </c>
      <c r="K15" s="54">
        <v>1150.5247231999999</v>
      </c>
      <c r="L15" s="55">
        <v>2.0000000000000001E-4</v>
      </c>
      <c r="M15" s="55">
        <v>1.0800000000000001E-2</v>
      </c>
      <c r="N15" s="55">
        <v>3.7000000000000002E-3</v>
      </c>
    </row>
    <row r="16" spans="1:14">
      <c r="A16" t="s">
        <v>239</v>
      </c>
      <c r="B16" t="s">
        <v>240</v>
      </c>
      <c r="C16" t="s">
        <v>96</v>
      </c>
      <c r="D16" t="s">
        <v>108</v>
      </c>
      <c r="E16" t="s">
        <v>241</v>
      </c>
      <c r="F16" t="s">
        <v>242</v>
      </c>
      <c r="G16" t="s">
        <v>98</v>
      </c>
      <c r="H16" s="54">
        <v>24299.41</v>
      </c>
      <c r="I16" s="54">
        <v>3807</v>
      </c>
      <c r="J16" s="54">
        <v>0</v>
      </c>
      <c r="K16" s="54">
        <v>925.07853869999997</v>
      </c>
      <c r="L16" s="55">
        <v>1E-4</v>
      </c>
      <c r="M16" s="55">
        <v>8.6999999999999994E-3</v>
      </c>
      <c r="N16" s="55">
        <v>3.0000000000000001E-3</v>
      </c>
    </row>
    <row r="17" spans="1:14">
      <c r="A17" t="s">
        <v>243</v>
      </c>
      <c r="B17" t="s">
        <v>244</v>
      </c>
      <c r="C17" t="s">
        <v>96</v>
      </c>
      <c r="D17" t="s">
        <v>108</v>
      </c>
      <c r="E17" t="s">
        <v>245</v>
      </c>
      <c r="F17" t="s">
        <v>242</v>
      </c>
      <c r="G17" t="s">
        <v>98</v>
      </c>
      <c r="H17" s="54">
        <v>20092.5</v>
      </c>
      <c r="I17" s="54">
        <v>2893</v>
      </c>
      <c r="J17" s="54">
        <v>0</v>
      </c>
      <c r="K17" s="54">
        <v>581.276025</v>
      </c>
      <c r="L17" s="55">
        <v>1E-4</v>
      </c>
      <c r="M17" s="55">
        <v>5.4000000000000003E-3</v>
      </c>
      <c r="N17" s="55">
        <v>1.9E-3</v>
      </c>
    </row>
    <row r="18" spans="1:14">
      <c r="A18" t="s">
        <v>246</v>
      </c>
      <c r="B18" t="s">
        <v>247</v>
      </c>
      <c r="C18" t="s">
        <v>96</v>
      </c>
      <c r="D18" t="s">
        <v>108</v>
      </c>
      <c r="E18" t="s">
        <v>248</v>
      </c>
      <c r="F18" t="s">
        <v>249</v>
      </c>
      <c r="G18" t="s">
        <v>98</v>
      </c>
      <c r="H18" s="54">
        <v>4058.25</v>
      </c>
      <c r="I18" s="54">
        <v>77500</v>
      </c>
      <c r="J18" s="54">
        <v>7.3616599999999996</v>
      </c>
      <c r="K18" s="54">
        <v>3152.5054100000002</v>
      </c>
      <c r="L18" s="55">
        <v>1E-4</v>
      </c>
      <c r="M18" s="55">
        <v>2.9499999999999998E-2</v>
      </c>
      <c r="N18" s="55">
        <v>1.01E-2</v>
      </c>
    </row>
    <row r="19" spans="1:14">
      <c r="A19" t="s">
        <v>250</v>
      </c>
      <c r="B19" t="s">
        <v>251</v>
      </c>
      <c r="C19" t="s">
        <v>96</v>
      </c>
      <c r="D19" t="s">
        <v>108</v>
      </c>
      <c r="E19" t="s">
        <v>252</v>
      </c>
      <c r="F19" t="s">
        <v>253</v>
      </c>
      <c r="G19" t="s">
        <v>98</v>
      </c>
      <c r="H19" s="54">
        <v>2299.7199999999998</v>
      </c>
      <c r="I19" s="54">
        <v>5701</v>
      </c>
      <c r="J19" s="54">
        <v>0</v>
      </c>
      <c r="K19" s="54">
        <v>131.10703720000001</v>
      </c>
      <c r="L19" s="55">
        <v>0</v>
      </c>
      <c r="M19" s="55">
        <v>1.1999999999999999E-3</v>
      </c>
      <c r="N19" s="55">
        <v>4.0000000000000002E-4</v>
      </c>
    </row>
    <row r="20" spans="1:14">
      <c r="A20" t="s">
        <v>254</v>
      </c>
      <c r="B20" t="s">
        <v>255</v>
      </c>
      <c r="C20" t="s">
        <v>96</v>
      </c>
      <c r="D20" t="s">
        <v>108</v>
      </c>
      <c r="E20" t="s">
        <v>256</v>
      </c>
      <c r="F20" t="s">
        <v>253</v>
      </c>
      <c r="G20" t="s">
        <v>98</v>
      </c>
      <c r="H20" s="54">
        <v>82299.509999999995</v>
      </c>
      <c r="I20" s="54">
        <v>1027</v>
      </c>
      <c r="J20" s="54">
        <v>0</v>
      </c>
      <c r="K20" s="54">
        <v>845.21596769999996</v>
      </c>
      <c r="L20" s="55">
        <v>2.0000000000000001E-4</v>
      </c>
      <c r="M20" s="55">
        <v>7.9000000000000008E-3</v>
      </c>
      <c r="N20" s="55">
        <v>2.7000000000000001E-3</v>
      </c>
    </row>
    <row r="21" spans="1:14">
      <c r="A21" t="s">
        <v>257</v>
      </c>
      <c r="B21" t="s">
        <v>258</v>
      </c>
      <c r="C21" t="s">
        <v>96</v>
      </c>
      <c r="D21" t="s">
        <v>108</v>
      </c>
      <c r="E21" t="s">
        <v>259</v>
      </c>
      <c r="F21" t="s">
        <v>260</v>
      </c>
      <c r="G21" t="s">
        <v>98</v>
      </c>
      <c r="H21" s="54">
        <v>112505.92</v>
      </c>
      <c r="I21" s="54">
        <v>1835</v>
      </c>
      <c r="J21" s="54">
        <v>0</v>
      </c>
      <c r="K21" s="54">
        <v>2064.4836319999999</v>
      </c>
      <c r="L21" s="55">
        <v>1E-4</v>
      </c>
      <c r="M21" s="55">
        <v>1.9300000000000001E-2</v>
      </c>
      <c r="N21" s="55">
        <v>6.6E-3</v>
      </c>
    </row>
    <row r="22" spans="1:14">
      <c r="A22" t="s">
        <v>261</v>
      </c>
      <c r="B22" t="s">
        <v>262</v>
      </c>
      <c r="C22" t="s">
        <v>96</v>
      </c>
      <c r="D22" t="s">
        <v>108</v>
      </c>
      <c r="E22" t="s">
        <v>263</v>
      </c>
      <c r="F22" t="s">
        <v>260</v>
      </c>
      <c r="G22" t="s">
        <v>98</v>
      </c>
      <c r="H22" s="54">
        <v>134140.98000000001</v>
      </c>
      <c r="I22" s="54">
        <v>3290</v>
      </c>
      <c r="J22" s="54">
        <v>0</v>
      </c>
      <c r="K22" s="54">
        <v>4413.2382420000004</v>
      </c>
      <c r="L22" s="55">
        <v>1E-4</v>
      </c>
      <c r="M22" s="55">
        <v>4.1300000000000003E-2</v>
      </c>
      <c r="N22" s="55">
        <v>1.4200000000000001E-2</v>
      </c>
    </row>
    <row r="23" spans="1:14">
      <c r="A23" t="s">
        <v>264</v>
      </c>
      <c r="B23" t="s">
        <v>265</v>
      </c>
      <c r="C23" t="s">
        <v>96</v>
      </c>
      <c r="D23" t="s">
        <v>108</v>
      </c>
      <c r="E23" t="s">
        <v>266</v>
      </c>
      <c r="F23" t="s">
        <v>260</v>
      </c>
      <c r="G23" t="s">
        <v>98</v>
      </c>
      <c r="H23" s="54">
        <v>156922.79999999999</v>
      </c>
      <c r="I23" s="54">
        <v>2950</v>
      </c>
      <c r="J23" s="54">
        <v>0</v>
      </c>
      <c r="K23" s="54">
        <v>4629.2226000000001</v>
      </c>
      <c r="L23" s="55">
        <v>1E-4</v>
      </c>
      <c r="M23" s="55">
        <v>4.3299999999999998E-2</v>
      </c>
      <c r="N23" s="55">
        <v>1.49E-2</v>
      </c>
    </row>
    <row r="24" spans="1:14">
      <c r="A24" t="s">
        <v>267</v>
      </c>
      <c r="B24" t="s">
        <v>268</v>
      </c>
      <c r="C24" t="s">
        <v>96</v>
      </c>
      <c r="D24" t="s">
        <v>108</v>
      </c>
      <c r="E24" t="s">
        <v>269</v>
      </c>
      <c r="F24" t="s">
        <v>260</v>
      </c>
      <c r="G24" t="s">
        <v>98</v>
      </c>
      <c r="H24" s="54">
        <v>25829.38</v>
      </c>
      <c r="I24" s="54">
        <v>14260</v>
      </c>
      <c r="J24" s="54">
        <v>0</v>
      </c>
      <c r="K24" s="54">
        <v>3683.2695880000001</v>
      </c>
      <c r="L24" s="55">
        <v>1E-4</v>
      </c>
      <c r="M24" s="55">
        <v>3.4500000000000003E-2</v>
      </c>
      <c r="N24" s="55">
        <v>1.18E-2</v>
      </c>
    </row>
    <row r="25" spans="1:14">
      <c r="A25" t="s">
        <v>270</v>
      </c>
      <c r="B25" t="s">
        <v>271</v>
      </c>
      <c r="C25" t="s">
        <v>96</v>
      </c>
      <c r="D25" t="s">
        <v>108</v>
      </c>
      <c r="E25" t="s">
        <v>272</v>
      </c>
      <c r="F25" t="s">
        <v>260</v>
      </c>
      <c r="G25" t="s">
        <v>98</v>
      </c>
      <c r="H25" s="54">
        <v>4175.4399999999996</v>
      </c>
      <c r="I25" s="54">
        <v>14990</v>
      </c>
      <c r="J25" s="54">
        <v>0</v>
      </c>
      <c r="K25" s="54">
        <v>625.89845600000001</v>
      </c>
      <c r="L25" s="55">
        <v>0</v>
      </c>
      <c r="M25" s="55">
        <v>5.8999999999999999E-3</v>
      </c>
      <c r="N25" s="55">
        <v>2E-3</v>
      </c>
    </row>
    <row r="26" spans="1:14">
      <c r="A26" t="s">
        <v>273</v>
      </c>
      <c r="B26" t="s">
        <v>274</v>
      </c>
      <c r="C26" t="s">
        <v>96</v>
      </c>
      <c r="D26" t="s">
        <v>108</v>
      </c>
      <c r="E26" t="s">
        <v>275</v>
      </c>
      <c r="F26" t="s">
        <v>103</v>
      </c>
      <c r="G26" t="s">
        <v>98</v>
      </c>
      <c r="H26" s="54">
        <v>988.39</v>
      </c>
      <c r="I26" s="54">
        <v>152920</v>
      </c>
      <c r="J26" s="54">
        <v>0</v>
      </c>
      <c r="K26" s="54">
        <v>1511.4459879999999</v>
      </c>
      <c r="L26" s="55">
        <v>2.9999999999999997E-4</v>
      </c>
      <c r="M26" s="55">
        <v>1.41E-2</v>
      </c>
      <c r="N26" s="55">
        <v>4.7999999999999996E-3</v>
      </c>
    </row>
    <row r="27" spans="1:14">
      <c r="A27" t="s">
        <v>276</v>
      </c>
      <c r="B27" t="s">
        <v>277</v>
      </c>
      <c r="C27" t="s">
        <v>96</v>
      </c>
      <c r="D27" t="s">
        <v>108</v>
      </c>
      <c r="E27" t="s">
        <v>278</v>
      </c>
      <c r="F27" t="s">
        <v>103</v>
      </c>
      <c r="G27" t="s">
        <v>98</v>
      </c>
      <c r="H27" s="54">
        <v>457.7</v>
      </c>
      <c r="I27" s="54">
        <v>91410</v>
      </c>
      <c r="J27" s="54">
        <v>0</v>
      </c>
      <c r="K27" s="54">
        <v>418.38357000000002</v>
      </c>
      <c r="L27" s="55">
        <v>1E-4</v>
      </c>
      <c r="M27" s="55">
        <v>3.8999999999999998E-3</v>
      </c>
      <c r="N27" s="55">
        <v>1.2999999999999999E-3</v>
      </c>
    </row>
    <row r="28" spans="1:14">
      <c r="A28" t="s">
        <v>279</v>
      </c>
      <c r="B28" t="s">
        <v>280</v>
      </c>
      <c r="C28" t="s">
        <v>96</v>
      </c>
      <c r="D28" t="s">
        <v>108</v>
      </c>
      <c r="E28" t="s">
        <v>281</v>
      </c>
      <c r="F28" t="s">
        <v>282</v>
      </c>
      <c r="G28" t="s">
        <v>98</v>
      </c>
      <c r="H28" s="54">
        <v>15563.67</v>
      </c>
      <c r="I28" s="54">
        <v>4850</v>
      </c>
      <c r="J28" s="54">
        <v>0</v>
      </c>
      <c r="K28" s="54">
        <v>754.83799499999998</v>
      </c>
      <c r="L28" s="55">
        <v>1E-4</v>
      </c>
      <c r="M28" s="55">
        <v>7.1000000000000004E-3</v>
      </c>
      <c r="N28" s="55">
        <v>2.3999999999999998E-3</v>
      </c>
    </row>
    <row r="29" spans="1:14">
      <c r="A29" t="s">
        <v>283</v>
      </c>
      <c r="B29" t="s">
        <v>284</v>
      </c>
      <c r="C29" t="s">
        <v>96</v>
      </c>
      <c r="D29" t="s">
        <v>108</v>
      </c>
      <c r="E29" t="s">
        <v>285</v>
      </c>
      <c r="F29" t="s">
        <v>282</v>
      </c>
      <c r="G29" t="s">
        <v>98</v>
      </c>
      <c r="H29" s="54">
        <v>69694.55</v>
      </c>
      <c r="I29" s="54">
        <v>1040</v>
      </c>
      <c r="J29" s="54">
        <v>0</v>
      </c>
      <c r="K29" s="54">
        <v>724.82331999999997</v>
      </c>
      <c r="L29" s="55">
        <v>1E-4</v>
      </c>
      <c r="M29" s="55">
        <v>6.7999999999999996E-3</v>
      </c>
      <c r="N29" s="55">
        <v>2.3E-3</v>
      </c>
    </row>
    <row r="30" spans="1:14">
      <c r="A30" t="s">
        <v>286</v>
      </c>
      <c r="B30" t="s">
        <v>287</v>
      </c>
      <c r="C30" t="s">
        <v>96</v>
      </c>
      <c r="D30" t="s">
        <v>108</v>
      </c>
      <c r="E30" t="s">
        <v>288</v>
      </c>
      <c r="F30" t="s">
        <v>282</v>
      </c>
      <c r="G30" t="s">
        <v>98</v>
      </c>
      <c r="H30" s="54">
        <v>432.03</v>
      </c>
      <c r="I30" s="54">
        <v>46450</v>
      </c>
      <c r="J30" s="54">
        <v>0</v>
      </c>
      <c r="K30" s="54">
        <v>200.67793499999999</v>
      </c>
      <c r="L30" s="55">
        <v>0</v>
      </c>
      <c r="M30" s="55">
        <v>1.9E-3</v>
      </c>
      <c r="N30" s="55">
        <v>5.9999999999999995E-4</v>
      </c>
    </row>
    <row r="31" spans="1:14">
      <c r="A31" t="s">
        <v>289</v>
      </c>
      <c r="B31" t="s">
        <v>290</v>
      </c>
      <c r="C31" t="s">
        <v>96</v>
      </c>
      <c r="D31" t="s">
        <v>108</v>
      </c>
      <c r="E31" t="s">
        <v>291</v>
      </c>
      <c r="F31" t="s">
        <v>292</v>
      </c>
      <c r="G31" t="s">
        <v>98</v>
      </c>
      <c r="H31" s="54">
        <v>169888.18</v>
      </c>
      <c r="I31" s="54">
        <v>1818</v>
      </c>
      <c r="J31" s="54">
        <v>0</v>
      </c>
      <c r="K31" s="54">
        <v>3088.5671124</v>
      </c>
      <c r="L31" s="55">
        <v>1E-4</v>
      </c>
      <c r="M31" s="55">
        <v>2.8899999999999999E-2</v>
      </c>
      <c r="N31" s="55">
        <v>9.9000000000000008E-3</v>
      </c>
    </row>
    <row r="32" spans="1:14">
      <c r="A32" t="s">
        <v>293</v>
      </c>
      <c r="B32" t="s">
        <v>294</v>
      </c>
      <c r="C32" t="s">
        <v>96</v>
      </c>
      <c r="D32" t="s">
        <v>108</v>
      </c>
      <c r="E32" t="s">
        <v>295</v>
      </c>
      <c r="F32" t="s">
        <v>296</v>
      </c>
      <c r="G32" t="s">
        <v>98</v>
      </c>
      <c r="H32" s="54">
        <v>8589.69</v>
      </c>
      <c r="I32" s="54">
        <v>11090</v>
      </c>
      <c r="J32" s="54">
        <v>0</v>
      </c>
      <c r="K32" s="54">
        <v>952.59662100000003</v>
      </c>
      <c r="L32" s="55">
        <v>1E-4</v>
      </c>
      <c r="M32" s="55">
        <v>8.8999999999999999E-3</v>
      </c>
      <c r="N32" s="55">
        <v>3.0999999999999999E-3</v>
      </c>
    </row>
    <row r="33" spans="1:14">
      <c r="A33" t="s">
        <v>297</v>
      </c>
      <c r="B33" t="s">
        <v>298</v>
      </c>
      <c r="C33" t="s">
        <v>96</v>
      </c>
      <c r="D33" t="s">
        <v>108</v>
      </c>
      <c r="E33" t="s">
        <v>299</v>
      </c>
      <c r="F33" t="s">
        <v>296</v>
      </c>
      <c r="G33" t="s">
        <v>98</v>
      </c>
      <c r="H33" s="54">
        <v>1211.3499999999999</v>
      </c>
      <c r="I33" s="54">
        <v>50140</v>
      </c>
      <c r="J33" s="54">
        <v>0</v>
      </c>
      <c r="K33" s="54">
        <v>607.37089000000003</v>
      </c>
      <c r="L33" s="55">
        <v>0</v>
      </c>
      <c r="M33" s="55">
        <v>5.7000000000000002E-3</v>
      </c>
      <c r="N33" s="55">
        <v>1.9E-3</v>
      </c>
    </row>
    <row r="34" spans="1:14">
      <c r="A34" t="s">
        <v>300</v>
      </c>
      <c r="B34" t="s">
        <v>301</v>
      </c>
      <c r="C34" t="s">
        <v>96</v>
      </c>
      <c r="D34" t="s">
        <v>108</v>
      </c>
      <c r="E34" t="s">
        <v>302</v>
      </c>
      <c r="F34" t="s">
        <v>296</v>
      </c>
      <c r="G34" t="s">
        <v>98</v>
      </c>
      <c r="H34" s="54">
        <v>1480.2</v>
      </c>
      <c r="I34" s="54">
        <v>25190</v>
      </c>
      <c r="J34" s="54">
        <v>0</v>
      </c>
      <c r="K34" s="54">
        <v>372.86237999999997</v>
      </c>
      <c r="L34" s="55">
        <v>0</v>
      </c>
      <c r="M34" s="55">
        <v>3.5000000000000001E-3</v>
      </c>
      <c r="N34" s="55">
        <v>1.1999999999999999E-3</v>
      </c>
    </row>
    <row r="35" spans="1:14">
      <c r="A35" t="s">
        <v>303</v>
      </c>
      <c r="B35" t="s">
        <v>304</v>
      </c>
      <c r="C35" t="s">
        <v>96</v>
      </c>
      <c r="D35" t="s">
        <v>108</v>
      </c>
      <c r="E35" t="s">
        <v>305</v>
      </c>
      <c r="F35" t="s">
        <v>306</v>
      </c>
      <c r="G35" t="s">
        <v>98</v>
      </c>
      <c r="H35" s="54">
        <v>13231.74</v>
      </c>
      <c r="I35" s="54">
        <v>6850</v>
      </c>
      <c r="J35" s="54">
        <v>0</v>
      </c>
      <c r="K35" s="54">
        <v>906.37419</v>
      </c>
      <c r="L35" s="55">
        <v>1E-4</v>
      </c>
      <c r="M35" s="55">
        <v>8.5000000000000006E-3</v>
      </c>
      <c r="N35" s="55">
        <v>2.8999999999999998E-3</v>
      </c>
    </row>
    <row r="36" spans="1:14">
      <c r="A36" t="s">
        <v>307</v>
      </c>
      <c r="B36" t="s">
        <v>308</v>
      </c>
      <c r="C36" t="s">
        <v>96</v>
      </c>
      <c r="D36" t="s">
        <v>108</v>
      </c>
      <c r="E36" t="s">
        <v>309</v>
      </c>
      <c r="F36" t="s">
        <v>310</v>
      </c>
      <c r="G36" t="s">
        <v>98</v>
      </c>
      <c r="H36" s="54">
        <v>55984.88</v>
      </c>
      <c r="I36" s="54">
        <v>2365</v>
      </c>
      <c r="J36" s="54">
        <v>0</v>
      </c>
      <c r="K36" s="54">
        <v>1324.042412</v>
      </c>
      <c r="L36" s="55">
        <v>2.0000000000000001E-4</v>
      </c>
      <c r="M36" s="55">
        <v>1.24E-2</v>
      </c>
      <c r="N36" s="55">
        <v>4.1999999999999997E-3</v>
      </c>
    </row>
    <row r="37" spans="1:14">
      <c r="A37" t="s">
        <v>311</v>
      </c>
      <c r="B37" t="s">
        <v>312</v>
      </c>
      <c r="C37" t="s">
        <v>96</v>
      </c>
      <c r="D37" t="s">
        <v>108</v>
      </c>
      <c r="E37" t="s">
        <v>313</v>
      </c>
      <c r="F37" t="s">
        <v>314</v>
      </c>
      <c r="G37" t="s">
        <v>98</v>
      </c>
      <c r="H37" s="54">
        <v>11236.03</v>
      </c>
      <c r="I37" s="54">
        <v>6200</v>
      </c>
      <c r="J37" s="54">
        <v>0</v>
      </c>
      <c r="K37" s="54">
        <v>696.63386000000003</v>
      </c>
      <c r="L37" s="55">
        <v>1E-4</v>
      </c>
      <c r="M37" s="55">
        <v>6.4999999999999997E-3</v>
      </c>
      <c r="N37" s="55">
        <v>2.2000000000000001E-3</v>
      </c>
    </row>
    <row r="38" spans="1:14">
      <c r="A38" t="s">
        <v>315</v>
      </c>
      <c r="B38" t="s">
        <v>316</v>
      </c>
      <c r="C38" t="s">
        <v>96</v>
      </c>
      <c r="D38" t="s">
        <v>108</v>
      </c>
      <c r="E38" t="s">
        <v>317</v>
      </c>
      <c r="F38" t="s">
        <v>314</v>
      </c>
      <c r="G38" t="s">
        <v>98</v>
      </c>
      <c r="H38" s="54">
        <v>36636.49</v>
      </c>
      <c r="I38" s="54">
        <v>2000</v>
      </c>
      <c r="J38" s="54">
        <v>0</v>
      </c>
      <c r="K38" s="54">
        <v>732.72979999999995</v>
      </c>
      <c r="L38" s="55">
        <v>1E-4</v>
      </c>
      <c r="M38" s="55">
        <v>6.8999999999999999E-3</v>
      </c>
      <c r="N38" s="55">
        <v>2.3999999999999998E-3</v>
      </c>
    </row>
    <row r="39" spans="1:14">
      <c r="A39" t="s">
        <v>318</v>
      </c>
      <c r="B39" t="s">
        <v>319</v>
      </c>
      <c r="C39" t="s">
        <v>96</v>
      </c>
      <c r="D39" t="s">
        <v>108</v>
      </c>
      <c r="E39" t="s">
        <v>320</v>
      </c>
      <c r="F39" t="s">
        <v>314</v>
      </c>
      <c r="G39" t="s">
        <v>98</v>
      </c>
      <c r="H39" s="54">
        <v>5262.35</v>
      </c>
      <c r="I39" s="54">
        <v>37170</v>
      </c>
      <c r="J39" s="54">
        <v>0</v>
      </c>
      <c r="K39" s="54">
        <v>1956.0154950000001</v>
      </c>
      <c r="L39" s="55">
        <v>2.0000000000000001E-4</v>
      </c>
      <c r="M39" s="55">
        <v>1.83E-2</v>
      </c>
      <c r="N39" s="55">
        <v>6.3E-3</v>
      </c>
    </row>
    <row r="40" spans="1:14">
      <c r="A40" t="s">
        <v>321</v>
      </c>
      <c r="B40" t="s">
        <v>322</v>
      </c>
      <c r="C40" t="s">
        <v>96</v>
      </c>
      <c r="D40" t="s">
        <v>108</v>
      </c>
      <c r="E40" t="s">
        <v>323</v>
      </c>
      <c r="F40" t="s">
        <v>314</v>
      </c>
      <c r="G40" t="s">
        <v>98</v>
      </c>
      <c r="H40" s="54">
        <v>172968.95999999999</v>
      </c>
      <c r="I40" s="54">
        <v>1070</v>
      </c>
      <c r="J40" s="54">
        <v>0</v>
      </c>
      <c r="K40" s="54">
        <v>1850.7678719999999</v>
      </c>
      <c r="L40" s="55">
        <v>2.0000000000000001E-4</v>
      </c>
      <c r="M40" s="55">
        <v>1.7299999999999999E-2</v>
      </c>
      <c r="N40" s="55">
        <v>5.8999999999999999E-3</v>
      </c>
    </row>
    <row r="41" spans="1:14">
      <c r="A41" t="s">
        <v>324</v>
      </c>
      <c r="B41" t="s">
        <v>325</v>
      </c>
      <c r="C41" t="s">
        <v>96</v>
      </c>
      <c r="D41" t="s">
        <v>108</v>
      </c>
      <c r="E41" t="s">
        <v>326</v>
      </c>
      <c r="F41" t="s">
        <v>314</v>
      </c>
      <c r="G41" t="s">
        <v>98</v>
      </c>
      <c r="H41" s="54">
        <v>7309.77</v>
      </c>
      <c r="I41" s="54">
        <v>28100</v>
      </c>
      <c r="J41" s="54">
        <v>0</v>
      </c>
      <c r="K41" s="54">
        <v>2054.0453699999998</v>
      </c>
      <c r="L41" s="55">
        <v>2.0000000000000001E-4</v>
      </c>
      <c r="M41" s="55">
        <v>1.9199999999999998E-2</v>
      </c>
      <c r="N41" s="55">
        <v>6.6E-3</v>
      </c>
    </row>
    <row r="42" spans="1:14">
      <c r="A42" t="s">
        <v>327</v>
      </c>
      <c r="B42" t="s">
        <v>328</v>
      </c>
      <c r="C42" t="s">
        <v>96</v>
      </c>
      <c r="D42" t="s">
        <v>108</v>
      </c>
      <c r="E42" t="s">
        <v>329</v>
      </c>
      <c r="F42" t="s">
        <v>314</v>
      </c>
      <c r="G42" t="s">
        <v>98</v>
      </c>
      <c r="H42" s="54">
        <v>7095.02</v>
      </c>
      <c r="I42" s="54">
        <v>23780</v>
      </c>
      <c r="J42" s="54">
        <v>0</v>
      </c>
      <c r="K42" s="54">
        <v>1687.1957560000001</v>
      </c>
      <c r="L42" s="55">
        <v>1E-4</v>
      </c>
      <c r="M42" s="55">
        <v>1.5800000000000002E-2</v>
      </c>
      <c r="N42" s="55">
        <v>5.4000000000000003E-3</v>
      </c>
    </row>
    <row r="43" spans="1:14">
      <c r="A43" t="s">
        <v>330</v>
      </c>
      <c r="B43" t="s">
        <v>331</v>
      </c>
      <c r="C43" t="s">
        <v>96</v>
      </c>
      <c r="D43" t="s">
        <v>108</v>
      </c>
      <c r="E43" t="s">
        <v>332</v>
      </c>
      <c r="F43" t="s">
        <v>333</v>
      </c>
      <c r="G43" t="s">
        <v>98</v>
      </c>
      <c r="H43" s="54">
        <v>26143.32</v>
      </c>
      <c r="I43" s="54">
        <v>3815</v>
      </c>
      <c r="J43" s="54">
        <v>0</v>
      </c>
      <c r="K43" s="54">
        <v>997.36765800000001</v>
      </c>
      <c r="L43" s="55">
        <v>0</v>
      </c>
      <c r="M43" s="55">
        <v>9.2999999999999992E-3</v>
      </c>
      <c r="N43" s="55">
        <v>3.2000000000000002E-3</v>
      </c>
    </row>
    <row r="44" spans="1:14">
      <c r="A44" t="s">
        <v>334</v>
      </c>
      <c r="B44" t="s">
        <v>335</v>
      </c>
      <c r="C44" t="s">
        <v>96</v>
      </c>
      <c r="D44" t="s">
        <v>108</v>
      </c>
      <c r="E44" t="s">
        <v>332</v>
      </c>
      <c r="F44" t="s">
        <v>333</v>
      </c>
      <c r="G44" t="s">
        <v>100</v>
      </c>
      <c r="H44" s="54">
        <v>0</v>
      </c>
      <c r="I44" s="54">
        <v>0</v>
      </c>
      <c r="J44" s="54">
        <v>21.076642079999999</v>
      </c>
      <c r="K44" s="54">
        <v>21.076642079999999</v>
      </c>
      <c r="L44" s="55">
        <v>0</v>
      </c>
      <c r="M44" s="55">
        <v>2.0000000000000001E-4</v>
      </c>
      <c r="N44" s="55">
        <v>1E-4</v>
      </c>
    </row>
    <row r="45" spans="1:14">
      <c r="A45" t="s">
        <v>336</v>
      </c>
      <c r="B45" t="s">
        <v>337</v>
      </c>
      <c r="C45" t="s">
        <v>96</v>
      </c>
      <c r="D45" t="s">
        <v>108</v>
      </c>
      <c r="E45" t="s">
        <v>338</v>
      </c>
      <c r="F45" t="s">
        <v>112</v>
      </c>
      <c r="G45" t="s">
        <v>98</v>
      </c>
      <c r="H45" s="54">
        <v>1014.64</v>
      </c>
      <c r="I45" s="54">
        <v>72500</v>
      </c>
      <c r="J45" s="54">
        <v>0</v>
      </c>
      <c r="K45" s="54">
        <v>735.61400000000003</v>
      </c>
      <c r="L45" s="55">
        <v>0</v>
      </c>
      <c r="M45" s="55">
        <v>6.8999999999999999E-3</v>
      </c>
      <c r="N45" s="55">
        <v>2.3999999999999998E-3</v>
      </c>
    </row>
    <row r="46" spans="1:14">
      <c r="A46" t="s">
        <v>339</v>
      </c>
      <c r="B46" t="s">
        <v>340</v>
      </c>
      <c r="C46" t="s">
        <v>96</v>
      </c>
      <c r="D46" t="s">
        <v>108</v>
      </c>
      <c r="E46" t="s">
        <v>341</v>
      </c>
      <c r="F46" t="s">
        <v>113</v>
      </c>
      <c r="G46" t="s">
        <v>98</v>
      </c>
      <c r="H46" s="54">
        <v>332374.01</v>
      </c>
      <c r="I46" s="54">
        <v>495</v>
      </c>
      <c r="J46" s="54">
        <v>0</v>
      </c>
      <c r="K46" s="54">
        <v>1645.2513495000001</v>
      </c>
      <c r="L46" s="55">
        <v>1E-4</v>
      </c>
      <c r="M46" s="55">
        <v>1.54E-2</v>
      </c>
      <c r="N46" s="55">
        <v>5.3E-3</v>
      </c>
    </row>
    <row r="47" spans="1:14">
      <c r="A47" s="56" t="s">
        <v>342</v>
      </c>
      <c r="B47" s="101" t="s">
        <v>1839</v>
      </c>
      <c r="C47" s="101" t="s">
        <v>1839</v>
      </c>
      <c r="D47" s="102" t="s">
        <v>1839</v>
      </c>
      <c r="E47" s="102" t="s">
        <v>1839</v>
      </c>
      <c r="F47" s="102" t="s">
        <v>1839</v>
      </c>
      <c r="G47" s="102" t="s">
        <v>1839</v>
      </c>
      <c r="H47" s="58">
        <v>2034996.5</v>
      </c>
      <c r="I47" s="102" t="s">
        <v>1839</v>
      </c>
      <c r="J47" s="58">
        <v>38.652900000000002</v>
      </c>
      <c r="K47" s="58">
        <v>24948.09000577384</v>
      </c>
      <c r="L47" s="102" t="s">
        <v>1839</v>
      </c>
      <c r="M47" s="57">
        <v>0.2334</v>
      </c>
      <c r="N47" s="57">
        <v>0.08</v>
      </c>
    </row>
    <row r="48" spans="1:14">
      <c r="A48" t="s">
        <v>343</v>
      </c>
      <c r="B48" t="s">
        <v>344</v>
      </c>
      <c r="C48" t="s">
        <v>96</v>
      </c>
      <c r="D48" t="s">
        <v>108</v>
      </c>
      <c r="E48" t="s">
        <v>345</v>
      </c>
      <c r="F48" t="s">
        <v>97</v>
      </c>
      <c r="G48" t="s">
        <v>98</v>
      </c>
      <c r="H48" s="54">
        <v>2147.35</v>
      </c>
      <c r="I48" s="54">
        <v>16440</v>
      </c>
      <c r="J48" s="54">
        <v>0</v>
      </c>
      <c r="K48" s="54">
        <v>353.02434</v>
      </c>
      <c r="L48" s="55">
        <v>1E-4</v>
      </c>
      <c r="M48" s="55">
        <v>3.3E-3</v>
      </c>
      <c r="N48" s="55">
        <v>1.1000000000000001E-3</v>
      </c>
    </row>
    <row r="49" spans="1:14">
      <c r="A49" t="s">
        <v>346</v>
      </c>
      <c r="B49" t="s">
        <v>347</v>
      </c>
      <c r="C49" t="s">
        <v>96</v>
      </c>
      <c r="D49" t="s">
        <v>108</v>
      </c>
      <c r="E49" t="s">
        <v>348</v>
      </c>
      <c r="F49" t="s">
        <v>349</v>
      </c>
      <c r="G49" t="s">
        <v>98</v>
      </c>
      <c r="H49" s="54">
        <v>5231.53</v>
      </c>
      <c r="I49" s="54">
        <v>5575</v>
      </c>
      <c r="J49" s="54">
        <v>0</v>
      </c>
      <c r="K49" s="54">
        <v>291.65779750000002</v>
      </c>
      <c r="L49" s="55">
        <v>2.0000000000000001E-4</v>
      </c>
      <c r="M49" s="55">
        <v>2.7000000000000001E-3</v>
      </c>
      <c r="N49" s="55">
        <v>8.9999999999999998E-4</v>
      </c>
    </row>
    <row r="50" spans="1:14">
      <c r="A50" t="s">
        <v>350</v>
      </c>
      <c r="B50" t="s">
        <v>351</v>
      </c>
      <c r="C50" t="s">
        <v>96</v>
      </c>
      <c r="D50" t="s">
        <v>108</v>
      </c>
      <c r="E50" t="s">
        <v>352</v>
      </c>
      <c r="F50" t="s">
        <v>228</v>
      </c>
      <c r="G50" t="s">
        <v>98</v>
      </c>
      <c r="H50" s="54">
        <v>219195.83</v>
      </c>
      <c r="I50" s="54">
        <v>124</v>
      </c>
      <c r="J50" s="54">
        <v>0</v>
      </c>
      <c r="K50" s="54">
        <v>271.80282920000002</v>
      </c>
      <c r="L50" s="55">
        <v>1E-4</v>
      </c>
      <c r="M50" s="55">
        <v>2.5000000000000001E-3</v>
      </c>
      <c r="N50" s="55">
        <v>8.9999999999999998E-4</v>
      </c>
    </row>
    <row r="51" spans="1:14">
      <c r="A51" t="s">
        <v>353</v>
      </c>
      <c r="B51" t="s">
        <v>354</v>
      </c>
      <c r="C51" t="s">
        <v>96</v>
      </c>
      <c r="D51" t="s">
        <v>108</v>
      </c>
      <c r="E51" t="s">
        <v>355</v>
      </c>
      <c r="F51" t="s">
        <v>228</v>
      </c>
      <c r="G51" t="s">
        <v>98</v>
      </c>
      <c r="H51" s="54">
        <v>43703.25</v>
      </c>
      <c r="I51" s="54">
        <v>316</v>
      </c>
      <c r="J51" s="54">
        <v>0</v>
      </c>
      <c r="K51" s="54">
        <v>138.10227</v>
      </c>
      <c r="L51" s="55">
        <v>1E-4</v>
      </c>
      <c r="M51" s="55">
        <v>1.2999999999999999E-3</v>
      </c>
      <c r="N51" s="55">
        <v>4.0000000000000002E-4</v>
      </c>
    </row>
    <row r="52" spans="1:14">
      <c r="A52" t="s">
        <v>356</v>
      </c>
      <c r="B52" t="s">
        <v>357</v>
      </c>
      <c r="C52" t="s">
        <v>96</v>
      </c>
      <c r="D52" t="s">
        <v>108</v>
      </c>
      <c r="E52" t="s">
        <v>358</v>
      </c>
      <c r="F52" t="s">
        <v>228</v>
      </c>
      <c r="G52" t="s">
        <v>98</v>
      </c>
      <c r="H52" s="54">
        <v>2346.62</v>
      </c>
      <c r="I52" s="54">
        <v>8280</v>
      </c>
      <c r="J52" s="54">
        <v>0</v>
      </c>
      <c r="K52" s="54">
        <v>194.30013600000001</v>
      </c>
      <c r="L52" s="55">
        <v>2.0000000000000001E-4</v>
      </c>
      <c r="M52" s="55">
        <v>1.8E-3</v>
      </c>
      <c r="N52" s="55">
        <v>5.9999999999999995E-4</v>
      </c>
    </row>
    <row r="53" spans="1:14">
      <c r="A53" t="s">
        <v>359</v>
      </c>
      <c r="B53" t="s">
        <v>360</v>
      </c>
      <c r="C53" t="s">
        <v>96</v>
      </c>
      <c r="D53" t="s">
        <v>108</v>
      </c>
      <c r="E53" t="s">
        <v>361</v>
      </c>
      <c r="F53" t="s">
        <v>228</v>
      </c>
      <c r="G53" t="s">
        <v>98</v>
      </c>
      <c r="H53" s="54">
        <v>2142.6999999999998</v>
      </c>
      <c r="I53" s="54">
        <v>29920</v>
      </c>
      <c r="J53" s="54">
        <v>15.09835</v>
      </c>
      <c r="K53" s="54">
        <v>656.19419000000005</v>
      </c>
      <c r="L53" s="55">
        <v>2.0000000000000001E-4</v>
      </c>
      <c r="M53" s="55">
        <v>6.1000000000000004E-3</v>
      </c>
      <c r="N53" s="55">
        <v>2.0999999999999999E-3</v>
      </c>
    </row>
    <row r="54" spans="1:14">
      <c r="A54" t="s">
        <v>362</v>
      </c>
      <c r="B54" t="s">
        <v>363</v>
      </c>
      <c r="C54" t="s">
        <v>96</v>
      </c>
      <c r="D54" t="s">
        <v>108</v>
      </c>
      <c r="E54" t="s">
        <v>364</v>
      </c>
      <c r="F54" t="s">
        <v>228</v>
      </c>
      <c r="G54" t="s">
        <v>98</v>
      </c>
      <c r="H54" s="54">
        <v>128742.99</v>
      </c>
      <c r="I54" s="54">
        <v>295.7</v>
      </c>
      <c r="J54" s="54">
        <v>0</v>
      </c>
      <c r="K54" s="54">
        <v>380.69302142999999</v>
      </c>
      <c r="L54" s="55">
        <v>1E-4</v>
      </c>
      <c r="M54" s="55">
        <v>3.5999999999999999E-3</v>
      </c>
      <c r="N54" s="55">
        <v>1.1999999999999999E-3</v>
      </c>
    </row>
    <row r="55" spans="1:14">
      <c r="A55" t="s">
        <v>365</v>
      </c>
      <c r="B55" t="s">
        <v>366</v>
      </c>
      <c r="C55" t="s">
        <v>96</v>
      </c>
      <c r="D55" t="s">
        <v>108</v>
      </c>
      <c r="E55" t="s">
        <v>367</v>
      </c>
      <c r="F55" t="s">
        <v>232</v>
      </c>
      <c r="G55" t="s">
        <v>98</v>
      </c>
      <c r="H55" s="54">
        <v>4897.83</v>
      </c>
      <c r="I55" s="54">
        <v>9675</v>
      </c>
      <c r="J55" s="54">
        <v>0</v>
      </c>
      <c r="K55" s="54">
        <v>473.86505249999999</v>
      </c>
      <c r="L55" s="55">
        <v>1E-4</v>
      </c>
      <c r="M55" s="55">
        <v>4.4000000000000003E-3</v>
      </c>
      <c r="N55" s="55">
        <v>1.5E-3</v>
      </c>
    </row>
    <row r="56" spans="1:14">
      <c r="A56" t="s">
        <v>368</v>
      </c>
      <c r="B56" t="s">
        <v>369</v>
      </c>
      <c r="C56" t="s">
        <v>96</v>
      </c>
      <c r="D56" t="s">
        <v>108</v>
      </c>
      <c r="E56" t="s">
        <v>370</v>
      </c>
      <c r="F56" t="s">
        <v>232</v>
      </c>
      <c r="G56" t="s">
        <v>98</v>
      </c>
      <c r="H56" s="54">
        <v>21386.14</v>
      </c>
      <c r="I56" s="54">
        <v>865.1</v>
      </c>
      <c r="J56" s="54">
        <v>0</v>
      </c>
      <c r="K56" s="54">
        <v>185.01149713999999</v>
      </c>
      <c r="L56" s="55">
        <v>1E-4</v>
      </c>
      <c r="M56" s="55">
        <v>1.6999999999999999E-3</v>
      </c>
      <c r="N56" s="55">
        <v>5.9999999999999995E-4</v>
      </c>
    </row>
    <row r="57" spans="1:14">
      <c r="A57" t="s">
        <v>371</v>
      </c>
      <c r="B57" t="s">
        <v>372</v>
      </c>
      <c r="C57" t="s">
        <v>96</v>
      </c>
      <c r="D57" t="s">
        <v>108</v>
      </c>
      <c r="E57" t="s">
        <v>373</v>
      </c>
      <c r="F57" t="s">
        <v>374</v>
      </c>
      <c r="G57" t="s">
        <v>98</v>
      </c>
      <c r="H57" s="54">
        <v>489.93</v>
      </c>
      <c r="I57" s="54">
        <v>41750</v>
      </c>
      <c r="J57" s="54">
        <v>0</v>
      </c>
      <c r="K57" s="54">
        <v>204.54577499999999</v>
      </c>
      <c r="L57" s="55">
        <v>2.0000000000000001E-4</v>
      </c>
      <c r="M57" s="55">
        <v>1.9E-3</v>
      </c>
      <c r="N57" s="55">
        <v>6.9999999999999999E-4</v>
      </c>
    </row>
    <row r="58" spans="1:14">
      <c r="A58" t="s">
        <v>375</v>
      </c>
      <c r="B58" t="s">
        <v>376</v>
      </c>
      <c r="C58" t="s">
        <v>96</v>
      </c>
      <c r="D58" t="s">
        <v>108</v>
      </c>
      <c r="E58" t="s">
        <v>377</v>
      </c>
      <c r="F58" t="s">
        <v>242</v>
      </c>
      <c r="G58" t="s">
        <v>98</v>
      </c>
      <c r="H58" s="54">
        <v>1211.51</v>
      </c>
      <c r="I58" s="54">
        <v>9747</v>
      </c>
      <c r="J58" s="54">
        <v>0</v>
      </c>
      <c r="K58" s="54">
        <v>118.08587970000001</v>
      </c>
      <c r="L58" s="55">
        <v>1E-4</v>
      </c>
      <c r="M58" s="55">
        <v>1.1000000000000001E-3</v>
      </c>
      <c r="N58" s="55">
        <v>4.0000000000000002E-4</v>
      </c>
    </row>
    <row r="59" spans="1:14">
      <c r="A59" t="s">
        <v>378</v>
      </c>
      <c r="B59" t="s">
        <v>379</v>
      </c>
      <c r="C59" t="s">
        <v>96</v>
      </c>
      <c r="D59" t="s">
        <v>108</v>
      </c>
      <c r="E59" t="s">
        <v>380</v>
      </c>
      <c r="F59" t="s">
        <v>242</v>
      </c>
      <c r="G59" t="s">
        <v>98</v>
      </c>
      <c r="H59" s="54">
        <v>6575.75</v>
      </c>
      <c r="I59" s="54">
        <v>5850</v>
      </c>
      <c r="J59" s="54">
        <v>0</v>
      </c>
      <c r="K59" s="54">
        <v>384.681375</v>
      </c>
      <c r="L59" s="55">
        <v>1E-4</v>
      </c>
      <c r="M59" s="55">
        <v>3.5999999999999999E-3</v>
      </c>
      <c r="N59" s="55">
        <v>1.1999999999999999E-3</v>
      </c>
    </row>
    <row r="60" spans="1:14">
      <c r="A60" t="s">
        <v>381</v>
      </c>
      <c r="B60" t="s">
        <v>382</v>
      </c>
      <c r="C60" t="s">
        <v>96</v>
      </c>
      <c r="D60" t="s">
        <v>108</v>
      </c>
      <c r="E60" t="s">
        <v>383</v>
      </c>
      <c r="F60" t="s">
        <v>242</v>
      </c>
      <c r="G60" t="s">
        <v>98</v>
      </c>
      <c r="H60" s="54">
        <v>6024.43</v>
      </c>
      <c r="I60" s="54">
        <v>9332</v>
      </c>
      <c r="J60" s="54">
        <v>0</v>
      </c>
      <c r="K60" s="54">
        <v>562.19980759999999</v>
      </c>
      <c r="L60" s="55">
        <v>1E-4</v>
      </c>
      <c r="M60" s="55">
        <v>5.3E-3</v>
      </c>
      <c r="N60" s="55">
        <v>1.8E-3</v>
      </c>
    </row>
    <row r="61" spans="1:14">
      <c r="A61" t="s">
        <v>384</v>
      </c>
      <c r="B61" t="s">
        <v>385</v>
      </c>
      <c r="C61" t="s">
        <v>96</v>
      </c>
      <c r="D61" t="s">
        <v>108</v>
      </c>
      <c r="E61" t="s">
        <v>386</v>
      </c>
      <c r="F61" t="s">
        <v>253</v>
      </c>
      <c r="G61" t="s">
        <v>98</v>
      </c>
      <c r="H61" s="54">
        <v>14909.09</v>
      </c>
      <c r="I61" s="54">
        <v>1040</v>
      </c>
      <c r="J61" s="54">
        <v>0</v>
      </c>
      <c r="K61" s="54">
        <v>155.05453600000001</v>
      </c>
      <c r="L61" s="55">
        <v>1E-4</v>
      </c>
      <c r="M61" s="55">
        <v>1.5E-3</v>
      </c>
      <c r="N61" s="55">
        <v>5.0000000000000001E-4</v>
      </c>
    </row>
    <row r="62" spans="1:14">
      <c r="A62" t="s">
        <v>387</v>
      </c>
      <c r="B62" t="s">
        <v>388</v>
      </c>
      <c r="C62" t="s">
        <v>96</v>
      </c>
      <c r="D62" t="s">
        <v>108</v>
      </c>
      <c r="E62" t="s">
        <v>389</v>
      </c>
      <c r="F62" t="s">
        <v>253</v>
      </c>
      <c r="G62" t="s">
        <v>98</v>
      </c>
      <c r="H62" s="54">
        <v>30315.34</v>
      </c>
      <c r="I62" s="54">
        <v>1488</v>
      </c>
      <c r="J62" s="54">
        <v>0</v>
      </c>
      <c r="K62" s="54">
        <v>451.0922592</v>
      </c>
      <c r="L62" s="55">
        <v>1E-4</v>
      </c>
      <c r="M62" s="55">
        <v>4.1999999999999997E-3</v>
      </c>
      <c r="N62" s="55">
        <v>1.4E-3</v>
      </c>
    </row>
    <row r="63" spans="1:14">
      <c r="A63" t="s">
        <v>390</v>
      </c>
      <c r="B63" t="s">
        <v>391</v>
      </c>
      <c r="C63" t="s">
        <v>96</v>
      </c>
      <c r="D63" t="s">
        <v>108</v>
      </c>
      <c r="E63" t="s">
        <v>392</v>
      </c>
      <c r="F63" t="s">
        <v>253</v>
      </c>
      <c r="G63" t="s">
        <v>98</v>
      </c>
      <c r="H63" s="54">
        <v>2918.96</v>
      </c>
      <c r="I63" s="54">
        <v>19150</v>
      </c>
      <c r="J63" s="54">
        <v>0</v>
      </c>
      <c r="K63" s="54">
        <v>558.98083999999994</v>
      </c>
      <c r="L63" s="55">
        <v>2.0000000000000001E-4</v>
      </c>
      <c r="M63" s="55">
        <v>5.1999999999999998E-3</v>
      </c>
      <c r="N63" s="55">
        <v>1.8E-3</v>
      </c>
    </row>
    <row r="64" spans="1:14">
      <c r="A64" t="s">
        <v>393</v>
      </c>
      <c r="B64" t="s">
        <v>394</v>
      </c>
      <c r="C64" t="s">
        <v>96</v>
      </c>
      <c r="D64" t="s">
        <v>108</v>
      </c>
      <c r="E64" t="s">
        <v>395</v>
      </c>
      <c r="F64" t="s">
        <v>253</v>
      </c>
      <c r="G64" t="s">
        <v>98</v>
      </c>
      <c r="H64" s="54">
        <v>1769.9</v>
      </c>
      <c r="I64" s="54">
        <v>10140</v>
      </c>
      <c r="J64" s="54">
        <v>2.2624599999999999</v>
      </c>
      <c r="K64" s="54">
        <v>181.73032000000001</v>
      </c>
      <c r="L64" s="55">
        <v>1E-4</v>
      </c>
      <c r="M64" s="55">
        <v>1.6999999999999999E-3</v>
      </c>
      <c r="N64" s="55">
        <v>5.9999999999999995E-4</v>
      </c>
    </row>
    <row r="65" spans="1:14">
      <c r="A65" t="s">
        <v>396</v>
      </c>
      <c r="B65" t="s">
        <v>397</v>
      </c>
      <c r="C65" t="s">
        <v>96</v>
      </c>
      <c r="D65" t="s">
        <v>108</v>
      </c>
      <c r="E65" t="s">
        <v>398</v>
      </c>
      <c r="F65" t="s">
        <v>253</v>
      </c>
      <c r="G65" t="s">
        <v>98</v>
      </c>
      <c r="H65" s="54">
        <v>2271.14</v>
      </c>
      <c r="I65" s="54">
        <v>26000</v>
      </c>
      <c r="J65" s="54">
        <v>0</v>
      </c>
      <c r="K65" s="54">
        <v>590.49639999999999</v>
      </c>
      <c r="L65" s="55">
        <v>1E-4</v>
      </c>
      <c r="M65" s="55">
        <v>5.4999999999999997E-3</v>
      </c>
      <c r="N65" s="55">
        <v>1.9E-3</v>
      </c>
    </row>
    <row r="66" spans="1:14">
      <c r="A66" t="s">
        <v>399</v>
      </c>
      <c r="B66" t="s">
        <v>400</v>
      </c>
      <c r="C66" t="s">
        <v>96</v>
      </c>
      <c r="D66" t="s">
        <v>108</v>
      </c>
      <c r="E66" t="s">
        <v>401</v>
      </c>
      <c r="F66" t="s">
        <v>253</v>
      </c>
      <c r="G66" t="s">
        <v>98</v>
      </c>
      <c r="H66" s="54">
        <v>35750.47</v>
      </c>
      <c r="I66" s="54">
        <v>1082</v>
      </c>
      <c r="J66" s="54">
        <v>0</v>
      </c>
      <c r="K66" s="54">
        <v>386.82008539999998</v>
      </c>
      <c r="L66" s="55">
        <v>1E-4</v>
      </c>
      <c r="M66" s="55">
        <v>3.5999999999999999E-3</v>
      </c>
      <c r="N66" s="55">
        <v>1.1999999999999999E-3</v>
      </c>
    </row>
    <row r="67" spans="1:14">
      <c r="A67" t="s">
        <v>402</v>
      </c>
      <c r="B67" t="s">
        <v>403</v>
      </c>
      <c r="C67" t="s">
        <v>96</v>
      </c>
      <c r="D67" t="s">
        <v>108</v>
      </c>
      <c r="E67" t="s">
        <v>404</v>
      </c>
      <c r="F67" t="s">
        <v>253</v>
      </c>
      <c r="G67" t="s">
        <v>98</v>
      </c>
      <c r="H67" s="54">
        <v>2238.66</v>
      </c>
      <c r="I67" s="54">
        <v>8105</v>
      </c>
      <c r="J67" s="54">
        <v>0</v>
      </c>
      <c r="K67" s="54">
        <v>181.44339299999999</v>
      </c>
      <c r="L67" s="55">
        <v>1E-4</v>
      </c>
      <c r="M67" s="55">
        <v>1.6999999999999999E-3</v>
      </c>
      <c r="N67" s="55">
        <v>5.9999999999999995E-4</v>
      </c>
    </row>
    <row r="68" spans="1:14">
      <c r="A68" t="s">
        <v>405</v>
      </c>
      <c r="B68" t="s">
        <v>406</v>
      </c>
      <c r="C68" t="s">
        <v>96</v>
      </c>
      <c r="D68" t="s">
        <v>108</v>
      </c>
      <c r="E68" t="s">
        <v>407</v>
      </c>
      <c r="F68" t="s">
        <v>253</v>
      </c>
      <c r="G68" t="s">
        <v>98</v>
      </c>
      <c r="H68" s="54">
        <v>1466.99</v>
      </c>
      <c r="I68" s="54">
        <v>3946</v>
      </c>
      <c r="J68" s="54">
        <v>0</v>
      </c>
      <c r="K68" s="54">
        <v>57.887425399999998</v>
      </c>
      <c r="L68" s="55">
        <v>0</v>
      </c>
      <c r="M68" s="55">
        <v>5.0000000000000001E-4</v>
      </c>
      <c r="N68" s="55">
        <v>2.0000000000000001E-4</v>
      </c>
    </row>
    <row r="69" spans="1:14">
      <c r="A69" t="s">
        <v>408</v>
      </c>
      <c r="B69" t="s">
        <v>409</v>
      </c>
      <c r="C69" t="s">
        <v>96</v>
      </c>
      <c r="D69" t="s">
        <v>108</v>
      </c>
      <c r="E69" t="s">
        <v>410</v>
      </c>
      <c r="F69" t="s">
        <v>253</v>
      </c>
      <c r="G69" t="s">
        <v>98</v>
      </c>
      <c r="H69" s="54">
        <v>8752.9</v>
      </c>
      <c r="I69" s="54">
        <v>2604.998756</v>
      </c>
      <c r="J69" s="54">
        <v>0</v>
      </c>
      <c r="K69" s="54">
        <v>228.01293611392401</v>
      </c>
      <c r="L69" s="55">
        <v>2.0000000000000001E-4</v>
      </c>
      <c r="M69" s="55">
        <v>2.0999999999999999E-3</v>
      </c>
      <c r="N69" s="55">
        <v>6.9999999999999999E-4</v>
      </c>
    </row>
    <row r="70" spans="1:14">
      <c r="A70" t="s">
        <v>411</v>
      </c>
      <c r="B70" t="s">
        <v>412</v>
      </c>
      <c r="C70" t="s">
        <v>96</v>
      </c>
      <c r="D70" t="s">
        <v>108</v>
      </c>
      <c r="E70" t="s">
        <v>413</v>
      </c>
      <c r="F70" t="s">
        <v>260</v>
      </c>
      <c r="G70" t="s">
        <v>98</v>
      </c>
      <c r="H70" s="54">
        <v>142.88</v>
      </c>
      <c r="I70" s="54">
        <v>16000</v>
      </c>
      <c r="J70" s="54">
        <v>0</v>
      </c>
      <c r="K70" s="54">
        <v>22.860800000000001</v>
      </c>
      <c r="L70" s="55">
        <v>0</v>
      </c>
      <c r="M70" s="55">
        <v>2.0000000000000001E-4</v>
      </c>
      <c r="N70" s="55">
        <v>1E-4</v>
      </c>
    </row>
    <row r="71" spans="1:14">
      <c r="A71" t="s">
        <v>414</v>
      </c>
      <c r="B71" t="s">
        <v>415</v>
      </c>
      <c r="C71" t="s">
        <v>96</v>
      </c>
      <c r="D71" t="s">
        <v>108</v>
      </c>
      <c r="E71" t="s">
        <v>416</v>
      </c>
      <c r="F71" t="s">
        <v>103</v>
      </c>
      <c r="G71" t="s">
        <v>98</v>
      </c>
      <c r="H71" s="54">
        <v>2265.77</v>
      </c>
      <c r="I71" s="54">
        <v>11060</v>
      </c>
      <c r="J71" s="54">
        <v>0</v>
      </c>
      <c r="K71" s="54">
        <v>250.59416200000001</v>
      </c>
      <c r="L71" s="55">
        <v>1E-4</v>
      </c>
      <c r="M71" s="55">
        <v>2.3E-3</v>
      </c>
      <c r="N71" s="55">
        <v>8.0000000000000004E-4</v>
      </c>
    </row>
    <row r="72" spans="1:14">
      <c r="A72" t="s">
        <v>417</v>
      </c>
      <c r="B72" t="s">
        <v>418</v>
      </c>
      <c r="C72" t="s">
        <v>96</v>
      </c>
      <c r="D72" t="s">
        <v>108</v>
      </c>
      <c r="E72" t="s">
        <v>419</v>
      </c>
      <c r="F72" t="s">
        <v>103</v>
      </c>
      <c r="G72" t="s">
        <v>98</v>
      </c>
      <c r="H72" s="54">
        <v>1608.34</v>
      </c>
      <c r="I72" s="54">
        <v>46400</v>
      </c>
      <c r="J72" s="54">
        <v>0</v>
      </c>
      <c r="K72" s="54">
        <v>746.26976000000002</v>
      </c>
      <c r="L72" s="55">
        <v>2.0000000000000001E-4</v>
      </c>
      <c r="M72" s="55">
        <v>7.0000000000000001E-3</v>
      </c>
      <c r="N72" s="55">
        <v>2.3999999999999998E-3</v>
      </c>
    </row>
    <row r="73" spans="1:14">
      <c r="A73" t="s">
        <v>420</v>
      </c>
      <c r="B73" t="s">
        <v>421</v>
      </c>
      <c r="C73" t="s">
        <v>96</v>
      </c>
      <c r="D73" t="s">
        <v>108</v>
      </c>
      <c r="E73" t="s">
        <v>422</v>
      </c>
      <c r="F73" t="s">
        <v>103</v>
      </c>
      <c r="G73" t="s">
        <v>98</v>
      </c>
      <c r="H73" s="54">
        <v>3656.91</v>
      </c>
      <c r="I73" s="54">
        <v>7554</v>
      </c>
      <c r="J73" s="54">
        <v>0</v>
      </c>
      <c r="K73" s="54">
        <v>276.24298140000002</v>
      </c>
      <c r="L73" s="55">
        <v>1E-4</v>
      </c>
      <c r="M73" s="55">
        <v>2.5999999999999999E-3</v>
      </c>
      <c r="N73" s="55">
        <v>8.9999999999999998E-4</v>
      </c>
    </row>
    <row r="74" spans="1:14">
      <c r="A74" t="s">
        <v>423</v>
      </c>
      <c r="B74" t="s">
        <v>424</v>
      </c>
      <c r="C74" t="s">
        <v>96</v>
      </c>
      <c r="D74" t="s">
        <v>108</v>
      </c>
      <c r="E74" t="s">
        <v>425</v>
      </c>
      <c r="F74" t="s">
        <v>282</v>
      </c>
      <c r="G74" t="s">
        <v>98</v>
      </c>
      <c r="H74" s="54">
        <v>724333.95</v>
      </c>
      <c r="I74" s="54">
        <v>150.69999999999999</v>
      </c>
      <c r="J74" s="54">
        <v>0</v>
      </c>
      <c r="K74" s="54">
        <v>1091.5712626500001</v>
      </c>
      <c r="L74" s="55">
        <v>2.9999999999999997E-4</v>
      </c>
      <c r="M74" s="55">
        <v>1.0200000000000001E-2</v>
      </c>
      <c r="N74" s="55">
        <v>3.5000000000000001E-3</v>
      </c>
    </row>
    <row r="75" spans="1:14">
      <c r="A75" t="s">
        <v>426</v>
      </c>
      <c r="B75" t="s">
        <v>427</v>
      </c>
      <c r="C75" t="s">
        <v>96</v>
      </c>
      <c r="D75" t="s">
        <v>108</v>
      </c>
      <c r="E75" t="s">
        <v>428</v>
      </c>
      <c r="F75" t="s">
        <v>282</v>
      </c>
      <c r="G75" t="s">
        <v>98</v>
      </c>
      <c r="H75" s="54">
        <v>7134.48</v>
      </c>
      <c r="I75" s="54">
        <v>3253</v>
      </c>
      <c r="J75" s="54">
        <v>0</v>
      </c>
      <c r="K75" s="54">
        <v>232.0846344</v>
      </c>
      <c r="L75" s="55">
        <v>1E-4</v>
      </c>
      <c r="M75" s="55">
        <v>2.2000000000000001E-3</v>
      </c>
      <c r="N75" s="55">
        <v>6.9999999999999999E-4</v>
      </c>
    </row>
    <row r="76" spans="1:14">
      <c r="A76" t="s">
        <v>429</v>
      </c>
      <c r="B76" t="s">
        <v>430</v>
      </c>
      <c r="C76" t="s">
        <v>96</v>
      </c>
      <c r="D76" t="s">
        <v>108</v>
      </c>
      <c r="E76" t="s">
        <v>431</v>
      </c>
      <c r="F76" t="s">
        <v>282</v>
      </c>
      <c r="G76" t="s">
        <v>98</v>
      </c>
      <c r="H76" s="54">
        <v>15315.67</v>
      </c>
      <c r="I76" s="54">
        <v>1817.0005100000001</v>
      </c>
      <c r="J76" s="54">
        <v>0</v>
      </c>
      <c r="K76" s="54">
        <v>278.28580200991701</v>
      </c>
      <c r="L76" s="55">
        <v>2.0000000000000001E-4</v>
      </c>
      <c r="M76" s="55">
        <v>2.5999999999999999E-3</v>
      </c>
      <c r="N76" s="55">
        <v>8.9999999999999998E-4</v>
      </c>
    </row>
    <row r="77" spans="1:14">
      <c r="A77" t="s">
        <v>432</v>
      </c>
      <c r="B77" t="s">
        <v>433</v>
      </c>
      <c r="C77" t="s">
        <v>96</v>
      </c>
      <c r="D77" t="s">
        <v>108</v>
      </c>
      <c r="E77" t="s">
        <v>434</v>
      </c>
      <c r="F77" t="s">
        <v>282</v>
      </c>
      <c r="G77" t="s">
        <v>98</v>
      </c>
      <c r="H77" s="54">
        <v>94928.99</v>
      </c>
      <c r="I77" s="54">
        <v>299.60000000000002</v>
      </c>
      <c r="J77" s="54">
        <v>0</v>
      </c>
      <c r="K77" s="54">
        <v>284.40725404</v>
      </c>
      <c r="L77" s="55">
        <v>1E-4</v>
      </c>
      <c r="M77" s="55">
        <v>2.7000000000000001E-3</v>
      </c>
      <c r="N77" s="55">
        <v>8.9999999999999998E-4</v>
      </c>
    </row>
    <row r="78" spans="1:14">
      <c r="A78" t="s">
        <v>435</v>
      </c>
      <c r="B78" t="s">
        <v>436</v>
      </c>
      <c r="C78" t="s">
        <v>96</v>
      </c>
      <c r="D78" t="s">
        <v>108</v>
      </c>
      <c r="E78" t="s">
        <v>437</v>
      </c>
      <c r="F78" t="s">
        <v>292</v>
      </c>
      <c r="G78" t="s">
        <v>98</v>
      </c>
      <c r="H78" s="54">
        <v>1251.49</v>
      </c>
      <c r="I78" s="54">
        <v>14100</v>
      </c>
      <c r="J78" s="54">
        <v>0</v>
      </c>
      <c r="K78" s="54">
        <v>176.46009000000001</v>
      </c>
      <c r="L78" s="55">
        <v>1E-4</v>
      </c>
      <c r="M78" s="55">
        <v>1.6999999999999999E-3</v>
      </c>
      <c r="N78" s="55">
        <v>5.9999999999999995E-4</v>
      </c>
    </row>
    <row r="79" spans="1:14">
      <c r="A79" t="s">
        <v>438</v>
      </c>
      <c r="B79" t="s">
        <v>439</v>
      </c>
      <c r="C79" t="s">
        <v>96</v>
      </c>
      <c r="D79" t="s">
        <v>108</v>
      </c>
      <c r="E79" t="s">
        <v>440</v>
      </c>
      <c r="F79" t="s">
        <v>441</v>
      </c>
      <c r="G79" t="s">
        <v>98</v>
      </c>
      <c r="H79" s="54">
        <v>730.55</v>
      </c>
      <c r="I79" s="54">
        <v>6944</v>
      </c>
      <c r="J79" s="54">
        <v>0</v>
      </c>
      <c r="K79" s="54">
        <v>50.729391999999997</v>
      </c>
      <c r="L79" s="55">
        <v>0</v>
      </c>
      <c r="M79" s="55">
        <v>5.0000000000000001E-4</v>
      </c>
      <c r="N79" s="55">
        <v>2.0000000000000001E-4</v>
      </c>
    </row>
    <row r="80" spans="1:14">
      <c r="A80" t="s">
        <v>442</v>
      </c>
      <c r="B80" t="s">
        <v>443</v>
      </c>
      <c r="C80" t="s">
        <v>96</v>
      </c>
      <c r="D80" t="s">
        <v>108</v>
      </c>
      <c r="E80" t="s">
        <v>444</v>
      </c>
      <c r="F80" t="s">
        <v>441</v>
      </c>
      <c r="G80" t="s">
        <v>98</v>
      </c>
      <c r="H80" s="54">
        <v>3585.36</v>
      </c>
      <c r="I80" s="54">
        <v>39900</v>
      </c>
      <c r="J80" s="54">
        <v>0</v>
      </c>
      <c r="K80" s="54">
        <v>1430.55864</v>
      </c>
      <c r="L80" s="55">
        <v>2.0000000000000001E-4</v>
      </c>
      <c r="M80" s="55">
        <v>1.34E-2</v>
      </c>
      <c r="N80" s="55">
        <v>4.5999999999999999E-3</v>
      </c>
    </row>
    <row r="81" spans="1:14">
      <c r="A81" t="s">
        <v>445</v>
      </c>
      <c r="B81" t="s">
        <v>446</v>
      </c>
      <c r="C81" t="s">
        <v>96</v>
      </c>
      <c r="D81" t="s">
        <v>108</v>
      </c>
      <c r="E81" t="s">
        <v>447</v>
      </c>
      <c r="F81" t="s">
        <v>448</v>
      </c>
      <c r="G81" t="s">
        <v>98</v>
      </c>
      <c r="H81" s="54">
        <v>2279.8000000000002</v>
      </c>
      <c r="I81" s="54">
        <v>10760</v>
      </c>
      <c r="J81" s="54">
        <v>0</v>
      </c>
      <c r="K81" s="54">
        <v>245.30647999999999</v>
      </c>
      <c r="L81" s="55">
        <v>2.0000000000000001E-4</v>
      </c>
      <c r="M81" s="55">
        <v>2.3E-3</v>
      </c>
      <c r="N81" s="55">
        <v>8.0000000000000004E-4</v>
      </c>
    </row>
    <row r="82" spans="1:14">
      <c r="A82" t="s">
        <v>449</v>
      </c>
      <c r="B82" t="s">
        <v>450</v>
      </c>
      <c r="C82" t="s">
        <v>96</v>
      </c>
      <c r="D82" t="s">
        <v>108</v>
      </c>
      <c r="E82" t="s">
        <v>451</v>
      </c>
      <c r="F82" t="s">
        <v>448</v>
      </c>
      <c r="G82" t="s">
        <v>98</v>
      </c>
      <c r="H82" s="54">
        <v>1377.94</v>
      </c>
      <c r="I82" s="54">
        <v>26550</v>
      </c>
      <c r="J82" s="54">
        <v>0</v>
      </c>
      <c r="K82" s="54">
        <v>365.84307000000001</v>
      </c>
      <c r="L82" s="55">
        <v>2.0000000000000001E-4</v>
      </c>
      <c r="M82" s="55">
        <v>3.3999999999999998E-3</v>
      </c>
      <c r="N82" s="55">
        <v>1.1999999999999999E-3</v>
      </c>
    </row>
    <row r="83" spans="1:14">
      <c r="A83" t="s">
        <v>452</v>
      </c>
      <c r="B83" t="s">
        <v>453</v>
      </c>
      <c r="C83" t="s">
        <v>96</v>
      </c>
      <c r="D83" t="s">
        <v>108</v>
      </c>
      <c r="E83" t="s">
        <v>454</v>
      </c>
      <c r="F83" t="s">
        <v>310</v>
      </c>
      <c r="G83" t="s">
        <v>98</v>
      </c>
      <c r="H83" s="54">
        <v>31713.05</v>
      </c>
      <c r="I83" s="54">
        <v>1064</v>
      </c>
      <c r="J83" s="54">
        <v>0</v>
      </c>
      <c r="K83" s="54">
        <v>337.426852</v>
      </c>
      <c r="L83" s="55">
        <v>2.9999999999999997E-4</v>
      </c>
      <c r="M83" s="55">
        <v>3.2000000000000002E-3</v>
      </c>
      <c r="N83" s="55">
        <v>1.1000000000000001E-3</v>
      </c>
    </row>
    <row r="84" spans="1:14">
      <c r="A84" t="s">
        <v>455</v>
      </c>
      <c r="B84" t="s">
        <v>456</v>
      </c>
      <c r="C84" t="s">
        <v>96</v>
      </c>
      <c r="D84" t="s">
        <v>108</v>
      </c>
      <c r="E84" t="s">
        <v>457</v>
      </c>
      <c r="F84" t="s">
        <v>310</v>
      </c>
      <c r="G84" t="s">
        <v>98</v>
      </c>
      <c r="H84" s="54">
        <v>21396.29</v>
      </c>
      <c r="I84" s="54">
        <v>459.3</v>
      </c>
      <c r="J84" s="54">
        <v>0</v>
      </c>
      <c r="K84" s="54">
        <v>98.273159969999995</v>
      </c>
      <c r="L84" s="55">
        <v>1E-4</v>
      </c>
      <c r="M84" s="55">
        <v>8.9999999999999998E-4</v>
      </c>
      <c r="N84" s="55">
        <v>2.9999999999999997E-4</v>
      </c>
    </row>
    <row r="85" spans="1:14">
      <c r="A85" t="s">
        <v>458</v>
      </c>
      <c r="B85" t="s">
        <v>459</v>
      </c>
      <c r="C85" t="s">
        <v>96</v>
      </c>
      <c r="D85" t="s">
        <v>108</v>
      </c>
      <c r="E85" t="s">
        <v>460</v>
      </c>
      <c r="F85" t="s">
        <v>461</v>
      </c>
      <c r="G85" t="s">
        <v>98</v>
      </c>
      <c r="H85" s="54">
        <v>2404.42</v>
      </c>
      <c r="I85" s="54">
        <v>4150</v>
      </c>
      <c r="J85" s="54">
        <v>0</v>
      </c>
      <c r="K85" s="54">
        <v>99.783429999999996</v>
      </c>
      <c r="L85" s="55">
        <v>0</v>
      </c>
      <c r="M85" s="55">
        <v>8.9999999999999998E-4</v>
      </c>
      <c r="N85" s="55">
        <v>2.9999999999999997E-4</v>
      </c>
    </row>
    <row r="86" spans="1:14">
      <c r="A86" t="s">
        <v>462</v>
      </c>
      <c r="B86" t="s">
        <v>463</v>
      </c>
      <c r="C86" t="s">
        <v>96</v>
      </c>
      <c r="D86" t="s">
        <v>108</v>
      </c>
      <c r="E86" t="s">
        <v>464</v>
      </c>
      <c r="F86" t="s">
        <v>461</v>
      </c>
      <c r="G86" t="s">
        <v>98</v>
      </c>
      <c r="H86" s="54">
        <v>42139.07</v>
      </c>
      <c r="I86" s="54">
        <v>1210</v>
      </c>
      <c r="J86" s="54">
        <v>0</v>
      </c>
      <c r="K86" s="54">
        <v>509.88274699999999</v>
      </c>
      <c r="L86" s="55">
        <v>2.0000000000000001E-4</v>
      </c>
      <c r="M86" s="55">
        <v>4.7999999999999996E-3</v>
      </c>
      <c r="N86" s="55">
        <v>1.6000000000000001E-3</v>
      </c>
    </row>
    <row r="87" spans="1:14">
      <c r="A87" t="s">
        <v>465</v>
      </c>
      <c r="B87" t="s">
        <v>466</v>
      </c>
      <c r="C87" t="s">
        <v>96</v>
      </c>
      <c r="D87" t="s">
        <v>108</v>
      </c>
      <c r="E87" t="s">
        <v>467</v>
      </c>
      <c r="F87" t="s">
        <v>461</v>
      </c>
      <c r="G87" t="s">
        <v>98</v>
      </c>
      <c r="H87" s="54">
        <v>5687.12</v>
      </c>
      <c r="I87" s="54">
        <v>5400</v>
      </c>
      <c r="J87" s="54">
        <v>0</v>
      </c>
      <c r="K87" s="54">
        <v>307.10448000000002</v>
      </c>
      <c r="L87" s="55">
        <v>1E-4</v>
      </c>
      <c r="M87" s="55">
        <v>2.8999999999999998E-3</v>
      </c>
      <c r="N87" s="55">
        <v>1E-3</v>
      </c>
    </row>
    <row r="88" spans="1:14">
      <c r="A88" t="s">
        <v>468</v>
      </c>
      <c r="B88" t="s">
        <v>469</v>
      </c>
      <c r="C88" t="s">
        <v>96</v>
      </c>
      <c r="D88" t="s">
        <v>108</v>
      </c>
      <c r="E88" t="s">
        <v>470</v>
      </c>
      <c r="F88" t="s">
        <v>314</v>
      </c>
      <c r="G88" t="s">
        <v>98</v>
      </c>
      <c r="H88" s="54">
        <v>9921.6</v>
      </c>
      <c r="I88" s="54">
        <v>3024</v>
      </c>
      <c r="J88" s="54">
        <v>0</v>
      </c>
      <c r="K88" s="54">
        <v>300.02918399999999</v>
      </c>
      <c r="L88" s="55">
        <v>1E-4</v>
      </c>
      <c r="M88" s="55">
        <v>2.8E-3</v>
      </c>
      <c r="N88" s="55">
        <v>1E-3</v>
      </c>
    </row>
    <row r="89" spans="1:14">
      <c r="A89" t="s">
        <v>471</v>
      </c>
      <c r="B89" t="s">
        <v>472</v>
      </c>
      <c r="C89" t="s">
        <v>96</v>
      </c>
      <c r="D89" t="s">
        <v>108</v>
      </c>
      <c r="E89" t="s">
        <v>473</v>
      </c>
      <c r="F89" t="s">
        <v>314</v>
      </c>
      <c r="G89" t="s">
        <v>98</v>
      </c>
      <c r="H89" s="54">
        <v>2573.8000000000002</v>
      </c>
      <c r="I89" s="54">
        <v>3447</v>
      </c>
      <c r="J89" s="54">
        <v>0</v>
      </c>
      <c r="K89" s="54">
        <v>88.718885999999998</v>
      </c>
      <c r="L89" s="55">
        <v>1E-4</v>
      </c>
      <c r="M89" s="55">
        <v>8.0000000000000004E-4</v>
      </c>
      <c r="N89" s="55">
        <v>2.9999999999999997E-4</v>
      </c>
    </row>
    <row r="90" spans="1:14">
      <c r="A90" t="s">
        <v>474</v>
      </c>
      <c r="B90" t="s">
        <v>475</v>
      </c>
      <c r="C90" t="s">
        <v>96</v>
      </c>
      <c r="D90" t="s">
        <v>108</v>
      </c>
      <c r="E90" t="s">
        <v>476</v>
      </c>
      <c r="F90" t="s">
        <v>314</v>
      </c>
      <c r="G90" t="s">
        <v>98</v>
      </c>
      <c r="H90" s="54">
        <v>519.70000000000005</v>
      </c>
      <c r="I90" s="54">
        <v>76070</v>
      </c>
      <c r="J90" s="54">
        <v>0</v>
      </c>
      <c r="K90" s="54">
        <v>395.33578999999997</v>
      </c>
      <c r="L90" s="55">
        <v>1E-4</v>
      </c>
      <c r="M90" s="55">
        <v>3.7000000000000002E-3</v>
      </c>
      <c r="N90" s="55">
        <v>1.2999999999999999E-3</v>
      </c>
    </row>
    <row r="91" spans="1:14">
      <c r="A91" t="s">
        <v>477</v>
      </c>
      <c r="B91" t="s">
        <v>478</v>
      </c>
      <c r="C91" t="s">
        <v>96</v>
      </c>
      <c r="D91" t="s">
        <v>108</v>
      </c>
      <c r="E91" t="s">
        <v>479</v>
      </c>
      <c r="F91" t="s">
        <v>314</v>
      </c>
      <c r="G91" t="s">
        <v>98</v>
      </c>
      <c r="H91" s="54">
        <v>17637.3</v>
      </c>
      <c r="I91" s="54">
        <v>884</v>
      </c>
      <c r="J91" s="54">
        <v>0</v>
      </c>
      <c r="K91" s="54">
        <v>155.91373200000001</v>
      </c>
      <c r="L91" s="55">
        <v>1E-4</v>
      </c>
      <c r="M91" s="55">
        <v>1.5E-3</v>
      </c>
      <c r="N91" s="55">
        <v>5.0000000000000001E-4</v>
      </c>
    </row>
    <row r="92" spans="1:14">
      <c r="A92" t="s">
        <v>480</v>
      </c>
      <c r="B92" t="s">
        <v>481</v>
      </c>
      <c r="C92" t="s">
        <v>96</v>
      </c>
      <c r="D92" t="s">
        <v>108</v>
      </c>
      <c r="E92" t="s">
        <v>482</v>
      </c>
      <c r="F92" t="s">
        <v>314</v>
      </c>
      <c r="G92" t="s">
        <v>98</v>
      </c>
      <c r="H92" s="54">
        <v>6855.69</v>
      </c>
      <c r="I92" s="54">
        <v>8550</v>
      </c>
      <c r="J92" s="54">
        <v>0</v>
      </c>
      <c r="K92" s="54">
        <v>586.16149499999995</v>
      </c>
      <c r="L92" s="55">
        <v>2.0000000000000001E-4</v>
      </c>
      <c r="M92" s="55">
        <v>5.4999999999999997E-3</v>
      </c>
      <c r="N92" s="55">
        <v>1.9E-3</v>
      </c>
    </row>
    <row r="93" spans="1:14">
      <c r="A93" t="s">
        <v>483</v>
      </c>
      <c r="B93" t="s">
        <v>484</v>
      </c>
      <c r="C93" t="s">
        <v>96</v>
      </c>
      <c r="D93" t="s">
        <v>108</v>
      </c>
      <c r="E93" t="s">
        <v>485</v>
      </c>
      <c r="F93" t="s">
        <v>314</v>
      </c>
      <c r="G93" t="s">
        <v>98</v>
      </c>
      <c r="H93" s="54">
        <v>222148.85</v>
      </c>
      <c r="I93" s="54">
        <v>169</v>
      </c>
      <c r="J93" s="54">
        <v>0</v>
      </c>
      <c r="K93" s="54">
        <v>375.4315565</v>
      </c>
      <c r="L93" s="55">
        <v>2.9999999999999997E-4</v>
      </c>
      <c r="M93" s="55">
        <v>3.5000000000000001E-3</v>
      </c>
      <c r="N93" s="55">
        <v>1.1999999999999999E-3</v>
      </c>
    </row>
    <row r="94" spans="1:14">
      <c r="A94" t="s">
        <v>486</v>
      </c>
      <c r="B94" t="s">
        <v>487</v>
      </c>
      <c r="C94" t="s">
        <v>96</v>
      </c>
      <c r="D94" t="s">
        <v>108</v>
      </c>
      <c r="E94" t="s">
        <v>488</v>
      </c>
      <c r="F94" t="s">
        <v>314</v>
      </c>
      <c r="G94" t="s">
        <v>98</v>
      </c>
      <c r="H94" s="54">
        <v>2597.46</v>
      </c>
      <c r="I94" s="54">
        <v>23770</v>
      </c>
      <c r="J94" s="54">
        <v>21.292090000000002</v>
      </c>
      <c r="K94" s="54">
        <v>638.70833200000004</v>
      </c>
      <c r="L94" s="55">
        <v>2.0000000000000001E-4</v>
      </c>
      <c r="M94" s="55">
        <v>6.0000000000000001E-3</v>
      </c>
      <c r="N94" s="55">
        <v>2E-3</v>
      </c>
    </row>
    <row r="95" spans="1:14">
      <c r="A95" t="s">
        <v>489</v>
      </c>
      <c r="B95" t="s">
        <v>490</v>
      </c>
      <c r="C95" t="s">
        <v>96</v>
      </c>
      <c r="D95" t="s">
        <v>108</v>
      </c>
      <c r="E95" t="s">
        <v>491</v>
      </c>
      <c r="F95" t="s">
        <v>314</v>
      </c>
      <c r="G95" t="s">
        <v>98</v>
      </c>
      <c r="H95" s="54">
        <v>37285.760000000002</v>
      </c>
      <c r="I95" s="54">
        <v>1700</v>
      </c>
      <c r="J95" s="54">
        <v>0</v>
      </c>
      <c r="K95" s="54">
        <v>633.85792000000004</v>
      </c>
      <c r="L95" s="55">
        <v>2.0000000000000001E-4</v>
      </c>
      <c r="M95" s="55">
        <v>5.8999999999999999E-3</v>
      </c>
      <c r="N95" s="55">
        <v>2E-3</v>
      </c>
    </row>
    <row r="96" spans="1:14">
      <c r="A96" t="s">
        <v>492</v>
      </c>
      <c r="B96" t="s">
        <v>493</v>
      </c>
      <c r="C96" t="s">
        <v>96</v>
      </c>
      <c r="D96" t="s">
        <v>108</v>
      </c>
      <c r="E96" t="s">
        <v>494</v>
      </c>
      <c r="F96" t="s">
        <v>109</v>
      </c>
      <c r="G96" t="s">
        <v>98</v>
      </c>
      <c r="H96" s="54">
        <v>9462.34</v>
      </c>
      <c r="I96" s="54">
        <v>1990</v>
      </c>
      <c r="J96" s="54">
        <v>0</v>
      </c>
      <c r="K96" s="54">
        <v>188.300566</v>
      </c>
      <c r="L96" s="55">
        <v>1E-4</v>
      </c>
      <c r="M96" s="55">
        <v>1.8E-3</v>
      </c>
      <c r="N96" s="55">
        <v>5.9999999999999995E-4</v>
      </c>
    </row>
    <row r="97" spans="1:14">
      <c r="A97" t="s">
        <v>495</v>
      </c>
      <c r="B97" t="s">
        <v>496</v>
      </c>
      <c r="C97" t="s">
        <v>96</v>
      </c>
      <c r="D97" t="s">
        <v>108</v>
      </c>
      <c r="E97" t="s">
        <v>497</v>
      </c>
      <c r="F97" t="s">
        <v>498</v>
      </c>
      <c r="G97" t="s">
        <v>98</v>
      </c>
      <c r="H97" s="54">
        <v>12976.21</v>
      </c>
      <c r="I97" s="54">
        <v>4109</v>
      </c>
      <c r="J97" s="54">
        <v>0</v>
      </c>
      <c r="K97" s="54">
        <v>533.19246889999999</v>
      </c>
      <c r="L97" s="55">
        <v>1E-4</v>
      </c>
      <c r="M97" s="55">
        <v>5.0000000000000001E-3</v>
      </c>
      <c r="N97" s="55">
        <v>1.6999999999999999E-3</v>
      </c>
    </row>
    <row r="98" spans="1:14">
      <c r="A98" t="s">
        <v>499</v>
      </c>
      <c r="B98" t="s">
        <v>500</v>
      </c>
      <c r="C98" t="s">
        <v>96</v>
      </c>
      <c r="D98" t="s">
        <v>108</v>
      </c>
      <c r="E98" t="s">
        <v>501</v>
      </c>
      <c r="F98" t="s">
        <v>502</v>
      </c>
      <c r="G98" t="s">
        <v>98</v>
      </c>
      <c r="H98" s="54">
        <v>4517.2299999999996</v>
      </c>
      <c r="I98" s="54">
        <v>7405</v>
      </c>
      <c r="J98" s="54">
        <v>0</v>
      </c>
      <c r="K98" s="54">
        <v>334.50088149999999</v>
      </c>
      <c r="L98" s="55">
        <v>2.0000000000000001E-4</v>
      </c>
      <c r="M98" s="55">
        <v>3.0999999999999999E-3</v>
      </c>
      <c r="N98" s="55">
        <v>1.1000000000000001E-3</v>
      </c>
    </row>
    <row r="99" spans="1:14">
      <c r="A99" t="s">
        <v>503</v>
      </c>
      <c r="B99" t="s">
        <v>504</v>
      </c>
      <c r="C99" t="s">
        <v>96</v>
      </c>
      <c r="D99" t="s">
        <v>108</v>
      </c>
      <c r="E99" t="s">
        <v>505</v>
      </c>
      <c r="F99" t="s">
        <v>502</v>
      </c>
      <c r="G99" t="s">
        <v>98</v>
      </c>
      <c r="H99" s="54">
        <v>2440.86</v>
      </c>
      <c r="I99" s="54">
        <v>15690</v>
      </c>
      <c r="J99" s="54">
        <v>0</v>
      </c>
      <c r="K99" s="54">
        <v>382.970934</v>
      </c>
      <c r="L99" s="55">
        <v>2.0000000000000001E-4</v>
      </c>
      <c r="M99" s="55">
        <v>3.5999999999999999E-3</v>
      </c>
      <c r="N99" s="55">
        <v>1.1999999999999999E-3</v>
      </c>
    </row>
    <row r="100" spans="1:14">
      <c r="A100" t="s">
        <v>506</v>
      </c>
      <c r="B100" t="s">
        <v>507</v>
      </c>
      <c r="C100" t="s">
        <v>96</v>
      </c>
      <c r="D100" t="s">
        <v>108</v>
      </c>
      <c r="E100" t="s">
        <v>508</v>
      </c>
      <c r="F100" t="s">
        <v>502</v>
      </c>
      <c r="G100" t="s">
        <v>98</v>
      </c>
      <c r="H100" s="54">
        <v>1041.6400000000001</v>
      </c>
      <c r="I100" s="54">
        <v>24060</v>
      </c>
      <c r="J100" s="54">
        <v>0</v>
      </c>
      <c r="K100" s="54">
        <v>250.618584</v>
      </c>
      <c r="L100" s="55">
        <v>1E-4</v>
      </c>
      <c r="M100" s="55">
        <v>2.3E-3</v>
      </c>
      <c r="N100" s="55">
        <v>8.0000000000000004E-4</v>
      </c>
    </row>
    <row r="101" spans="1:14">
      <c r="A101" t="s">
        <v>509</v>
      </c>
      <c r="B101" t="s">
        <v>510</v>
      </c>
      <c r="C101" t="s">
        <v>96</v>
      </c>
      <c r="D101" t="s">
        <v>108</v>
      </c>
      <c r="E101" t="s">
        <v>511</v>
      </c>
      <c r="F101" t="s">
        <v>502</v>
      </c>
      <c r="G101" t="s">
        <v>98</v>
      </c>
      <c r="H101" s="54">
        <v>4783.5200000000004</v>
      </c>
      <c r="I101" s="54">
        <v>7154</v>
      </c>
      <c r="J101" s="54">
        <v>0</v>
      </c>
      <c r="K101" s="54">
        <v>342.21302079999998</v>
      </c>
      <c r="L101" s="55">
        <v>1E-4</v>
      </c>
      <c r="M101" s="55">
        <v>3.2000000000000002E-3</v>
      </c>
      <c r="N101" s="55">
        <v>1.1000000000000001E-3</v>
      </c>
    </row>
    <row r="102" spans="1:14">
      <c r="A102" t="s">
        <v>512</v>
      </c>
      <c r="B102" t="s">
        <v>513</v>
      </c>
      <c r="C102" t="s">
        <v>96</v>
      </c>
      <c r="D102" t="s">
        <v>108</v>
      </c>
      <c r="E102" t="s">
        <v>514</v>
      </c>
      <c r="F102" t="s">
        <v>502</v>
      </c>
      <c r="G102" t="s">
        <v>98</v>
      </c>
      <c r="H102" s="54">
        <v>954.32</v>
      </c>
      <c r="I102" s="54">
        <v>20210</v>
      </c>
      <c r="J102" s="54">
        <v>0</v>
      </c>
      <c r="K102" s="54">
        <v>192.86807200000001</v>
      </c>
      <c r="L102" s="55">
        <v>1E-4</v>
      </c>
      <c r="M102" s="55">
        <v>1.8E-3</v>
      </c>
      <c r="N102" s="55">
        <v>5.9999999999999995E-4</v>
      </c>
    </row>
    <row r="103" spans="1:14">
      <c r="A103" t="s">
        <v>515</v>
      </c>
      <c r="B103" t="s">
        <v>516</v>
      </c>
      <c r="C103" t="s">
        <v>96</v>
      </c>
      <c r="D103" t="s">
        <v>108</v>
      </c>
      <c r="E103" t="s">
        <v>517</v>
      </c>
      <c r="F103" t="s">
        <v>502</v>
      </c>
      <c r="G103" t="s">
        <v>98</v>
      </c>
      <c r="H103" s="54">
        <v>71000.62</v>
      </c>
      <c r="I103" s="54">
        <v>1709</v>
      </c>
      <c r="J103" s="54">
        <v>0</v>
      </c>
      <c r="K103" s="54">
        <v>1213.4005958</v>
      </c>
      <c r="L103" s="55">
        <v>2.9999999999999997E-4</v>
      </c>
      <c r="M103" s="55">
        <v>1.14E-2</v>
      </c>
      <c r="N103" s="55">
        <v>3.8999999999999998E-3</v>
      </c>
    </row>
    <row r="104" spans="1:14">
      <c r="A104" t="s">
        <v>518</v>
      </c>
      <c r="B104" t="s">
        <v>519</v>
      </c>
      <c r="C104" t="s">
        <v>96</v>
      </c>
      <c r="D104" t="s">
        <v>108</v>
      </c>
      <c r="E104" t="s">
        <v>520</v>
      </c>
      <c r="F104" t="s">
        <v>521</v>
      </c>
      <c r="G104" t="s">
        <v>98</v>
      </c>
      <c r="H104" s="54">
        <v>19997.810000000001</v>
      </c>
      <c r="I104" s="54">
        <v>4651</v>
      </c>
      <c r="J104" s="54">
        <v>0</v>
      </c>
      <c r="K104" s="54">
        <v>930.09814310000002</v>
      </c>
      <c r="L104" s="55">
        <v>2.9999999999999997E-4</v>
      </c>
      <c r="M104" s="55">
        <v>8.6999999999999994E-3</v>
      </c>
      <c r="N104" s="55">
        <v>3.0000000000000001E-3</v>
      </c>
    </row>
    <row r="105" spans="1:14">
      <c r="A105" t="s">
        <v>522</v>
      </c>
      <c r="B105" t="s">
        <v>523</v>
      </c>
      <c r="C105" t="s">
        <v>96</v>
      </c>
      <c r="D105" t="s">
        <v>108</v>
      </c>
      <c r="E105" t="s">
        <v>524</v>
      </c>
      <c r="F105" t="s">
        <v>521</v>
      </c>
      <c r="G105" t="s">
        <v>98</v>
      </c>
      <c r="H105" s="54">
        <v>4783.8</v>
      </c>
      <c r="I105" s="54">
        <v>19210</v>
      </c>
      <c r="J105" s="54">
        <v>0</v>
      </c>
      <c r="K105" s="54">
        <v>918.96798000000001</v>
      </c>
      <c r="L105" s="55">
        <v>2.0000000000000001E-4</v>
      </c>
      <c r="M105" s="55">
        <v>8.6E-3</v>
      </c>
      <c r="N105" s="55">
        <v>2.8999999999999998E-3</v>
      </c>
    </row>
    <row r="106" spans="1:14">
      <c r="A106" t="s">
        <v>525</v>
      </c>
      <c r="B106" t="s">
        <v>526</v>
      </c>
      <c r="C106" t="s">
        <v>96</v>
      </c>
      <c r="D106" t="s">
        <v>108</v>
      </c>
      <c r="E106" t="s">
        <v>527</v>
      </c>
      <c r="F106" t="s">
        <v>521</v>
      </c>
      <c r="G106" t="s">
        <v>98</v>
      </c>
      <c r="H106" s="54">
        <v>13443.06</v>
      </c>
      <c r="I106" s="54">
        <v>6799</v>
      </c>
      <c r="J106" s="54">
        <v>0</v>
      </c>
      <c r="K106" s="54">
        <v>913.99364939999998</v>
      </c>
      <c r="L106" s="55">
        <v>2.0000000000000001E-4</v>
      </c>
      <c r="M106" s="55">
        <v>8.6E-3</v>
      </c>
      <c r="N106" s="55">
        <v>2.8999999999999998E-3</v>
      </c>
    </row>
    <row r="107" spans="1:14">
      <c r="A107" t="s">
        <v>528</v>
      </c>
      <c r="B107" t="s">
        <v>529</v>
      </c>
      <c r="C107" t="s">
        <v>96</v>
      </c>
      <c r="D107" t="s">
        <v>108</v>
      </c>
      <c r="E107" t="s">
        <v>530</v>
      </c>
      <c r="F107" t="s">
        <v>110</v>
      </c>
      <c r="G107" t="s">
        <v>98</v>
      </c>
      <c r="H107" s="54">
        <v>1320.83</v>
      </c>
      <c r="I107" s="54">
        <v>30260</v>
      </c>
      <c r="J107" s="54">
        <v>0</v>
      </c>
      <c r="K107" s="54">
        <v>399.68315799999999</v>
      </c>
      <c r="L107" s="55">
        <v>2.0000000000000001E-4</v>
      </c>
      <c r="M107" s="55">
        <v>3.7000000000000002E-3</v>
      </c>
      <c r="N107" s="55">
        <v>1.2999999999999999E-3</v>
      </c>
    </row>
    <row r="108" spans="1:14">
      <c r="A108" t="s">
        <v>531</v>
      </c>
      <c r="B108" t="s">
        <v>532</v>
      </c>
      <c r="C108" t="s">
        <v>96</v>
      </c>
      <c r="D108" t="s">
        <v>108</v>
      </c>
      <c r="E108" t="s">
        <v>533</v>
      </c>
      <c r="F108" t="s">
        <v>111</v>
      </c>
      <c r="G108" t="s">
        <v>98</v>
      </c>
      <c r="H108" s="54">
        <v>4764.62</v>
      </c>
      <c r="I108" s="54">
        <v>509.6</v>
      </c>
      <c r="J108" s="54">
        <v>0</v>
      </c>
      <c r="K108" s="54">
        <v>24.28050352</v>
      </c>
      <c r="L108" s="55">
        <v>0</v>
      </c>
      <c r="M108" s="55">
        <v>2.0000000000000001E-4</v>
      </c>
      <c r="N108" s="55">
        <v>1E-4</v>
      </c>
    </row>
    <row r="109" spans="1:14">
      <c r="A109" t="s">
        <v>534</v>
      </c>
      <c r="B109" t="s">
        <v>535</v>
      </c>
      <c r="C109" t="s">
        <v>96</v>
      </c>
      <c r="D109" t="s">
        <v>108</v>
      </c>
      <c r="E109" t="s">
        <v>536</v>
      </c>
      <c r="F109" t="s">
        <v>111</v>
      </c>
      <c r="G109" t="s">
        <v>98</v>
      </c>
      <c r="H109" s="54">
        <v>9428.2900000000009</v>
      </c>
      <c r="I109" s="54">
        <v>1320</v>
      </c>
      <c r="J109" s="54">
        <v>0</v>
      </c>
      <c r="K109" s="54">
        <v>124.453428</v>
      </c>
      <c r="L109" s="55">
        <v>0</v>
      </c>
      <c r="M109" s="55">
        <v>1.1999999999999999E-3</v>
      </c>
      <c r="N109" s="55">
        <v>4.0000000000000002E-4</v>
      </c>
    </row>
    <row r="110" spans="1:14">
      <c r="A110" t="s">
        <v>537</v>
      </c>
      <c r="B110" t="s">
        <v>538</v>
      </c>
      <c r="C110" t="s">
        <v>96</v>
      </c>
      <c r="D110" t="s">
        <v>108</v>
      </c>
      <c r="E110" t="s">
        <v>539</v>
      </c>
      <c r="F110" t="s">
        <v>112</v>
      </c>
      <c r="G110" t="s">
        <v>98</v>
      </c>
      <c r="H110" s="54">
        <v>1509.44</v>
      </c>
      <c r="I110" s="54">
        <v>7011</v>
      </c>
      <c r="J110" s="54">
        <v>0</v>
      </c>
      <c r="K110" s="54">
        <v>105.8268384</v>
      </c>
      <c r="L110" s="55">
        <v>0</v>
      </c>
      <c r="M110" s="55">
        <v>1E-3</v>
      </c>
      <c r="N110" s="55">
        <v>2.9999999999999997E-4</v>
      </c>
    </row>
    <row r="111" spans="1:14">
      <c r="A111" t="s">
        <v>540</v>
      </c>
      <c r="B111" t="s">
        <v>541</v>
      </c>
      <c r="C111" t="s">
        <v>96</v>
      </c>
      <c r="D111" t="s">
        <v>108</v>
      </c>
      <c r="E111" t="s">
        <v>542</v>
      </c>
      <c r="F111" t="s">
        <v>112</v>
      </c>
      <c r="G111" t="s">
        <v>98</v>
      </c>
      <c r="H111" s="54">
        <v>72.989999999999995</v>
      </c>
      <c r="I111" s="54">
        <v>11150</v>
      </c>
      <c r="J111" s="54">
        <v>0</v>
      </c>
      <c r="K111" s="54">
        <v>8.1383849999999995</v>
      </c>
      <c r="L111" s="55">
        <v>0</v>
      </c>
      <c r="M111" s="55">
        <v>1E-4</v>
      </c>
      <c r="N111" s="55">
        <v>0</v>
      </c>
    </row>
    <row r="112" spans="1:14">
      <c r="A112" t="s">
        <v>543</v>
      </c>
      <c r="B112" t="s">
        <v>544</v>
      </c>
      <c r="C112" t="s">
        <v>96</v>
      </c>
      <c r="D112" t="s">
        <v>108</v>
      </c>
      <c r="E112" t="s">
        <v>545</v>
      </c>
      <c r="F112" t="s">
        <v>113</v>
      </c>
      <c r="G112" t="s">
        <v>98</v>
      </c>
      <c r="H112" s="54">
        <v>35292.51</v>
      </c>
      <c r="I112" s="54">
        <v>1798</v>
      </c>
      <c r="J112" s="54">
        <v>0</v>
      </c>
      <c r="K112" s="54">
        <v>634.5593298</v>
      </c>
      <c r="L112" s="55">
        <v>2.0000000000000001E-4</v>
      </c>
      <c r="M112" s="55">
        <v>5.8999999999999999E-3</v>
      </c>
      <c r="N112" s="55">
        <v>2E-3</v>
      </c>
    </row>
    <row r="113" spans="1:14">
      <c r="A113" t="s">
        <v>546</v>
      </c>
      <c r="B113" t="s">
        <v>547</v>
      </c>
      <c r="C113" t="s">
        <v>96</v>
      </c>
      <c r="D113" t="s">
        <v>108</v>
      </c>
      <c r="E113" t="s">
        <v>548</v>
      </c>
      <c r="F113" t="s">
        <v>113</v>
      </c>
      <c r="G113" t="s">
        <v>98</v>
      </c>
      <c r="H113" s="54">
        <v>31224.86</v>
      </c>
      <c r="I113" s="54">
        <v>1494</v>
      </c>
      <c r="J113" s="54">
        <v>0</v>
      </c>
      <c r="K113" s="54">
        <v>466.49940839999999</v>
      </c>
      <c r="L113" s="55">
        <v>2.0000000000000001E-4</v>
      </c>
      <c r="M113" s="55">
        <v>4.4000000000000003E-3</v>
      </c>
      <c r="N113" s="55">
        <v>1.5E-3</v>
      </c>
    </row>
    <row r="114" spans="1:14">
      <c r="A114" s="56" t="s">
        <v>549</v>
      </c>
      <c r="B114" s="101" t="s">
        <v>1839</v>
      </c>
      <c r="C114" s="101" t="s">
        <v>1839</v>
      </c>
      <c r="D114" s="102" t="s">
        <v>1839</v>
      </c>
      <c r="E114" s="102" t="s">
        <v>1839</v>
      </c>
      <c r="F114" s="102" t="s">
        <v>1839</v>
      </c>
      <c r="G114" s="102" t="s">
        <v>1839</v>
      </c>
      <c r="H114" s="58">
        <v>1150702.1000000001</v>
      </c>
      <c r="I114" s="102" t="s">
        <v>1839</v>
      </c>
      <c r="J114" s="58">
        <v>7.2537099999999999</v>
      </c>
      <c r="K114" s="58">
        <v>4830.74193731183</v>
      </c>
      <c r="L114" s="102" t="s">
        <v>1839</v>
      </c>
      <c r="M114" s="57">
        <v>4.5199999999999997E-2</v>
      </c>
      <c r="N114" s="57">
        <v>1.55E-2</v>
      </c>
    </row>
    <row r="115" spans="1:14">
      <c r="A115" t="s">
        <v>550</v>
      </c>
      <c r="B115" t="s">
        <v>551</v>
      </c>
      <c r="C115" t="s">
        <v>96</v>
      </c>
      <c r="D115" t="s">
        <v>108</v>
      </c>
      <c r="E115" t="s">
        <v>552</v>
      </c>
      <c r="F115" t="s">
        <v>349</v>
      </c>
      <c r="G115" t="s">
        <v>98</v>
      </c>
      <c r="H115" s="54">
        <v>2344.89</v>
      </c>
      <c r="I115" s="54">
        <v>113.3</v>
      </c>
      <c r="J115" s="54">
        <v>0</v>
      </c>
      <c r="K115" s="54">
        <v>2.6567603700000002</v>
      </c>
      <c r="L115" s="55">
        <v>1E-4</v>
      </c>
      <c r="M115" s="55">
        <v>0</v>
      </c>
      <c r="N115" s="55">
        <v>0</v>
      </c>
    </row>
    <row r="116" spans="1:14">
      <c r="A116" t="s">
        <v>553</v>
      </c>
      <c r="B116" t="s">
        <v>554</v>
      </c>
      <c r="C116" t="s">
        <v>96</v>
      </c>
      <c r="D116" t="s">
        <v>108</v>
      </c>
      <c r="E116" t="s">
        <v>555</v>
      </c>
      <c r="F116" t="s">
        <v>228</v>
      </c>
      <c r="G116" t="s">
        <v>98</v>
      </c>
      <c r="H116" s="54">
        <v>2970.96</v>
      </c>
      <c r="I116" s="54">
        <v>2602</v>
      </c>
      <c r="J116" s="54">
        <v>0</v>
      </c>
      <c r="K116" s="54">
        <v>77.3043792</v>
      </c>
      <c r="L116" s="55">
        <v>2.0000000000000001E-4</v>
      </c>
      <c r="M116" s="55">
        <v>6.9999999999999999E-4</v>
      </c>
      <c r="N116" s="55">
        <v>2.0000000000000001E-4</v>
      </c>
    </row>
    <row r="117" spans="1:14">
      <c r="A117" t="s">
        <v>556</v>
      </c>
      <c r="B117" t="s">
        <v>557</v>
      </c>
      <c r="C117" t="s">
        <v>96</v>
      </c>
      <c r="D117" t="s">
        <v>108</v>
      </c>
      <c r="E117" t="s">
        <v>558</v>
      </c>
      <c r="F117" t="s">
        <v>232</v>
      </c>
      <c r="G117" t="s">
        <v>98</v>
      </c>
      <c r="H117" s="54">
        <v>460.66</v>
      </c>
      <c r="I117" s="54">
        <v>5400</v>
      </c>
      <c r="J117" s="54">
        <v>0</v>
      </c>
      <c r="K117" s="54">
        <v>24.875640000000001</v>
      </c>
      <c r="L117" s="55">
        <v>0</v>
      </c>
      <c r="M117" s="55">
        <v>2.0000000000000001E-4</v>
      </c>
      <c r="N117" s="55">
        <v>1E-4</v>
      </c>
    </row>
    <row r="118" spans="1:14">
      <c r="A118" t="s">
        <v>559</v>
      </c>
      <c r="B118" t="s">
        <v>560</v>
      </c>
      <c r="C118" t="s">
        <v>96</v>
      </c>
      <c r="D118" t="s">
        <v>108</v>
      </c>
      <c r="E118" t="s">
        <v>561</v>
      </c>
      <c r="F118" t="s">
        <v>232</v>
      </c>
      <c r="G118" t="s">
        <v>98</v>
      </c>
      <c r="H118" s="54">
        <v>4754.7299999999996</v>
      </c>
      <c r="I118" s="54">
        <v>1600</v>
      </c>
      <c r="J118" s="54">
        <v>0</v>
      </c>
      <c r="K118" s="54">
        <v>76.075680000000006</v>
      </c>
      <c r="L118" s="55">
        <v>1E-4</v>
      </c>
      <c r="M118" s="55">
        <v>6.9999999999999999E-4</v>
      </c>
      <c r="N118" s="55">
        <v>2.0000000000000001E-4</v>
      </c>
    </row>
    <row r="119" spans="1:14">
      <c r="A119" t="s">
        <v>562</v>
      </c>
      <c r="B119" t="s">
        <v>563</v>
      </c>
      <c r="C119" t="s">
        <v>96</v>
      </c>
      <c r="D119" t="s">
        <v>108</v>
      </c>
      <c r="E119" t="s">
        <v>564</v>
      </c>
      <c r="F119" t="s">
        <v>232</v>
      </c>
      <c r="G119" t="s">
        <v>98</v>
      </c>
      <c r="H119" s="54">
        <v>5442.33</v>
      </c>
      <c r="I119" s="54">
        <v>720.6</v>
      </c>
      <c r="J119" s="54">
        <v>0</v>
      </c>
      <c r="K119" s="54">
        <v>39.217429979999999</v>
      </c>
      <c r="L119" s="55">
        <v>1E-4</v>
      </c>
      <c r="M119" s="55">
        <v>4.0000000000000002E-4</v>
      </c>
      <c r="N119" s="55">
        <v>1E-4</v>
      </c>
    </row>
    <row r="120" spans="1:14">
      <c r="A120" t="s">
        <v>565</v>
      </c>
      <c r="B120" t="s">
        <v>566</v>
      </c>
      <c r="C120" t="s">
        <v>96</v>
      </c>
      <c r="D120" t="s">
        <v>108</v>
      </c>
      <c r="E120" t="s">
        <v>567</v>
      </c>
      <c r="F120" t="s">
        <v>232</v>
      </c>
      <c r="G120" t="s">
        <v>98</v>
      </c>
      <c r="H120" s="54">
        <v>5139.4399999999996</v>
      </c>
      <c r="I120" s="54">
        <v>576.70000000000005</v>
      </c>
      <c r="J120" s="54">
        <v>0</v>
      </c>
      <c r="K120" s="54">
        <v>29.639150480000001</v>
      </c>
      <c r="L120" s="55">
        <v>1E-4</v>
      </c>
      <c r="M120" s="55">
        <v>2.9999999999999997E-4</v>
      </c>
      <c r="N120" s="55">
        <v>1E-4</v>
      </c>
    </row>
    <row r="121" spans="1:14">
      <c r="A121" t="s">
        <v>568</v>
      </c>
      <c r="B121" t="s">
        <v>569</v>
      </c>
      <c r="C121" t="s">
        <v>96</v>
      </c>
      <c r="D121" t="s">
        <v>108</v>
      </c>
      <c r="E121" t="s">
        <v>570</v>
      </c>
      <c r="F121" t="s">
        <v>374</v>
      </c>
      <c r="G121" t="s">
        <v>98</v>
      </c>
      <c r="H121" s="54">
        <v>53164.76</v>
      </c>
      <c r="I121" s="54">
        <v>145.80000000000001</v>
      </c>
      <c r="J121" s="54">
        <v>0</v>
      </c>
      <c r="K121" s="54">
        <v>77.514220080000001</v>
      </c>
      <c r="L121" s="55">
        <v>2.0000000000000001E-4</v>
      </c>
      <c r="M121" s="55">
        <v>6.9999999999999999E-4</v>
      </c>
      <c r="N121" s="55">
        <v>2.0000000000000001E-4</v>
      </c>
    </row>
    <row r="122" spans="1:14">
      <c r="A122" t="s">
        <v>571</v>
      </c>
      <c r="B122" t="s">
        <v>572</v>
      </c>
      <c r="C122" t="s">
        <v>96</v>
      </c>
      <c r="D122" t="s">
        <v>108</v>
      </c>
      <c r="E122" t="s">
        <v>573</v>
      </c>
      <c r="F122" t="s">
        <v>574</v>
      </c>
      <c r="G122" t="s">
        <v>98</v>
      </c>
      <c r="H122" s="54">
        <v>1577.8</v>
      </c>
      <c r="I122" s="54">
        <v>2227</v>
      </c>
      <c r="J122" s="54">
        <v>0</v>
      </c>
      <c r="K122" s="54">
        <v>35.137605999999998</v>
      </c>
      <c r="L122" s="55">
        <v>0</v>
      </c>
      <c r="M122" s="55">
        <v>2.9999999999999997E-4</v>
      </c>
      <c r="N122" s="55">
        <v>1E-4</v>
      </c>
    </row>
    <row r="123" spans="1:14">
      <c r="A123" t="s">
        <v>575</v>
      </c>
      <c r="B123" t="s">
        <v>576</v>
      </c>
      <c r="C123" t="s">
        <v>96</v>
      </c>
      <c r="D123" t="s">
        <v>108</v>
      </c>
      <c r="E123" t="s">
        <v>577</v>
      </c>
      <c r="F123" t="s">
        <v>253</v>
      </c>
      <c r="G123" t="s">
        <v>98</v>
      </c>
      <c r="H123" s="54">
        <v>1169.97</v>
      </c>
      <c r="I123" s="54">
        <v>29590</v>
      </c>
      <c r="J123" s="54">
        <v>0</v>
      </c>
      <c r="K123" s="54">
        <v>346.19412299999999</v>
      </c>
      <c r="L123" s="55">
        <v>2.9999999999999997E-4</v>
      </c>
      <c r="M123" s="55">
        <v>3.2000000000000002E-3</v>
      </c>
      <c r="N123" s="55">
        <v>1.1000000000000001E-3</v>
      </c>
    </row>
    <row r="124" spans="1:14">
      <c r="A124" t="s">
        <v>578</v>
      </c>
      <c r="B124" t="s">
        <v>579</v>
      </c>
      <c r="C124" t="s">
        <v>96</v>
      </c>
      <c r="D124" t="s">
        <v>108</v>
      </c>
      <c r="E124" t="s">
        <v>580</v>
      </c>
      <c r="F124" t="s">
        <v>253</v>
      </c>
      <c r="G124" t="s">
        <v>98</v>
      </c>
      <c r="H124" s="54">
        <v>36.36</v>
      </c>
      <c r="I124" s="54">
        <v>164.4</v>
      </c>
      <c r="J124" s="54">
        <v>0</v>
      </c>
      <c r="K124" s="54">
        <v>5.9775839999999997E-2</v>
      </c>
      <c r="L124" s="55">
        <v>0</v>
      </c>
      <c r="M124" s="55">
        <v>0</v>
      </c>
      <c r="N124" s="55">
        <v>0</v>
      </c>
    </row>
    <row r="125" spans="1:14">
      <c r="A125" t="s">
        <v>581</v>
      </c>
      <c r="B125" t="s">
        <v>582</v>
      </c>
      <c r="C125" t="s">
        <v>96</v>
      </c>
      <c r="D125" t="s">
        <v>108</v>
      </c>
      <c r="E125" t="s">
        <v>583</v>
      </c>
      <c r="F125" t="s">
        <v>253</v>
      </c>
      <c r="G125" t="s">
        <v>98</v>
      </c>
      <c r="H125" s="54">
        <v>780.02</v>
      </c>
      <c r="I125" s="54">
        <v>2774.000031</v>
      </c>
      <c r="J125" s="54">
        <v>0</v>
      </c>
      <c r="K125" s="54">
        <v>21.637755041806201</v>
      </c>
      <c r="L125" s="55">
        <v>0</v>
      </c>
      <c r="M125" s="55">
        <v>2.0000000000000001E-4</v>
      </c>
      <c r="N125" s="55">
        <v>1E-4</v>
      </c>
    </row>
    <row r="126" spans="1:14">
      <c r="A126" t="s">
        <v>584</v>
      </c>
      <c r="B126" t="s">
        <v>585</v>
      </c>
      <c r="C126" t="s">
        <v>96</v>
      </c>
      <c r="D126" t="s">
        <v>108</v>
      </c>
      <c r="E126" t="s">
        <v>586</v>
      </c>
      <c r="F126" t="s">
        <v>253</v>
      </c>
      <c r="G126" t="s">
        <v>98</v>
      </c>
      <c r="H126" s="54">
        <v>24002.44</v>
      </c>
      <c r="I126" s="54">
        <v>420.00000099999835</v>
      </c>
      <c r="J126" s="54">
        <v>0</v>
      </c>
      <c r="K126" s="54">
        <v>100.81024824002399</v>
      </c>
      <c r="L126" s="55">
        <v>1E-4</v>
      </c>
      <c r="M126" s="55">
        <v>8.9999999999999998E-4</v>
      </c>
      <c r="N126" s="55">
        <v>2.9999999999999997E-4</v>
      </c>
    </row>
    <row r="127" spans="1:14">
      <c r="A127" t="s">
        <v>587</v>
      </c>
      <c r="B127" t="s">
        <v>588</v>
      </c>
      <c r="C127" t="s">
        <v>96</v>
      </c>
      <c r="D127" t="s">
        <v>108</v>
      </c>
      <c r="E127" t="s">
        <v>589</v>
      </c>
      <c r="F127" t="s">
        <v>253</v>
      </c>
      <c r="G127" t="s">
        <v>98</v>
      </c>
      <c r="H127" s="54">
        <v>5454.15</v>
      </c>
      <c r="I127" s="54">
        <v>3575</v>
      </c>
      <c r="J127" s="54">
        <v>0</v>
      </c>
      <c r="K127" s="54">
        <v>194.9858625</v>
      </c>
      <c r="L127" s="55">
        <v>2.0000000000000001E-4</v>
      </c>
      <c r="M127" s="55">
        <v>1.8E-3</v>
      </c>
      <c r="N127" s="55">
        <v>5.9999999999999995E-4</v>
      </c>
    </row>
    <row r="128" spans="1:14">
      <c r="A128" t="s">
        <v>590</v>
      </c>
      <c r="B128" t="s">
        <v>591</v>
      </c>
      <c r="C128" t="s">
        <v>96</v>
      </c>
      <c r="D128" t="s">
        <v>108</v>
      </c>
      <c r="E128" t="s">
        <v>592</v>
      </c>
      <c r="F128" t="s">
        <v>593</v>
      </c>
      <c r="G128" t="s">
        <v>98</v>
      </c>
      <c r="H128" s="54">
        <v>793.92</v>
      </c>
      <c r="I128" s="54">
        <v>1558</v>
      </c>
      <c r="J128" s="54">
        <v>0</v>
      </c>
      <c r="K128" s="54">
        <v>12.3692736</v>
      </c>
      <c r="L128" s="55">
        <v>2.0000000000000001E-4</v>
      </c>
      <c r="M128" s="55">
        <v>1E-4</v>
      </c>
      <c r="N128" s="55">
        <v>0</v>
      </c>
    </row>
    <row r="129" spans="1:14">
      <c r="A129" t="s">
        <v>594</v>
      </c>
      <c r="B129" t="s">
        <v>595</v>
      </c>
      <c r="C129" t="s">
        <v>96</v>
      </c>
      <c r="D129" t="s">
        <v>108</v>
      </c>
      <c r="E129" t="s">
        <v>596</v>
      </c>
      <c r="F129" t="s">
        <v>593</v>
      </c>
      <c r="G129" t="s">
        <v>98</v>
      </c>
      <c r="H129" s="54">
        <v>3120.67</v>
      </c>
      <c r="I129" s="54">
        <v>627.29999999999995</v>
      </c>
      <c r="J129" s="54">
        <v>0</v>
      </c>
      <c r="K129" s="54">
        <v>19.575962910000001</v>
      </c>
      <c r="L129" s="55">
        <v>1E-4</v>
      </c>
      <c r="M129" s="55">
        <v>2.0000000000000001E-4</v>
      </c>
      <c r="N129" s="55">
        <v>1E-4</v>
      </c>
    </row>
    <row r="130" spans="1:14">
      <c r="A130" t="s">
        <v>597</v>
      </c>
      <c r="B130" t="s">
        <v>598</v>
      </c>
      <c r="C130" t="s">
        <v>96</v>
      </c>
      <c r="D130" t="s">
        <v>108</v>
      </c>
      <c r="E130" t="s">
        <v>599</v>
      </c>
      <c r="F130" t="s">
        <v>103</v>
      </c>
      <c r="G130" t="s">
        <v>98</v>
      </c>
      <c r="H130" s="54">
        <v>3271.39</v>
      </c>
      <c r="I130" s="54">
        <v>2300</v>
      </c>
      <c r="J130" s="54">
        <v>0</v>
      </c>
      <c r="K130" s="54">
        <v>75.241969999999995</v>
      </c>
      <c r="L130" s="55">
        <v>1E-4</v>
      </c>
      <c r="M130" s="55">
        <v>6.9999999999999999E-4</v>
      </c>
      <c r="N130" s="55">
        <v>2.0000000000000001E-4</v>
      </c>
    </row>
    <row r="131" spans="1:14">
      <c r="A131" t="s">
        <v>600</v>
      </c>
      <c r="B131" t="s">
        <v>601</v>
      </c>
      <c r="C131" t="s">
        <v>96</v>
      </c>
      <c r="D131" t="s">
        <v>108</v>
      </c>
      <c r="E131" t="s">
        <v>602</v>
      </c>
      <c r="F131" t="s">
        <v>103</v>
      </c>
      <c r="G131" t="s">
        <v>98</v>
      </c>
      <c r="H131" s="54">
        <v>761.37</v>
      </c>
      <c r="I131" s="54">
        <v>9550</v>
      </c>
      <c r="J131" s="54">
        <v>0</v>
      </c>
      <c r="K131" s="54">
        <v>72.710835000000003</v>
      </c>
      <c r="L131" s="55">
        <v>2.0000000000000001E-4</v>
      </c>
      <c r="M131" s="55">
        <v>6.9999999999999999E-4</v>
      </c>
      <c r="N131" s="55">
        <v>2.0000000000000001E-4</v>
      </c>
    </row>
    <row r="132" spans="1:14">
      <c r="A132" t="s">
        <v>603</v>
      </c>
      <c r="B132" t="s">
        <v>604</v>
      </c>
      <c r="C132" t="s">
        <v>96</v>
      </c>
      <c r="D132" t="s">
        <v>108</v>
      </c>
      <c r="E132" t="s">
        <v>605</v>
      </c>
      <c r="F132" t="s">
        <v>103</v>
      </c>
      <c r="G132" t="s">
        <v>98</v>
      </c>
      <c r="H132" s="54">
        <v>373245.61</v>
      </c>
      <c r="I132" s="54">
        <v>65.599999999999994</v>
      </c>
      <c r="J132" s="54">
        <v>0</v>
      </c>
      <c r="K132" s="54">
        <v>244.84912016000001</v>
      </c>
      <c r="L132" s="55">
        <v>2.9999999999999997E-4</v>
      </c>
      <c r="M132" s="55">
        <v>2.3E-3</v>
      </c>
      <c r="N132" s="55">
        <v>8.0000000000000004E-4</v>
      </c>
    </row>
    <row r="133" spans="1:14">
      <c r="A133" t="s">
        <v>606</v>
      </c>
      <c r="B133" t="s">
        <v>607</v>
      </c>
      <c r="C133" t="s">
        <v>96</v>
      </c>
      <c r="D133" t="s">
        <v>108</v>
      </c>
      <c r="E133" t="s">
        <v>608</v>
      </c>
      <c r="F133" t="s">
        <v>103</v>
      </c>
      <c r="G133" t="s">
        <v>98</v>
      </c>
      <c r="H133" s="54">
        <v>17977.63</v>
      </c>
      <c r="I133" s="54">
        <v>507.8</v>
      </c>
      <c r="J133" s="54">
        <v>0</v>
      </c>
      <c r="K133" s="54">
        <v>91.290405140000004</v>
      </c>
      <c r="L133" s="55">
        <v>1E-4</v>
      </c>
      <c r="M133" s="55">
        <v>8.9999999999999998E-4</v>
      </c>
      <c r="N133" s="55">
        <v>2.9999999999999997E-4</v>
      </c>
    </row>
    <row r="134" spans="1:14">
      <c r="A134" t="s">
        <v>609</v>
      </c>
      <c r="B134" t="s">
        <v>610</v>
      </c>
      <c r="C134" t="s">
        <v>96</v>
      </c>
      <c r="D134" t="s">
        <v>108</v>
      </c>
      <c r="E134" t="s">
        <v>611</v>
      </c>
      <c r="F134" t="s">
        <v>103</v>
      </c>
      <c r="G134" t="s">
        <v>98</v>
      </c>
      <c r="H134" s="54">
        <v>2548.27</v>
      </c>
      <c r="I134" s="54">
        <v>4.9000000000000004</v>
      </c>
      <c r="J134" s="54">
        <v>0</v>
      </c>
      <c r="K134" s="54">
        <v>0.12486522999999999</v>
      </c>
      <c r="L134" s="55">
        <v>1E-4</v>
      </c>
      <c r="M134" s="55">
        <v>0</v>
      </c>
      <c r="N134" s="55">
        <v>0</v>
      </c>
    </row>
    <row r="135" spans="1:14">
      <c r="A135" t="s">
        <v>612</v>
      </c>
      <c r="B135" t="s">
        <v>613</v>
      </c>
      <c r="C135" t="s">
        <v>96</v>
      </c>
      <c r="D135" t="s">
        <v>108</v>
      </c>
      <c r="E135" t="s">
        <v>614</v>
      </c>
      <c r="F135" t="s">
        <v>282</v>
      </c>
      <c r="G135" t="s">
        <v>98</v>
      </c>
      <c r="H135" s="54">
        <v>3781.2</v>
      </c>
      <c r="I135" s="54">
        <v>1336</v>
      </c>
      <c r="J135" s="54">
        <v>0</v>
      </c>
      <c r="K135" s="54">
        <v>50.516832000000001</v>
      </c>
      <c r="L135" s="55">
        <v>2.0000000000000001E-4</v>
      </c>
      <c r="M135" s="55">
        <v>5.0000000000000001E-4</v>
      </c>
      <c r="N135" s="55">
        <v>2.0000000000000001E-4</v>
      </c>
    </row>
    <row r="136" spans="1:14">
      <c r="A136" t="s">
        <v>615</v>
      </c>
      <c r="B136" t="s">
        <v>616</v>
      </c>
      <c r="C136" t="s">
        <v>96</v>
      </c>
      <c r="D136" t="s">
        <v>108</v>
      </c>
      <c r="E136" t="s">
        <v>617</v>
      </c>
      <c r="F136" t="s">
        <v>618</v>
      </c>
      <c r="G136" t="s">
        <v>98</v>
      </c>
      <c r="H136" s="54">
        <v>5199.41</v>
      </c>
      <c r="I136" s="54">
        <v>574</v>
      </c>
      <c r="J136" s="54">
        <v>0</v>
      </c>
      <c r="K136" s="54">
        <v>29.8446134</v>
      </c>
      <c r="L136" s="55">
        <v>2.9999999999999997E-4</v>
      </c>
      <c r="M136" s="55">
        <v>2.9999999999999997E-4</v>
      </c>
      <c r="N136" s="55">
        <v>1E-4</v>
      </c>
    </row>
    <row r="137" spans="1:14">
      <c r="A137" t="s">
        <v>619</v>
      </c>
      <c r="B137" t="s">
        <v>620</v>
      </c>
      <c r="C137" t="s">
        <v>96</v>
      </c>
      <c r="D137" t="s">
        <v>108</v>
      </c>
      <c r="E137" t="s">
        <v>621</v>
      </c>
      <c r="F137" t="s">
        <v>292</v>
      </c>
      <c r="G137" t="s">
        <v>98</v>
      </c>
      <c r="H137" s="54">
        <v>6434.78</v>
      </c>
      <c r="I137" s="54">
        <v>900</v>
      </c>
      <c r="J137" s="54">
        <v>0</v>
      </c>
      <c r="K137" s="54">
        <v>57.913020000000003</v>
      </c>
      <c r="L137" s="55">
        <v>2.0000000000000001E-4</v>
      </c>
      <c r="M137" s="55">
        <v>5.0000000000000001E-4</v>
      </c>
      <c r="N137" s="55">
        <v>2.0000000000000001E-4</v>
      </c>
    </row>
    <row r="138" spans="1:14">
      <c r="A138" t="s">
        <v>622</v>
      </c>
      <c r="B138" t="s">
        <v>623</v>
      </c>
      <c r="C138" t="s">
        <v>96</v>
      </c>
      <c r="D138" t="s">
        <v>108</v>
      </c>
      <c r="E138" t="s">
        <v>624</v>
      </c>
      <c r="F138" t="s">
        <v>292</v>
      </c>
      <c r="G138" t="s">
        <v>98</v>
      </c>
      <c r="H138" s="54">
        <v>4017.39</v>
      </c>
      <c r="I138" s="54">
        <v>951.2</v>
      </c>
      <c r="J138" s="54">
        <v>0</v>
      </c>
      <c r="K138" s="54">
        <v>38.213413680000002</v>
      </c>
      <c r="L138" s="55">
        <v>2.9999999999999997E-4</v>
      </c>
      <c r="M138" s="55">
        <v>4.0000000000000002E-4</v>
      </c>
      <c r="N138" s="55">
        <v>1E-4</v>
      </c>
    </row>
    <row r="139" spans="1:14">
      <c r="A139" t="s">
        <v>625</v>
      </c>
      <c r="B139" t="s">
        <v>626</v>
      </c>
      <c r="C139" t="s">
        <v>96</v>
      </c>
      <c r="D139" t="s">
        <v>108</v>
      </c>
      <c r="E139" t="s">
        <v>627</v>
      </c>
      <c r="F139" t="s">
        <v>292</v>
      </c>
      <c r="G139" t="s">
        <v>98</v>
      </c>
      <c r="H139" s="54">
        <v>1755.23</v>
      </c>
      <c r="I139" s="54">
        <v>417.2</v>
      </c>
      <c r="J139" s="54">
        <v>0</v>
      </c>
      <c r="K139" s="54">
        <v>7.3228195600000001</v>
      </c>
      <c r="L139" s="55">
        <v>1E-4</v>
      </c>
      <c r="M139" s="55">
        <v>1E-4</v>
      </c>
      <c r="N139" s="55">
        <v>0</v>
      </c>
    </row>
    <row r="140" spans="1:14">
      <c r="A140" t="s">
        <v>628</v>
      </c>
      <c r="B140" t="s">
        <v>629</v>
      </c>
      <c r="C140" t="s">
        <v>96</v>
      </c>
      <c r="D140" t="s">
        <v>108</v>
      </c>
      <c r="E140" t="s">
        <v>630</v>
      </c>
      <c r="F140" t="s">
        <v>292</v>
      </c>
      <c r="G140" t="s">
        <v>98</v>
      </c>
      <c r="H140" s="54">
        <v>30645.18</v>
      </c>
      <c r="I140" s="54">
        <v>1100</v>
      </c>
      <c r="J140" s="54">
        <v>5.1618399999999998</v>
      </c>
      <c r="K140" s="54">
        <v>342.25882000000001</v>
      </c>
      <c r="L140" s="55">
        <v>2.9999999999999997E-4</v>
      </c>
      <c r="M140" s="55">
        <v>3.2000000000000002E-3</v>
      </c>
      <c r="N140" s="55">
        <v>1.1000000000000001E-3</v>
      </c>
    </row>
    <row r="141" spans="1:14">
      <c r="A141" t="s">
        <v>631</v>
      </c>
      <c r="B141" t="s">
        <v>632</v>
      </c>
      <c r="C141" t="s">
        <v>96</v>
      </c>
      <c r="D141" t="s">
        <v>108</v>
      </c>
      <c r="E141" t="s">
        <v>633</v>
      </c>
      <c r="F141" t="s">
        <v>292</v>
      </c>
      <c r="G141" t="s">
        <v>98</v>
      </c>
      <c r="H141" s="54">
        <v>3850.9</v>
      </c>
      <c r="I141" s="54">
        <v>3813</v>
      </c>
      <c r="J141" s="54">
        <v>0</v>
      </c>
      <c r="K141" s="54">
        <v>146.83481699999999</v>
      </c>
      <c r="L141" s="55">
        <v>1E-4</v>
      </c>
      <c r="M141" s="55">
        <v>1.4E-3</v>
      </c>
      <c r="N141" s="55">
        <v>5.0000000000000001E-4</v>
      </c>
    </row>
    <row r="142" spans="1:14">
      <c r="A142" t="s">
        <v>634</v>
      </c>
      <c r="B142" t="s">
        <v>635</v>
      </c>
      <c r="C142" t="s">
        <v>96</v>
      </c>
      <c r="D142" t="s">
        <v>108</v>
      </c>
      <c r="E142" t="s">
        <v>636</v>
      </c>
      <c r="F142" t="s">
        <v>292</v>
      </c>
      <c r="G142" t="s">
        <v>98</v>
      </c>
      <c r="H142" s="54">
        <v>19683.97</v>
      </c>
      <c r="I142" s="54">
        <v>311.2</v>
      </c>
      <c r="J142" s="54">
        <v>0</v>
      </c>
      <c r="K142" s="54">
        <v>61.256514639999999</v>
      </c>
      <c r="L142" s="55">
        <v>2.0000000000000001E-4</v>
      </c>
      <c r="M142" s="55">
        <v>5.9999999999999995E-4</v>
      </c>
      <c r="N142" s="55">
        <v>2.0000000000000001E-4</v>
      </c>
    </row>
    <row r="143" spans="1:14">
      <c r="A143" t="s">
        <v>637</v>
      </c>
      <c r="B143" t="s">
        <v>638</v>
      </c>
      <c r="C143" t="s">
        <v>96</v>
      </c>
      <c r="D143" t="s">
        <v>108</v>
      </c>
      <c r="E143" t="s">
        <v>639</v>
      </c>
      <c r="F143" t="s">
        <v>292</v>
      </c>
      <c r="G143" t="s">
        <v>98</v>
      </c>
      <c r="H143" s="54">
        <v>1188.68</v>
      </c>
      <c r="I143" s="54">
        <v>5397</v>
      </c>
      <c r="J143" s="54">
        <v>0</v>
      </c>
      <c r="K143" s="54">
        <v>64.153059600000006</v>
      </c>
      <c r="L143" s="55">
        <v>1E-4</v>
      </c>
      <c r="M143" s="55">
        <v>5.9999999999999995E-4</v>
      </c>
      <c r="N143" s="55">
        <v>2.0000000000000001E-4</v>
      </c>
    </row>
    <row r="144" spans="1:14">
      <c r="A144" t="s">
        <v>640</v>
      </c>
      <c r="B144" t="s">
        <v>641</v>
      </c>
      <c r="C144" t="s">
        <v>96</v>
      </c>
      <c r="D144" t="s">
        <v>108</v>
      </c>
      <c r="E144" t="s">
        <v>642</v>
      </c>
      <c r="F144" t="s">
        <v>292</v>
      </c>
      <c r="G144" t="s">
        <v>98</v>
      </c>
      <c r="H144" s="54">
        <v>4661.04</v>
      </c>
      <c r="I144" s="54">
        <v>1035</v>
      </c>
      <c r="J144" s="54">
        <v>0</v>
      </c>
      <c r="K144" s="54">
        <v>48.241764000000003</v>
      </c>
      <c r="L144" s="55">
        <v>2.9999999999999997E-4</v>
      </c>
      <c r="M144" s="55">
        <v>5.0000000000000001E-4</v>
      </c>
      <c r="N144" s="55">
        <v>2.0000000000000001E-4</v>
      </c>
    </row>
    <row r="145" spans="1:14">
      <c r="A145" t="s">
        <v>643</v>
      </c>
      <c r="B145" t="s">
        <v>644</v>
      </c>
      <c r="C145" t="s">
        <v>96</v>
      </c>
      <c r="D145" t="s">
        <v>108</v>
      </c>
      <c r="E145" t="s">
        <v>645</v>
      </c>
      <c r="F145" t="s">
        <v>306</v>
      </c>
      <c r="G145" t="s">
        <v>98</v>
      </c>
      <c r="H145" s="54">
        <v>2786.85</v>
      </c>
      <c r="I145" s="54">
        <v>2373</v>
      </c>
      <c r="J145" s="54">
        <v>0</v>
      </c>
      <c r="K145" s="54">
        <v>66.131950500000002</v>
      </c>
      <c r="L145" s="55">
        <v>2.0000000000000001E-4</v>
      </c>
      <c r="M145" s="55">
        <v>5.9999999999999995E-4</v>
      </c>
      <c r="N145" s="55">
        <v>2.0000000000000001E-4</v>
      </c>
    </row>
    <row r="146" spans="1:14">
      <c r="A146" t="s">
        <v>646</v>
      </c>
      <c r="B146" t="s">
        <v>647</v>
      </c>
      <c r="C146" t="s">
        <v>96</v>
      </c>
      <c r="D146" t="s">
        <v>108</v>
      </c>
      <c r="E146" t="s">
        <v>648</v>
      </c>
      <c r="F146" t="s">
        <v>306</v>
      </c>
      <c r="G146" t="s">
        <v>98</v>
      </c>
      <c r="H146" s="54">
        <v>117.53</v>
      </c>
      <c r="I146" s="54">
        <v>14000</v>
      </c>
      <c r="J146" s="54">
        <v>0</v>
      </c>
      <c r="K146" s="54">
        <v>16.4542</v>
      </c>
      <c r="L146" s="55">
        <v>0</v>
      </c>
      <c r="M146" s="55">
        <v>2.0000000000000001E-4</v>
      </c>
      <c r="N146" s="55">
        <v>1E-4</v>
      </c>
    </row>
    <row r="147" spans="1:14">
      <c r="A147" t="s">
        <v>649</v>
      </c>
      <c r="B147" t="s">
        <v>650</v>
      </c>
      <c r="C147" t="s">
        <v>96</v>
      </c>
      <c r="D147" t="s">
        <v>108</v>
      </c>
      <c r="E147" t="s">
        <v>651</v>
      </c>
      <c r="F147" t="s">
        <v>306</v>
      </c>
      <c r="G147" t="s">
        <v>98</v>
      </c>
      <c r="H147" s="54">
        <v>2028.93</v>
      </c>
      <c r="I147" s="54">
        <v>6480</v>
      </c>
      <c r="J147" s="54">
        <v>0</v>
      </c>
      <c r="K147" s="54">
        <v>131.47466399999999</v>
      </c>
      <c r="L147" s="55">
        <v>2.0000000000000001E-4</v>
      </c>
      <c r="M147" s="55">
        <v>1.1999999999999999E-3</v>
      </c>
      <c r="N147" s="55">
        <v>4.0000000000000002E-4</v>
      </c>
    </row>
    <row r="148" spans="1:14">
      <c r="A148" t="s">
        <v>652</v>
      </c>
      <c r="B148" t="s">
        <v>653</v>
      </c>
      <c r="C148" t="s">
        <v>96</v>
      </c>
      <c r="D148" t="s">
        <v>108</v>
      </c>
      <c r="E148" t="s">
        <v>654</v>
      </c>
      <c r="F148" t="s">
        <v>306</v>
      </c>
      <c r="G148" t="s">
        <v>98</v>
      </c>
      <c r="H148" s="54">
        <v>12883.28</v>
      </c>
      <c r="I148" s="54">
        <v>1411</v>
      </c>
      <c r="J148" s="54">
        <v>0</v>
      </c>
      <c r="K148" s="54">
        <v>181.78308079999999</v>
      </c>
      <c r="L148" s="55">
        <v>1E-4</v>
      </c>
      <c r="M148" s="55">
        <v>1.6999999999999999E-3</v>
      </c>
      <c r="N148" s="55">
        <v>5.9999999999999995E-4</v>
      </c>
    </row>
    <row r="149" spans="1:14">
      <c r="A149" t="s">
        <v>655</v>
      </c>
      <c r="B149" t="s">
        <v>656</v>
      </c>
      <c r="C149" t="s">
        <v>96</v>
      </c>
      <c r="D149" t="s">
        <v>108</v>
      </c>
      <c r="E149" t="s">
        <v>657</v>
      </c>
      <c r="F149" t="s">
        <v>658</v>
      </c>
      <c r="G149" t="s">
        <v>98</v>
      </c>
      <c r="H149" s="54">
        <v>3863.22</v>
      </c>
      <c r="I149" s="54">
        <v>710.8</v>
      </c>
      <c r="J149" s="54">
        <v>0</v>
      </c>
      <c r="K149" s="54">
        <v>27.459767759999998</v>
      </c>
      <c r="L149" s="55">
        <v>1E-4</v>
      </c>
      <c r="M149" s="55">
        <v>2.9999999999999997E-4</v>
      </c>
      <c r="N149" s="55">
        <v>1E-4</v>
      </c>
    </row>
    <row r="150" spans="1:14">
      <c r="A150" t="s">
        <v>659</v>
      </c>
      <c r="B150" t="s">
        <v>660</v>
      </c>
      <c r="C150" t="s">
        <v>96</v>
      </c>
      <c r="D150" t="s">
        <v>108</v>
      </c>
      <c r="E150" t="s">
        <v>661</v>
      </c>
      <c r="F150" t="s">
        <v>441</v>
      </c>
      <c r="G150" t="s">
        <v>98</v>
      </c>
      <c r="H150" s="54">
        <v>1917.23</v>
      </c>
      <c r="I150" s="54">
        <v>7000</v>
      </c>
      <c r="J150" s="54">
        <v>0</v>
      </c>
      <c r="K150" s="54">
        <v>134.20609999999999</v>
      </c>
      <c r="L150" s="55">
        <v>0</v>
      </c>
      <c r="M150" s="55">
        <v>1.2999999999999999E-3</v>
      </c>
      <c r="N150" s="55">
        <v>4.0000000000000002E-4</v>
      </c>
    </row>
    <row r="151" spans="1:14">
      <c r="A151" t="s">
        <v>662</v>
      </c>
      <c r="B151" t="s">
        <v>663</v>
      </c>
      <c r="C151" t="s">
        <v>96</v>
      </c>
      <c r="D151" t="s">
        <v>108</v>
      </c>
      <c r="E151" t="s">
        <v>664</v>
      </c>
      <c r="F151" t="s">
        <v>448</v>
      </c>
      <c r="G151" t="s">
        <v>98</v>
      </c>
      <c r="H151" s="54">
        <v>5705.68</v>
      </c>
      <c r="I151" s="54">
        <v>468</v>
      </c>
      <c r="J151" s="54">
        <v>0</v>
      </c>
      <c r="K151" s="54">
        <v>26.702582400000001</v>
      </c>
      <c r="L151" s="55">
        <v>1E-4</v>
      </c>
      <c r="M151" s="55">
        <v>2.0000000000000001E-4</v>
      </c>
      <c r="N151" s="55">
        <v>1E-4</v>
      </c>
    </row>
    <row r="152" spans="1:14">
      <c r="A152" t="s">
        <v>665</v>
      </c>
      <c r="B152" t="s">
        <v>666</v>
      </c>
      <c r="C152" t="s">
        <v>96</v>
      </c>
      <c r="D152" t="s">
        <v>108</v>
      </c>
      <c r="E152" t="s">
        <v>667</v>
      </c>
      <c r="F152" t="s">
        <v>448</v>
      </c>
      <c r="G152" t="s">
        <v>98</v>
      </c>
      <c r="H152" s="54">
        <v>19684.580000000002</v>
      </c>
      <c r="I152" s="54">
        <v>230.2</v>
      </c>
      <c r="J152" s="54">
        <v>0</v>
      </c>
      <c r="K152" s="54">
        <v>45.313903160000002</v>
      </c>
      <c r="L152" s="55">
        <v>1E-4</v>
      </c>
      <c r="M152" s="55">
        <v>4.0000000000000002E-4</v>
      </c>
      <c r="N152" s="55">
        <v>1E-4</v>
      </c>
    </row>
    <row r="153" spans="1:14">
      <c r="A153" t="s">
        <v>668</v>
      </c>
      <c r="B153" t="s">
        <v>669</v>
      </c>
      <c r="C153" t="s">
        <v>96</v>
      </c>
      <c r="D153" t="s">
        <v>108</v>
      </c>
      <c r="E153" t="s">
        <v>670</v>
      </c>
      <c r="F153" t="s">
        <v>448</v>
      </c>
      <c r="G153" t="s">
        <v>98</v>
      </c>
      <c r="H153" s="54">
        <v>7558.27</v>
      </c>
      <c r="I153" s="54">
        <v>776.5</v>
      </c>
      <c r="J153" s="54">
        <v>0</v>
      </c>
      <c r="K153" s="54">
        <v>58.689966550000001</v>
      </c>
      <c r="L153" s="55">
        <v>2.0000000000000001E-4</v>
      </c>
      <c r="M153" s="55">
        <v>5.0000000000000001E-4</v>
      </c>
      <c r="N153" s="55">
        <v>2.0000000000000001E-4</v>
      </c>
    </row>
    <row r="154" spans="1:14">
      <c r="A154" t="s">
        <v>671</v>
      </c>
      <c r="B154" t="s">
        <v>672</v>
      </c>
      <c r="C154" t="s">
        <v>96</v>
      </c>
      <c r="D154" t="s">
        <v>108</v>
      </c>
      <c r="E154" t="s">
        <v>673</v>
      </c>
      <c r="F154" t="s">
        <v>310</v>
      </c>
      <c r="G154" t="s">
        <v>98</v>
      </c>
      <c r="H154" s="54">
        <v>1586.01</v>
      </c>
      <c r="I154" s="54">
        <v>11590</v>
      </c>
      <c r="J154" s="54">
        <v>0</v>
      </c>
      <c r="K154" s="54">
        <v>183.81855899999999</v>
      </c>
      <c r="L154" s="55">
        <v>2.0000000000000001E-4</v>
      </c>
      <c r="M154" s="55">
        <v>1.6999999999999999E-3</v>
      </c>
      <c r="N154" s="55">
        <v>5.9999999999999995E-4</v>
      </c>
    </row>
    <row r="155" spans="1:14">
      <c r="A155" t="s">
        <v>674</v>
      </c>
      <c r="B155" t="s">
        <v>675</v>
      </c>
      <c r="C155" t="s">
        <v>96</v>
      </c>
      <c r="D155" t="s">
        <v>108</v>
      </c>
      <c r="E155" t="s">
        <v>676</v>
      </c>
      <c r="F155" t="s">
        <v>310</v>
      </c>
      <c r="G155" t="s">
        <v>98</v>
      </c>
      <c r="H155" s="54">
        <v>333.77</v>
      </c>
      <c r="I155" s="54">
        <v>19800</v>
      </c>
      <c r="J155" s="54">
        <v>0</v>
      </c>
      <c r="K155" s="54">
        <v>66.086460000000002</v>
      </c>
      <c r="L155" s="55">
        <v>1E-4</v>
      </c>
      <c r="M155" s="55">
        <v>5.9999999999999995E-4</v>
      </c>
      <c r="N155" s="55">
        <v>2.0000000000000001E-4</v>
      </c>
    </row>
    <row r="156" spans="1:14">
      <c r="A156" t="s">
        <v>677</v>
      </c>
      <c r="B156" t="s">
        <v>678</v>
      </c>
      <c r="C156" t="s">
        <v>96</v>
      </c>
      <c r="D156" t="s">
        <v>108</v>
      </c>
      <c r="E156" t="s">
        <v>679</v>
      </c>
      <c r="F156" t="s">
        <v>310</v>
      </c>
      <c r="G156" t="s">
        <v>98</v>
      </c>
      <c r="H156" s="54">
        <v>2409.09</v>
      </c>
      <c r="I156" s="54">
        <v>233.7</v>
      </c>
      <c r="J156" s="54">
        <v>0</v>
      </c>
      <c r="K156" s="54">
        <v>5.6300433300000003</v>
      </c>
      <c r="L156" s="55">
        <v>0</v>
      </c>
      <c r="M156" s="55">
        <v>1E-4</v>
      </c>
      <c r="N156" s="55">
        <v>0</v>
      </c>
    </row>
    <row r="157" spans="1:14">
      <c r="A157" t="s">
        <v>680</v>
      </c>
      <c r="B157" t="s">
        <v>681</v>
      </c>
      <c r="C157" t="s">
        <v>96</v>
      </c>
      <c r="D157" t="s">
        <v>108</v>
      </c>
      <c r="E157" t="s">
        <v>682</v>
      </c>
      <c r="F157" t="s">
        <v>461</v>
      </c>
      <c r="G157" t="s">
        <v>98</v>
      </c>
      <c r="H157" s="54">
        <v>23295.9</v>
      </c>
      <c r="I157" s="54">
        <v>512</v>
      </c>
      <c r="J157" s="54">
        <v>0</v>
      </c>
      <c r="K157" s="54">
        <v>119.275008</v>
      </c>
      <c r="L157" s="55">
        <v>1E-4</v>
      </c>
      <c r="M157" s="55">
        <v>1.1000000000000001E-3</v>
      </c>
      <c r="N157" s="55">
        <v>4.0000000000000002E-4</v>
      </c>
    </row>
    <row r="158" spans="1:14">
      <c r="A158" t="s">
        <v>683</v>
      </c>
      <c r="B158" t="s">
        <v>684</v>
      </c>
      <c r="C158" t="s">
        <v>96</v>
      </c>
      <c r="D158" t="s">
        <v>108</v>
      </c>
      <c r="E158" t="s">
        <v>685</v>
      </c>
      <c r="F158" t="s">
        <v>461</v>
      </c>
      <c r="G158" t="s">
        <v>98</v>
      </c>
      <c r="H158" s="54">
        <v>427</v>
      </c>
      <c r="I158" s="54">
        <v>6898</v>
      </c>
      <c r="J158" s="54">
        <v>0</v>
      </c>
      <c r="K158" s="54">
        <v>29.454460000000001</v>
      </c>
      <c r="L158" s="55">
        <v>0</v>
      </c>
      <c r="M158" s="55">
        <v>2.9999999999999997E-4</v>
      </c>
      <c r="N158" s="55">
        <v>1E-4</v>
      </c>
    </row>
    <row r="159" spans="1:14">
      <c r="A159" t="s">
        <v>686</v>
      </c>
      <c r="B159" t="s">
        <v>687</v>
      </c>
      <c r="C159" t="s">
        <v>96</v>
      </c>
      <c r="D159" t="s">
        <v>108</v>
      </c>
      <c r="E159" t="s">
        <v>688</v>
      </c>
      <c r="F159" t="s">
        <v>314</v>
      </c>
      <c r="G159" t="s">
        <v>98</v>
      </c>
      <c r="H159" s="54">
        <v>36162.36</v>
      </c>
      <c r="I159" s="54">
        <v>394</v>
      </c>
      <c r="J159" s="54">
        <v>0</v>
      </c>
      <c r="K159" s="54">
        <v>142.47969839999999</v>
      </c>
      <c r="L159" s="55">
        <v>5.0000000000000001E-4</v>
      </c>
      <c r="M159" s="55">
        <v>1.2999999999999999E-3</v>
      </c>
      <c r="N159" s="55">
        <v>5.0000000000000001E-4</v>
      </c>
    </row>
    <row r="160" spans="1:14">
      <c r="A160" t="s">
        <v>689</v>
      </c>
      <c r="B160" t="s">
        <v>690</v>
      </c>
      <c r="C160" t="s">
        <v>96</v>
      </c>
      <c r="D160" t="s">
        <v>108</v>
      </c>
      <c r="E160" t="s">
        <v>691</v>
      </c>
      <c r="F160" t="s">
        <v>692</v>
      </c>
      <c r="G160" t="s">
        <v>98</v>
      </c>
      <c r="H160" s="54">
        <v>57506.54</v>
      </c>
      <c r="I160" s="54">
        <v>160.30000000000001</v>
      </c>
      <c r="J160" s="54">
        <v>0</v>
      </c>
      <c r="K160" s="54">
        <v>92.182983620000002</v>
      </c>
      <c r="L160" s="55">
        <v>2.0000000000000001E-4</v>
      </c>
      <c r="M160" s="55">
        <v>8.9999999999999998E-4</v>
      </c>
      <c r="N160" s="55">
        <v>2.9999999999999997E-4</v>
      </c>
    </row>
    <row r="161" spans="1:14">
      <c r="A161" t="s">
        <v>693</v>
      </c>
      <c r="B161" t="s">
        <v>694</v>
      </c>
      <c r="C161" t="s">
        <v>96</v>
      </c>
      <c r="D161" t="s">
        <v>108</v>
      </c>
      <c r="E161" t="s">
        <v>695</v>
      </c>
      <c r="F161" t="s">
        <v>696</v>
      </c>
      <c r="G161" t="s">
        <v>98</v>
      </c>
      <c r="H161" s="54">
        <v>23441.53</v>
      </c>
      <c r="I161" s="54">
        <v>592.4</v>
      </c>
      <c r="J161" s="54">
        <v>0</v>
      </c>
      <c r="K161" s="54">
        <v>138.86762372000001</v>
      </c>
      <c r="L161" s="55">
        <v>2.0000000000000001E-4</v>
      </c>
      <c r="M161" s="55">
        <v>1.2999999999999999E-3</v>
      </c>
      <c r="N161" s="55">
        <v>4.0000000000000002E-4</v>
      </c>
    </row>
    <row r="162" spans="1:14">
      <c r="A162" t="s">
        <v>697</v>
      </c>
      <c r="B162" t="s">
        <v>698</v>
      </c>
      <c r="C162" t="s">
        <v>96</v>
      </c>
      <c r="D162" t="s">
        <v>108</v>
      </c>
      <c r="E162" t="s">
        <v>699</v>
      </c>
      <c r="F162" t="s">
        <v>109</v>
      </c>
      <c r="G162" t="s">
        <v>98</v>
      </c>
      <c r="H162" s="54">
        <v>111.12</v>
      </c>
      <c r="I162" s="54">
        <v>7941</v>
      </c>
      <c r="J162" s="54">
        <v>0</v>
      </c>
      <c r="K162" s="54">
        <v>8.8240391999999996</v>
      </c>
      <c r="L162" s="55">
        <v>0</v>
      </c>
      <c r="M162" s="55">
        <v>1E-4</v>
      </c>
      <c r="N162" s="55">
        <v>0</v>
      </c>
    </row>
    <row r="163" spans="1:14">
      <c r="A163" t="s">
        <v>700</v>
      </c>
      <c r="B163" t="s">
        <v>701</v>
      </c>
      <c r="C163" t="s">
        <v>96</v>
      </c>
      <c r="D163" t="s">
        <v>108</v>
      </c>
      <c r="E163" t="s">
        <v>702</v>
      </c>
      <c r="F163" t="s">
        <v>109</v>
      </c>
      <c r="G163" t="s">
        <v>98</v>
      </c>
      <c r="H163" s="54">
        <v>19186.810000000001</v>
      </c>
      <c r="I163" s="54">
        <v>130.1</v>
      </c>
      <c r="J163" s="54">
        <v>0</v>
      </c>
      <c r="K163" s="54">
        <v>24.96203981</v>
      </c>
      <c r="L163" s="55">
        <v>2.0000000000000001E-4</v>
      </c>
      <c r="M163" s="55">
        <v>2.0000000000000001E-4</v>
      </c>
      <c r="N163" s="55">
        <v>1E-4</v>
      </c>
    </row>
    <row r="164" spans="1:14">
      <c r="A164" t="s">
        <v>703</v>
      </c>
      <c r="B164" t="s">
        <v>704</v>
      </c>
      <c r="C164" t="s">
        <v>96</v>
      </c>
      <c r="D164" t="s">
        <v>108</v>
      </c>
      <c r="E164" t="s">
        <v>705</v>
      </c>
      <c r="F164" t="s">
        <v>109</v>
      </c>
      <c r="G164" t="s">
        <v>98</v>
      </c>
      <c r="H164" s="54">
        <v>4832.2299999999996</v>
      </c>
      <c r="I164" s="54">
        <v>392.7</v>
      </c>
      <c r="J164" s="54">
        <v>0</v>
      </c>
      <c r="K164" s="54">
        <v>18.97616721</v>
      </c>
      <c r="L164" s="55">
        <v>2.0000000000000001E-4</v>
      </c>
      <c r="M164" s="55">
        <v>2.0000000000000001E-4</v>
      </c>
      <c r="N164" s="55">
        <v>1E-4</v>
      </c>
    </row>
    <row r="165" spans="1:14">
      <c r="A165" t="s">
        <v>706</v>
      </c>
      <c r="B165" t="s">
        <v>707</v>
      </c>
      <c r="C165" t="s">
        <v>96</v>
      </c>
      <c r="D165" t="s">
        <v>108</v>
      </c>
      <c r="E165" t="s">
        <v>708</v>
      </c>
      <c r="F165" t="s">
        <v>109</v>
      </c>
      <c r="G165" t="s">
        <v>98</v>
      </c>
      <c r="H165" s="54">
        <v>1569.06</v>
      </c>
      <c r="I165" s="54">
        <v>243.2</v>
      </c>
      <c r="J165" s="54">
        <v>0</v>
      </c>
      <c r="K165" s="54">
        <v>3.8159539200000001</v>
      </c>
      <c r="L165" s="55">
        <v>2.0000000000000001E-4</v>
      </c>
      <c r="M165" s="55">
        <v>0</v>
      </c>
      <c r="N165" s="55">
        <v>0</v>
      </c>
    </row>
    <row r="166" spans="1:14">
      <c r="A166" t="s">
        <v>709</v>
      </c>
      <c r="B166" t="s">
        <v>710</v>
      </c>
      <c r="C166" t="s">
        <v>96</v>
      </c>
      <c r="D166" t="s">
        <v>108</v>
      </c>
      <c r="E166" t="s">
        <v>711</v>
      </c>
      <c r="F166" t="s">
        <v>109</v>
      </c>
      <c r="G166" t="s">
        <v>98</v>
      </c>
      <c r="H166" s="54">
        <v>12790.46</v>
      </c>
      <c r="I166" s="54">
        <v>460.1</v>
      </c>
      <c r="J166" s="54">
        <v>0</v>
      </c>
      <c r="K166" s="54">
        <v>58.848906460000002</v>
      </c>
      <c r="L166" s="55">
        <v>2.0000000000000001E-4</v>
      </c>
      <c r="M166" s="55">
        <v>5.9999999999999995E-4</v>
      </c>
      <c r="N166" s="55">
        <v>2.0000000000000001E-4</v>
      </c>
    </row>
    <row r="167" spans="1:14">
      <c r="A167" t="s">
        <v>712</v>
      </c>
      <c r="B167" t="s">
        <v>713</v>
      </c>
      <c r="C167" t="s">
        <v>96</v>
      </c>
      <c r="D167" t="s">
        <v>108</v>
      </c>
      <c r="E167" t="s">
        <v>714</v>
      </c>
      <c r="F167" t="s">
        <v>498</v>
      </c>
      <c r="G167" t="s">
        <v>98</v>
      </c>
      <c r="H167" s="54">
        <v>4817.7700000000004</v>
      </c>
      <c r="I167" s="54">
        <v>160.1</v>
      </c>
      <c r="J167" s="54">
        <v>0</v>
      </c>
      <c r="K167" s="54">
        <v>7.71324977</v>
      </c>
      <c r="L167" s="55">
        <v>0</v>
      </c>
      <c r="M167" s="55">
        <v>1E-4</v>
      </c>
      <c r="N167" s="55">
        <v>0</v>
      </c>
    </row>
    <row r="168" spans="1:14">
      <c r="A168" t="s">
        <v>715</v>
      </c>
      <c r="B168" t="s">
        <v>716</v>
      </c>
      <c r="C168" t="s">
        <v>96</v>
      </c>
      <c r="D168" t="s">
        <v>108</v>
      </c>
      <c r="E168" t="s">
        <v>717</v>
      </c>
      <c r="F168" t="s">
        <v>498</v>
      </c>
      <c r="G168" t="s">
        <v>98</v>
      </c>
      <c r="H168" s="54">
        <v>2000.38</v>
      </c>
      <c r="I168" s="54">
        <v>108.4</v>
      </c>
      <c r="J168" s="54">
        <v>0</v>
      </c>
      <c r="K168" s="54">
        <v>2.16841192</v>
      </c>
      <c r="L168" s="55">
        <v>1E-4</v>
      </c>
      <c r="M168" s="55">
        <v>0</v>
      </c>
      <c r="N168" s="55">
        <v>0</v>
      </c>
    </row>
    <row r="169" spans="1:14">
      <c r="A169" t="s">
        <v>718</v>
      </c>
      <c r="B169" t="s">
        <v>719</v>
      </c>
      <c r="C169" t="s">
        <v>96</v>
      </c>
      <c r="D169" t="s">
        <v>108</v>
      </c>
      <c r="E169" t="s">
        <v>720</v>
      </c>
      <c r="F169" t="s">
        <v>498</v>
      </c>
      <c r="G169" t="s">
        <v>98</v>
      </c>
      <c r="H169" s="54">
        <v>3205.97</v>
      </c>
      <c r="I169" s="54">
        <v>565.20000000000005</v>
      </c>
      <c r="J169" s="54">
        <v>0</v>
      </c>
      <c r="K169" s="54">
        <v>18.120142439999999</v>
      </c>
      <c r="L169" s="55">
        <v>1E-4</v>
      </c>
      <c r="M169" s="55">
        <v>2.0000000000000001E-4</v>
      </c>
      <c r="N169" s="55">
        <v>1E-4</v>
      </c>
    </row>
    <row r="170" spans="1:14">
      <c r="A170" t="s">
        <v>721</v>
      </c>
      <c r="B170" t="s">
        <v>722</v>
      </c>
      <c r="C170" t="s">
        <v>96</v>
      </c>
      <c r="D170" t="s">
        <v>108</v>
      </c>
      <c r="E170" t="s">
        <v>723</v>
      </c>
      <c r="F170" t="s">
        <v>502</v>
      </c>
      <c r="G170" t="s">
        <v>98</v>
      </c>
      <c r="H170" s="54">
        <v>12018.04</v>
      </c>
      <c r="I170" s="54">
        <v>101.4</v>
      </c>
      <c r="J170" s="54">
        <v>0</v>
      </c>
      <c r="K170" s="54">
        <v>12.18629256</v>
      </c>
      <c r="L170" s="55">
        <v>1E-4</v>
      </c>
      <c r="M170" s="55">
        <v>1E-4</v>
      </c>
      <c r="N170" s="55">
        <v>0</v>
      </c>
    </row>
    <row r="171" spans="1:14">
      <c r="A171" t="s">
        <v>724</v>
      </c>
      <c r="B171" t="s">
        <v>725</v>
      </c>
      <c r="C171" t="s">
        <v>96</v>
      </c>
      <c r="D171" t="s">
        <v>108</v>
      </c>
      <c r="E171" t="s">
        <v>726</v>
      </c>
      <c r="F171" t="s">
        <v>502</v>
      </c>
      <c r="G171" t="s">
        <v>98</v>
      </c>
      <c r="H171" s="54">
        <v>7991.82</v>
      </c>
      <c r="I171" s="54">
        <v>293.60000000000002</v>
      </c>
      <c r="J171" s="54">
        <v>0</v>
      </c>
      <c r="K171" s="54">
        <v>23.463983519999999</v>
      </c>
      <c r="L171" s="55">
        <v>1E-4</v>
      </c>
      <c r="M171" s="55">
        <v>2.0000000000000001E-4</v>
      </c>
      <c r="N171" s="55">
        <v>1E-4</v>
      </c>
    </row>
    <row r="172" spans="1:14">
      <c r="A172" t="s">
        <v>727</v>
      </c>
      <c r="B172" t="s">
        <v>728</v>
      </c>
      <c r="C172" t="s">
        <v>96</v>
      </c>
      <c r="D172" t="s">
        <v>108</v>
      </c>
      <c r="E172" t="s">
        <v>729</v>
      </c>
      <c r="F172" t="s">
        <v>502</v>
      </c>
      <c r="G172" t="s">
        <v>98</v>
      </c>
      <c r="H172" s="54">
        <v>10630.57</v>
      </c>
      <c r="I172" s="54">
        <v>705</v>
      </c>
      <c r="J172" s="54">
        <v>0</v>
      </c>
      <c r="K172" s="54">
        <v>74.945518500000006</v>
      </c>
      <c r="L172" s="55">
        <v>1E-4</v>
      </c>
      <c r="M172" s="55">
        <v>6.9999999999999999E-4</v>
      </c>
      <c r="N172" s="55">
        <v>2.0000000000000001E-4</v>
      </c>
    </row>
    <row r="173" spans="1:14">
      <c r="A173" t="s">
        <v>730</v>
      </c>
      <c r="B173" t="s">
        <v>731</v>
      </c>
      <c r="C173" t="s">
        <v>96</v>
      </c>
      <c r="D173" t="s">
        <v>108</v>
      </c>
      <c r="E173" t="s">
        <v>732</v>
      </c>
      <c r="F173" t="s">
        <v>110</v>
      </c>
      <c r="G173" t="s">
        <v>98</v>
      </c>
      <c r="H173" s="54">
        <v>10377.4</v>
      </c>
      <c r="I173" s="54">
        <v>433</v>
      </c>
      <c r="J173" s="54">
        <v>0</v>
      </c>
      <c r="K173" s="54">
        <v>44.934142000000001</v>
      </c>
      <c r="L173" s="55">
        <v>2.0000000000000001E-4</v>
      </c>
      <c r="M173" s="55">
        <v>4.0000000000000002E-4</v>
      </c>
      <c r="N173" s="55">
        <v>1E-4</v>
      </c>
    </row>
    <row r="174" spans="1:14">
      <c r="A174" t="s">
        <v>733</v>
      </c>
      <c r="B174" t="s">
        <v>734</v>
      </c>
      <c r="C174" t="s">
        <v>96</v>
      </c>
      <c r="D174" t="s">
        <v>108</v>
      </c>
      <c r="E174" t="s">
        <v>735</v>
      </c>
      <c r="F174" t="s">
        <v>110</v>
      </c>
      <c r="G174" t="s">
        <v>98</v>
      </c>
      <c r="H174" s="54">
        <v>4563.26</v>
      </c>
      <c r="I174" s="54">
        <v>1999</v>
      </c>
      <c r="J174" s="54">
        <v>0</v>
      </c>
      <c r="K174" s="54">
        <v>91.219567400000003</v>
      </c>
      <c r="L174" s="55">
        <v>2.9999999999999997E-4</v>
      </c>
      <c r="M174" s="55">
        <v>8.9999999999999998E-4</v>
      </c>
      <c r="N174" s="55">
        <v>2.9999999999999997E-4</v>
      </c>
    </row>
    <row r="175" spans="1:14">
      <c r="A175" t="s">
        <v>736</v>
      </c>
      <c r="B175" t="s">
        <v>737</v>
      </c>
      <c r="C175" t="s">
        <v>96</v>
      </c>
      <c r="D175" t="s">
        <v>108</v>
      </c>
      <c r="E175" t="s">
        <v>738</v>
      </c>
      <c r="F175" t="s">
        <v>110</v>
      </c>
      <c r="G175" t="s">
        <v>98</v>
      </c>
      <c r="H175" s="54">
        <v>1746.4</v>
      </c>
      <c r="I175" s="54">
        <v>1762</v>
      </c>
      <c r="J175" s="54">
        <v>0</v>
      </c>
      <c r="K175" s="54">
        <v>30.771567999999998</v>
      </c>
      <c r="L175" s="55">
        <v>2.9999999999999997E-4</v>
      </c>
      <c r="M175" s="55">
        <v>2.9999999999999997E-4</v>
      </c>
      <c r="N175" s="55">
        <v>1E-4</v>
      </c>
    </row>
    <row r="176" spans="1:14">
      <c r="A176" t="s">
        <v>739</v>
      </c>
      <c r="B176" t="s">
        <v>740</v>
      </c>
      <c r="C176" t="s">
        <v>96</v>
      </c>
      <c r="D176" t="s">
        <v>108</v>
      </c>
      <c r="E176" t="s">
        <v>741</v>
      </c>
      <c r="F176" t="s">
        <v>110</v>
      </c>
      <c r="G176" t="s">
        <v>98</v>
      </c>
      <c r="H176" s="54">
        <v>18543.45</v>
      </c>
      <c r="I176" s="54">
        <v>397.9</v>
      </c>
      <c r="J176" s="54">
        <v>0</v>
      </c>
      <c r="K176" s="54">
        <v>73.784387550000005</v>
      </c>
      <c r="L176" s="55">
        <v>2.0000000000000001E-4</v>
      </c>
      <c r="M176" s="55">
        <v>6.9999999999999999E-4</v>
      </c>
      <c r="N176" s="55">
        <v>2.0000000000000001E-4</v>
      </c>
    </row>
    <row r="177" spans="1:22">
      <c r="A177" t="s">
        <v>742</v>
      </c>
      <c r="B177" t="s">
        <v>743</v>
      </c>
      <c r="C177" t="s">
        <v>96</v>
      </c>
      <c r="D177" t="s">
        <v>108</v>
      </c>
      <c r="E177" t="s">
        <v>744</v>
      </c>
      <c r="F177" t="s">
        <v>110</v>
      </c>
      <c r="G177" t="s">
        <v>98</v>
      </c>
      <c r="H177" s="54">
        <v>27127.53</v>
      </c>
      <c r="I177" s="54">
        <v>449.6</v>
      </c>
      <c r="J177" s="54">
        <v>0</v>
      </c>
      <c r="K177" s="54">
        <v>121.96537488</v>
      </c>
      <c r="L177" s="55">
        <v>2.9999999999999997E-4</v>
      </c>
      <c r="M177" s="55">
        <v>1.1000000000000001E-3</v>
      </c>
      <c r="N177" s="55">
        <v>4.0000000000000002E-4</v>
      </c>
    </row>
    <row r="178" spans="1:22">
      <c r="A178" t="s">
        <v>745</v>
      </c>
      <c r="B178" t="s">
        <v>746</v>
      </c>
      <c r="C178" t="s">
        <v>96</v>
      </c>
      <c r="D178" t="s">
        <v>108</v>
      </c>
      <c r="E178" t="s">
        <v>747</v>
      </c>
      <c r="F178" t="s">
        <v>110</v>
      </c>
      <c r="G178" t="s">
        <v>98</v>
      </c>
      <c r="H178" s="54">
        <v>2789.17</v>
      </c>
      <c r="I178" s="54">
        <v>1518</v>
      </c>
      <c r="J178" s="54">
        <v>2.0918700000000001</v>
      </c>
      <c r="K178" s="54">
        <v>44.431470599999997</v>
      </c>
      <c r="L178" s="55">
        <v>2.0000000000000001E-4</v>
      </c>
      <c r="M178" s="55">
        <v>4.0000000000000002E-4</v>
      </c>
      <c r="N178" s="55">
        <v>1E-4</v>
      </c>
    </row>
    <row r="179" spans="1:22">
      <c r="A179" t="s">
        <v>748</v>
      </c>
      <c r="B179" t="s">
        <v>749</v>
      </c>
      <c r="C179" t="s">
        <v>96</v>
      </c>
      <c r="D179" t="s">
        <v>108</v>
      </c>
      <c r="E179" t="s">
        <v>750</v>
      </c>
      <c r="F179" t="s">
        <v>110</v>
      </c>
      <c r="G179" t="s">
        <v>98</v>
      </c>
      <c r="H179" s="54">
        <v>177024.95</v>
      </c>
      <c r="I179" s="54">
        <v>142.1</v>
      </c>
      <c r="J179" s="54">
        <v>0</v>
      </c>
      <c r="K179" s="54">
        <v>251.55245395</v>
      </c>
      <c r="L179" s="55">
        <v>2.9999999999999997E-4</v>
      </c>
      <c r="M179" s="55">
        <v>2.3999999999999998E-3</v>
      </c>
      <c r="N179" s="55">
        <v>8.0000000000000004E-4</v>
      </c>
    </row>
    <row r="180" spans="1:22">
      <c r="A180" t="s">
        <v>751</v>
      </c>
      <c r="B180" t="s">
        <v>752</v>
      </c>
      <c r="C180" t="s">
        <v>96</v>
      </c>
      <c r="D180" t="s">
        <v>108</v>
      </c>
      <c r="E180" t="s">
        <v>753</v>
      </c>
      <c r="F180" t="s">
        <v>112</v>
      </c>
      <c r="G180" t="s">
        <v>98</v>
      </c>
      <c r="H180" s="54">
        <v>1596.38</v>
      </c>
      <c r="I180" s="54">
        <v>2290</v>
      </c>
      <c r="J180" s="54">
        <v>0</v>
      </c>
      <c r="K180" s="54">
        <v>36.557102</v>
      </c>
      <c r="L180" s="55">
        <v>1E-4</v>
      </c>
      <c r="M180" s="55">
        <v>2.9999999999999997E-4</v>
      </c>
      <c r="N180" s="55">
        <v>1E-4</v>
      </c>
    </row>
    <row r="181" spans="1:22">
      <c r="A181" t="s">
        <v>754</v>
      </c>
      <c r="B181" t="s">
        <v>755</v>
      </c>
      <c r="C181" t="s">
        <v>96</v>
      </c>
      <c r="D181" t="s">
        <v>108</v>
      </c>
      <c r="E181" t="s">
        <v>756</v>
      </c>
      <c r="F181" t="s">
        <v>112</v>
      </c>
      <c r="G181" t="s">
        <v>98</v>
      </c>
      <c r="H181" s="54">
        <v>31364.59</v>
      </c>
      <c r="I181" s="54">
        <v>61.7</v>
      </c>
      <c r="J181" s="54">
        <v>0</v>
      </c>
      <c r="K181" s="54">
        <v>19.35195203</v>
      </c>
      <c r="L181" s="55">
        <v>2.0000000000000001E-4</v>
      </c>
      <c r="M181" s="55">
        <v>2.0000000000000001E-4</v>
      </c>
      <c r="N181" s="55">
        <v>1E-4</v>
      </c>
    </row>
    <row r="182" spans="1:22">
      <c r="A182" t="s">
        <v>757</v>
      </c>
      <c r="B182" t="s">
        <v>758</v>
      </c>
      <c r="C182" t="s">
        <v>96</v>
      </c>
      <c r="D182" t="s">
        <v>108</v>
      </c>
      <c r="E182" t="s">
        <v>759</v>
      </c>
      <c r="F182" t="s">
        <v>112</v>
      </c>
      <c r="G182" t="s">
        <v>98</v>
      </c>
      <c r="H182" s="54">
        <v>4471.82</v>
      </c>
      <c r="I182" s="54">
        <v>163.5</v>
      </c>
      <c r="J182" s="54">
        <v>0</v>
      </c>
      <c r="K182" s="54">
        <v>7.3114257</v>
      </c>
      <c r="L182" s="55">
        <v>1E-4</v>
      </c>
      <c r="M182" s="55">
        <v>1E-4</v>
      </c>
      <c r="N182" s="55">
        <v>0</v>
      </c>
    </row>
    <row r="183" spans="1:22">
      <c r="A183" s="56" t="s">
        <v>760</v>
      </c>
      <c r="B183" s="101" t="s">
        <v>1839</v>
      </c>
      <c r="C183" s="101" t="s">
        <v>1839</v>
      </c>
      <c r="D183" s="102" t="s">
        <v>1839</v>
      </c>
      <c r="E183" s="102" t="s">
        <v>1839</v>
      </c>
      <c r="F183" s="102" t="s">
        <v>1839</v>
      </c>
      <c r="G183" s="102" t="s">
        <v>1839</v>
      </c>
      <c r="H183" s="58">
        <v>0</v>
      </c>
      <c r="I183" s="102" t="s">
        <v>1839</v>
      </c>
      <c r="J183" s="58">
        <v>0</v>
      </c>
      <c r="K183" s="58">
        <v>0</v>
      </c>
      <c r="L183" s="102" t="s">
        <v>1839</v>
      </c>
      <c r="M183" s="57">
        <v>0</v>
      </c>
      <c r="N183" s="57">
        <v>0</v>
      </c>
    </row>
    <row r="184" spans="1:22">
      <c r="A184" t="s">
        <v>175</v>
      </c>
      <c r="B184" t="s">
        <v>175</v>
      </c>
      <c r="C184" s="101" t="s">
        <v>1839</v>
      </c>
      <c r="D184" s="102" t="s">
        <v>1839</v>
      </c>
      <c r="E184" s="102" t="s">
        <v>1839</v>
      </c>
      <c r="F184" t="s">
        <v>175</v>
      </c>
      <c r="G184" t="s">
        <v>175</v>
      </c>
      <c r="H184" s="54">
        <v>0</v>
      </c>
      <c r="I184" s="54">
        <v>0</v>
      </c>
      <c r="J184" s="102" t="s">
        <v>1839</v>
      </c>
      <c r="K184" s="54">
        <v>0</v>
      </c>
      <c r="L184" s="55">
        <v>0</v>
      </c>
      <c r="M184" s="55">
        <v>0</v>
      </c>
      <c r="N184" s="55">
        <v>0</v>
      </c>
    </row>
    <row r="185" spans="1:22">
      <c r="A185" s="56" t="s">
        <v>181</v>
      </c>
      <c r="B185" s="101" t="s">
        <v>1839</v>
      </c>
      <c r="C185" s="101" t="s">
        <v>1839</v>
      </c>
      <c r="D185" s="102" t="s">
        <v>1839</v>
      </c>
      <c r="E185" s="102" t="s">
        <v>1839</v>
      </c>
      <c r="F185" s="102" t="s">
        <v>1839</v>
      </c>
      <c r="G185" s="102" t="s">
        <v>1839</v>
      </c>
      <c r="H185" s="58">
        <v>248974.05</v>
      </c>
      <c r="I185" s="102" t="s">
        <v>1839</v>
      </c>
      <c r="J185" s="58">
        <v>8.2809600000000003</v>
      </c>
      <c r="K185" s="58">
        <v>28386.085941689642</v>
      </c>
      <c r="L185" s="102" t="s">
        <v>1839</v>
      </c>
      <c r="M185" s="57">
        <v>0.2656</v>
      </c>
      <c r="N185" s="57">
        <v>9.11E-2</v>
      </c>
    </row>
    <row r="186" spans="1:22">
      <c r="A186" s="56" t="s">
        <v>221</v>
      </c>
      <c r="B186" s="101" t="s">
        <v>1839</v>
      </c>
      <c r="C186" s="101" t="s">
        <v>1839</v>
      </c>
      <c r="D186" s="102" t="s">
        <v>1839</v>
      </c>
      <c r="E186" s="102" t="s">
        <v>1839</v>
      </c>
      <c r="F186" s="102" t="s">
        <v>1839</v>
      </c>
      <c r="G186" s="102" t="s">
        <v>1839</v>
      </c>
      <c r="H186" s="58">
        <v>136313.99</v>
      </c>
      <c r="I186" s="102" t="s">
        <v>1839</v>
      </c>
      <c r="J186" s="58">
        <v>3.0099999999999998E-2</v>
      </c>
      <c r="K186" s="58">
        <v>10898.02265974195</v>
      </c>
      <c r="L186" s="102" t="s">
        <v>1839</v>
      </c>
      <c r="M186" s="57">
        <v>0.10199999999999999</v>
      </c>
      <c r="N186" s="57">
        <v>3.5000000000000003E-2</v>
      </c>
    </row>
    <row r="187" spans="1:22">
      <c r="A187" t="s">
        <v>761</v>
      </c>
      <c r="B187" t="s">
        <v>762</v>
      </c>
      <c r="C187" t="s">
        <v>763</v>
      </c>
      <c r="D187" t="s">
        <v>764</v>
      </c>
      <c r="E187" t="s">
        <v>1817</v>
      </c>
      <c r="F187" t="s">
        <v>765</v>
      </c>
      <c r="G187" t="s">
        <v>100</v>
      </c>
      <c r="H187" s="54">
        <v>908.63</v>
      </c>
      <c r="I187" s="54">
        <v>4332</v>
      </c>
      <c r="J187" s="54">
        <v>0</v>
      </c>
      <c r="K187" s="54">
        <v>142.76543575319999</v>
      </c>
      <c r="L187" s="55">
        <v>0</v>
      </c>
      <c r="M187" s="55">
        <v>1.2999999999999999E-3</v>
      </c>
      <c r="N187" s="55">
        <v>5.0000000000000001E-4</v>
      </c>
      <c r="R187"/>
      <c r="S187"/>
      <c r="T187"/>
      <c r="U187"/>
      <c r="V187"/>
    </row>
    <row r="188" spans="1:22">
      <c r="A188" t="s">
        <v>766</v>
      </c>
      <c r="B188" t="s">
        <v>767</v>
      </c>
      <c r="C188" t="s">
        <v>768</v>
      </c>
      <c r="D188" t="s">
        <v>764</v>
      </c>
      <c r="E188" t="s">
        <v>1818</v>
      </c>
      <c r="F188" t="s">
        <v>769</v>
      </c>
      <c r="G188" t="s">
        <v>100</v>
      </c>
      <c r="H188" s="54">
        <v>229.83</v>
      </c>
      <c r="I188" s="54">
        <v>585</v>
      </c>
      <c r="J188" s="54">
        <v>0</v>
      </c>
      <c r="K188" s="54">
        <v>4.8765214485000001</v>
      </c>
      <c r="L188" s="55">
        <v>0</v>
      </c>
      <c r="M188" s="55">
        <v>0</v>
      </c>
      <c r="N188" s="55">
        <v>0</v>
      </c>
      <c r="R188"/>
      <c r="S188"/>
      <c r="T188"/>
      <c r="U188"/>
      <c r="V188"/>
    </row>
    <row r="189" spans="1:22">
      <c r="A189" t="s">
        <v>770</v>
      </c>
      <c r="B189" t="s">
        <v>771</v>
      </c>
      <c r="C189" t="s">
        <v>768</v>
      </c>
      <c r="D189" t="s">
        <v>764</v>
      </c>
      <c r="E189" t="s">
        <v>1819</v>
      </c>
      <c r="F189" t="s">
        <v>769</v>
      </c>
      <c r="G189" t="s">
        <v>100</v>
      </c>
      <c r="H189" s="54">
        <v>2267.25</v>
      </c>
      <c r="I189" s="54">
        <v>1916</v>
      </c>
      <c r="J189" s="54">
        <v>0</v>
      </c>
      <c r="K189" s="54">
        <v>157.55872977000001</v>
      </c>
      <c r="L189" s="55">
        <v>0</v>
      </c>
      <c r="M189" s="55">
        <v>1.5E-3</v>
      </c>
      <c r="N189" s="55">
        <v>5.0000000000000001E-4</v>
      </c>
      <c r="R189"/>
      <c r="S189"/>
      <c r="T189"/>
      <c r="U189"/>
      <c r="V189"/>
    </row>
    <row r="190" spans="1:22">
      <c r="A190" t="s">
        <v>772</v>
      </c>
      <c r="B190" t="s">
        <v>773</v>
      </c>
      <c r="C190" t="s">
        <v>763</v>
      </c>
      <c r="D190" t="s">
        <v>764</v>
      </c>
      <c r="E190" t="s">
        <v>1820</v>
      </c>
      <c r="F190" t="s">
        <v>774</v>
      </c>
      <c r="G190" t="s">
        <v>100</v>
      </c>
      <c r="H190" s="54">
        <v>2051.56</v>
      </c>
      <c r="I190" s="54">
        <v>2722</v>
      </c>
      <c r="J190" s="54">
        <v>0</v>
      </c>
      <c r="K190" s="54">
        <v>202.54424102639999</v>
      </c>
      <c r="L190" s="55">
        <v>1E-4</v>
      </c>
      <c r="M190" s="55">
        <v>1.9E-3</v>
      </c>
      <c r="N190" s="55">
        <v>5.9999999999999995E-4</v>
      </c>
      <c r="R190"/>
      <c r="S190"/>
      <c r="T190"/>
      <c r="U190"/>
      <c r="V190"/>
    </row>
    <row r="191" spans="1:22">
      <c r="A191" t="s">
        <v>775</v>
      </c>
      <c r="B191" t="s">
        <v>776</v>
      </c>
      <c r="C191" t="s">
        <v>768</v>
      </c>
      <c r="D191" t="s">
        <v>764</v>
      </c>
      <c r="E191" t="s">
        <v>1821</v>
      </c>
      <c r="F191" t="s">
        <v>777</v>
      </c>
      <c r="G191" t="s">
        <v>100</v>
      </c>
      <c r="H191" s="54">
        <v>5705.68</v>
      </c>
      <c r="I191" s="54">
        <v>521</v>
      </c>
      <c r="J191" s="54">
        <v>0</v>
      </c>
      <c r="K191" s="54">
        <v>107.8183520856</v>
      </c>
      <c r="L191" s="55">
        <v>0</v>
      </c>
      <c r="M191" s="55">
        <v>1E-3</v>
      </c>
      <c r="N191" s="55">
        <v>2.9999999999999997E-4</v>
      </c>
      <c r="R191"/>
      <c r="S191"/>
      <c r="T191"/>
      <c r="U191"/>
      <c r="V191"/>
    </row>
    <row r="192" spans="1:22">
      <c r="A192" t="s">
        <v>778</v>
      </c>
      <c r="B192" t="s">
        <v>779</v>
      </c>
      <c r="C192" t="s">
        <v>768</v>
      </c>
      <c r="D192" t="s">
        <v>764</v>
      </c>
      <c r="E192" t="s">
        <v>1822</v>
      </c>
      <c r="F192" t="s">
        <v>780</v>
      </c>
      <c r="G192" t="s">
        <v>100</v>
      </c>
      <c r="H192" s="54">
        <v>2137.65</v>
      </c>
      <c r="I192" s="54">
        <v>2224</v>
      </c>
      <c r="J192" s="54">
        <v>0</v>
      </c>
      <c r="K192" s="54">
        <v>172.43242567199999</v>
      </c>
      <c r="L192" s="55">
        <v>0</v>
      </c>
      <c r="M192" s="55">
        <v>1.6000000000000001E-3</v>
      </c>
      <c r="N192" s="55">
        <v>5.9999999999999995E-4</v>
      </c>
      <c r="R192"/>
      <c r="S192"/>
      <c r="T192"/>
      <c r="U192"/>
      <c r="V192"/>
    </row>
    <row r="193" spans="1:22">
      <c r="A193" t="s">
        <v>781</v>
      </c>
      <c r="B193" t="s">
        <v>782</v>
      </c>
      <c r="C193" t="s">
        <v>768</v>
      </c>
      <c r="D193" t="s">
        <v>764</v>
      </c>
      <c r="E193" t="s">
        <v>1823</v>
      </c>
      <c r="F193" t="s">
        <v>783</v>
      </c>
      <c r="G193" t="s">
        <v>100</v>
      </c>
      <c r="H193" s="54">
        <v>2918.33</v>
      </c>
      <c r="I193" s="54">
        <v>110.5</v>
      </c>
      <c r="J193" s="54">
        <v>0</v>
      </c>
      <c r="K193" s="54">
        <v>11.69618511555</v>
      </c>
      <c r="L193" s="55">
        <v>2.0000000000000001E-4</v>
      </c>
      <c r="M193" s="55">
        <v>1E-4</v>
      </c>
      <c r="N193" s="55">
        <v>0</v>
      </c>
      <c r="R193"/>
      <c r="S193"/>
      <c r="T193"/>
      <c r="U193"/>
      <c r="V193"/>
    </row>
    <row r="194" spans="1:22">
      <c r="A194" t="s">
        <v>784</v>
      </c>
      <c r="B194" t="s">
        <v>785</v>
      </c>
      <c r="C194" t="s">
        <v>768</v>
      </c>
      <c r="D194" t="s">
        <v>764</v>
      </c>
      <c r="E194" t="s">
        <v>1824</v>
      </c>
      <c r="F194" t="s">
        <v>783</v>
      </c>
      <c r="G194" t="s">
        <v>100</v>
      </c>
      <c r="H194" s="54">
        <v>1541.25</v>
      </c>
      <c r="I194" s="54">
        <v>1500</v>
      </c>
      <c r="J194" s="54">
        <v>0</v>
      </c>
      <c r="K194" s="54">
        <v>83.851706250000007</v>
      </c>
      <c r="L194" s="55">
        <v>1E-4</v>
      </c>
      <c r="M194" s="55">
        <v>8.0000000000000004E-4</v>
      </c>
      <c r="N194" s="55">
        <v>2.9999999999999997E-4</v>
      </c>
      <c r="R194"/>
      <c r="S194"/>
      <c r="T194"/>
      <c r="U194"/>
      <c r="V194"/>
    </row>
    <row r="195" spans="1:22">
      <c r="A195" t="s">
        <v>786</v>
      </c>
      <c r="B195" t="s">
        <v>787</v>
      </c>
      <c r="C195" t="s">
        <v>768</v>
      </c>
      <c r="D195" t="s">
        <v>764</v>
      </c>
      <c r="E195" t="s">
        <v>1825</v>
      </c>
      <c r="F195" t="s">
        <v>788</v>
      </c>
      <c r="G195" t="s">
        <v>100</v>
      </c>
      <c r="H195" s="54">
        <v>1245.74</v>
      </c>
      <c r="I195" s="54">
        <v>3963</v>
      </c>
      <c r="J195" s="54">
        <v>0</v>
      </c>
      <c r="K195" s="54">
        <v>179.0601885774</v>
      </c>
      <c r="L195" s="55">
        <v>0</v>
      </c>
      <c r="M195" s="55">
        <v>1.6999999999999999E-3</v>
      </c>
      <c r="N195" s="55">
        <v>5.9999999999999995E-4</v>
      </c>
      <c r="R195"/>
      <c r="S195"/>
      <c r="T195"/>
      <c r="U195"/>
      <c r="V195"/>
    </row>
    <row r="196" spans="1:22">
      <c r="A196" t="s">
        <v>789</v>
      </c>
      <c r="B196" t="s">
        <v>790</v>
      </c>
      <c r="C196" t="s">
        <v>768</v>
      </c>
      <c r="D196" t="s">
        <v>764</v>
      </c>
      <c r="E196" t="s">
        <v>1826</v>
      </c>
      <c r="F196" t="s">
        <v>791</v>
      </c>
      <c r="G196" t="s">
        <v>100</v>
      </c>
      <c r="H196" s="54">
        <v>1199.54</v>
      </c>
      <c r="I196" s="54">
        <v>9360</v>
      </c>
      <c r="J196" s="54">
        <v>0</v>
      </c>
      <c r="K196" s="54">
        <v>407.22847588799999</v>
      </c>
      <c r="L196" s="55">
        <v>0</v>
      </c>
      <c r="M196" s="55">
        <v>3.8E-3</v>
      </c>
      <c r="N196" s="55">
        <v>1.2999999999999999E-3</v>
      </c>
      <c r="R196"/>
      <c r="S196"/>
      <c r="T196"/>
      <c r="U196"/>
      <c r="V196"/>
    </row>
    <row r="197" spans="1:22">
      <c r="A197" t="s">
        <v>792</v>
      </c>
      <c r="B197" t="s">
        <v>793</v>
      </c>
      <c r="C197" t="s">
        <v>768</v>
      </c>
      <c r="D197" t="s">
        <v>764</v>
      </c>
      <c r="E197" t="s">
        <v>1827</v>
      </c>
      <c r="F197" t="s">
        <v>794</v>
      </c>
      <c r="G197" t="s">
        <v>100</v>
      </c>
      <c r="H197" s="54">
        <v>1079.44</v>
      </c>
      <c r="I197" s="54">
        <v>3461</v>
      </c>
      <c r="J197" s="54">
        <v>0</v>
      </c>
      <c r="K197" s="54">
        <v>135.50261053680001</v>
      </c>
      <c r="L197" s="55">
        <v>0</v>
      </c>
      <c r="M197" s="55">
        <v>1.2999999999999999E-3</v>
      </c>
      <c r="N197" s="55">
        <v>4.0000000000000002E-4</v>
      </c>
      <c r="R197"/>
      <c r="S197"/>
      <c r="T197"/>
      <c r="U197"/>
      <c r="V197"/>
    </row>
    <row r="198" spans="1:22">
      <c r="A198" t="s">
        <v>795</v>
      </c>
      <c r="B198" t="s">
        <v>796</v>
      </c>
      <c r="C198" t="s">
        <v>768</v>
      </c>
      <c r="D198" t="s">
        <v>764</v>
      </c>
      <c r="E198" t="s">
        <v>1828</v>
      </c>
      <c r="F198" t="s">
        <v>794</v>
      </c>
      <c r="G198" t="s">
        <v>100</v>
      </c>
      <c r="H198" s="54">
        <v>372.32</v>
      </c>
      <c r="I198" s="54">
        <v>18781</v>
      </c>
      <c r="J198" s="54">
        <v>0</v>
      </c>
      <c r="K198" s="54">
        <v>253.61949543840001</v>
      </c>
      <c r="L198" s="55">
        <v>0</v>
      </c>
      <c r="M198" s="55">
        <v>2.3999999999999998E-3</v>
      </c>
      <c r="N198" s="55">
        <v>8.0000000000000004E-4</v>
      </c>
      <c r="R198"/>
      <c r="S198"/>
      <c r="T198"/>
      <c r="U198"/>
      <c r="V198"/>
    </row>
    <row r="199" spans="1:22">
      <c r="A199" t="s">
        <v>797</v>
      </c>
      <c r="B199" t="s">
        <v>798</v>
      </c>
      <c r="C199" t="s">
        <v>763</v>
      </c>
      <c r="D199" t="s">
        <v>764</v>
      </c>
      <c r="E199" t="s">
        <v>1829</v>
      </c>
      <c r="F199" t="s">
        <v>794</v>
      </c>
      <c r="G199" t="s">
        <v>100</v>
      </c>
      <c r="H199" s="54">
        <v>1755.8</v>
      </c>
      <c r="I199" s="54">
        <v>468</v>
      </c>
      <c r="J199" s="54">
        <v>0</v>
      </c>
      <c r="K199" s="54">
        <v>29.803581288</v>
      </c>
      <c r="L199" s="55">
        <v>0</v>
      </c>
      <c r="M199" s="55">
        <v>2.9999999999999997E-4</v>
      </c>
      <c r="N199" s="55">
        <v>1E-4</v>
      </c>
      <c r="R199"/>
      <c r="S199"/>
      <c r="T199"/>
      <c r="U199"/>
      <c r="V199"/>
    </row>
    <row r="200" spans="1:22">
      <c r="A200" t="s">
        <v>799</v>
      </c>
      <c r="B200" t="s">
        <v>800</v>
      </c>
      <c r="C200" t="s">
        <v>763</v>
      </c>
      <c r="D200" t="s">
        <v>764</v>
      </c>
      <c r="E200" t="s">
        <v>1830</v>
      </c>
      <c r="F200" t="s">
        <v>794</v>
      </c>
      <c r="G200" t="s">
        <v>100</v>
      </c>
      <c r="H200" s="54">
        <v>3772.76</v>
      </c>
      <c r="I200" s="54">
        <v>533</v>
      </c>
      <c r="J200" s="54">
        <v>0</v>
      </c>
      <c r="K200" s="54">
        <v>72.934656771600004</v>
      </c>
      <c r="L200" s="55">
        <v>1E-4</v>
      </c>
      <c r="M200" s="55">
        <v>6.9999999999999999E-4</v>
      </c>
      <c r="N200" s="55">
        <v>2.0000000000000001E-4</v>
      </c>
      <c r="R200"/>
      <c r="S200"/>
      <c r="T200"/>
      <c r="U200"/>
      <c r="V200"/>
    </row>
    <row r="201" spans="1:22">
      <c r="A201" t="s">
        <v>801</v>
      </c>
      <c r="B201" t="s">
        <v>802</v>
      </c>
      <c r="C201" t="s">
        <v>768</v>
      </c>
      <c r="D201" t="s">
        <v>764</v>
      </c>
      <c r="E201" t="s">
        <v>1831</v>
      </c>
      <c r="F201" t="s">
        <v>794</v>
      </c>
      <c r="G201" t="s">
        <v>100</v>
      </c>
      <c r="H201" s="54">
        <v>634.84</v>
      </c>
      <c r="I201" s="54">
        <v>12302</v>
      </c>
      <c r="J201" s="54">
        <v>0</v>
      </c>
      <c r="K201" s="54">
        <v>283.2615069336</v>
      </c>
      <c r="L201" s="55">
        <v>0</v>
      </c>
      <c r="M201" s="55">
        <v>2.5999999999999999E-3</v>
      </c>
      <c r="N201" s="55">
        <v>8.9999999999999998E-4</v>
      </c>
      <c r="R201"/>
      <c r="S201"/>
      <c r="T201"/>
      <c r="U201"/>
      <c r="V201"/>
    </row>
    <row r="202" spans="1:22">
      <c r="A202" t="s">
        <v>803</v>
      </c>
      <c r="B202" t="s">
        <v>804</v>
      </c>
      <c r="C202" t="s">
        <v>768</v>
      </c>
      <c r="D202" t="s">
        <v>764</v>
      </c>
      <c r="E202" t="s">
        <v>1832</v>
      </c>
      <c r="F202" t="s">
        <v>794</v>
      </c>
      <c r="G202" t="s">
        <v>100</v>
      </c>
      <c r="H202" s="54">
        <v>209.21</v>
      </c>
      <c r="I202" s="54">
        <v>21905</v>
      </c>
      <c r="J202" s="54">
        <v>0</v>
      </c>
      <c r="K202" s="54">
        <v>166.21616296350001</v>
      </c>
      <c r="L202" s="55">
        <v>0</v>
      </c>
      <c r="M202" s="55">
        <v>1.6000000000000001E-3</v>
      </c>
      <c r="N202" s="55">
        <v>5.0000000000000001E-4</v>
      </c>
      <c r="R202"/>
      <c r="S202"/>
      <c r="T202"/>
      <c r="U202"/>
      <c r="V202"/>
    </row>
    <row r="203" spans="1:22">
      <c r="A203" t="s">
        <v>805</v>
      </c>
      <c r="B203" t="s">
        <v>806</v>
      </c>
      <c r="C203" t="s">
        <v>768</v>
      </c>
      <c r="D203" t="s">
        <v>764</v>
      </c>
      <c r="E203" t="s">
        <v>1833</v>
      </c>
      <c r="F203" t="s">
        <v>807</v>
      </c>
      <c r="G203" t="s">
        <v>100</v>
      </c>
      <c r="H203" s="54">
        <v>3328.31</v>
      </c>
      <c r="I203" s="54">
        <v>218</v>
      </c>
      <c r="J203" s="54">
        <v>0</v>
      </c>
      <c r="K203" s="54">
        <v>26.316481206599999</v>
      </c>
      <c r="L203" s="55">
        <v>1E-4</v>
      </c>
      <c r="M203" s="55">
        <v>2.0000000000000001E-4</v>
      </c>
      <c r="N203" s="55">
        <v>1E-4</v>
      </c>
      <c r="R203"/>
      <c r="S203"/>
      <c r="T203"/>
      <c r="U203"/>
      <c r="V203"/>
    </row>
    <row r="204" spans="1:22">
      <c r="A204" t="s">
        <v>808</v>
      </c>
      <c r="B204" t="s">
        <v>809</v>
      </c>
      <c r="C204" t="s">
        <v>768</v>
      </c>
      <c r="D204" t="s">
        <v>764</v>
      </c>
      <c r="E204" t="s">
        <v>1834</v>
      </c>
      <c r="F204" t="s">
        <v>807</v>
      </c>
      <c r="G204" t="s">
        <v>100</v>
      </c>
      <c r="H204" s="54">
        <v>13776.83</v>
      </c>
      <c r="I204" s="54">
        <v>253</v>
      </c>
      <c r="J204" s="54">
        <v>0</v>
      </c>
      <c r="K204" s="54">
        <v>126.4204628973</v>
      </c>
      <c r="L204" s="55">
        <v>1E-4</v>
      </c>
      <c r="M204" s="55">
        <v>1.1999999999999999E-3</v>
      </c>
      <c r="N204" s="55">
        <v>4.0000000000000002E-4</v>
      </c>
      <c r="R204"/>
      <c r="S204"/>
      <c r="T204"/>
      <c r="U204"/>
      <c r="V204"/>
    </row>
    <row r="205" spans="1:22">
      <c r="A205" t="s">
        <v>810</v>
      </c>
      <c r="B205" t="s">
        <v>811</v>
      </c>
      <c r="C205" t="s">
        <v>768</v>
      </c>
      <c r="D205" t="s">
        <v>764</v>
      </c>
      <c r="E205" t="s">
        <v>1835</v>
      </c>
      <c r="F205" t="s">
        <v>807</v>
      </c>
      <c r="G205" t="s">
        <v>100</v>
      </c>
      <c r="H205" s="54">
        <v>2445.31</v>
      </c>
      <c r="I205" s="54">
        <v>1428</v>
      </c>
      <c r="J205" s="54">
        <v>0</v>
      </c>
      <c r="K205" s="54">
        <v>126.6513102036</v>
      </c>
      <c r="L205" s="55">
        <v>0</v>
      </c>
      <c r="M205" s="55">
        <v>1.1999999999999999E-3</v>
      </c>
      <c r="N205" s="55">
        <v>4.0000000000000002E-4</v>
      </c>
      <c r="R205"/>
      <c r="S205"/>
      <c r="T205"/>
      <c r="U205"/>
      <c r="V205"/>
    </row>
    <row r="206" spans="1:22">
      <c r="A206" t="s">
        <v>812</v>
      </c>
      <c r="B206" t="s">
        <v>813</v>
      </c>
      <c r="C206" t="s">
        <v>763</v>
      </c>
      <c r="D206" t="s">
        <v>764</v>
      </c>
      <c r="E206" t="s">
        <v>1836</v>
      </c>
      <c r="F206" t="s">
        <v>814</v>
      </c>
      <c r="G206" t="s">
        <v>100</v>
      </c>
      <c r="H206" s="54">
        <v>404.15</v>
      </c>
      <c r="I206" s="54">
        <v>987</v>
      </c>
      <c r="J206" s="54">
        <v>0</v>
      </c>
      <c r="K206" s="54">
        <v>14.467959733500001</v>
      </c>
      <c r="L206" s="55">
        <v>0</v>
      </c>
      <c r="M206" s="55">
        <v>1E-4</v>
      </c>
      <c r="N206" s="55">
        <v>0</v>
      </c>
      <c r="R206"/>
      <c r="S206"/>
      <c r="T206"/>
      <c r="U206"/>
      <c r="V206"/>
    </row>
    <row r="207" spans="1:22">
      <c r="A207" t="s">
        <v>815</v>
      </c>
      <c r="B207" t="s">
        <v>816</v>
      </c>
      <c r="C207" t="s">
        <v>763</v>
      </c>
      <c r="D207" t="s">
        <v>764</v>
      </c>
      <c r="E207" t="s">
        <v>231</v>
      </c>
      <c r="F207" t="s">
        <v>232</v>
      </c>
      <c r="G207" t="s">
        <v>100</v>
      </c>
      <c r="H207" s="54">
        <v>2485.6</v>
      </c>
      <c r="I207" s="54">
        <v>7579</v>
      </c>
      <c r="J207" s="54">
        <v>0</v>
      </c>
      <c r="K207" s="54">
        <v>683.26740424800005</v>
      </c>
      <c r="L207" s="55">
        <v>0</v>
      </c>
      <c r="M207" s="55">
        <v>6.4000000000000003E-3</v>
      </c>
      <c r="N207" s="55">
        <v>2.2000000000000001E-3</v>
      </c>
      <c r="R207"/>
      <c r="S207"/>
      <c r="T207"/>
      <c r="U207"/>
      <c r="V207"/>
    </row>
    <row r="208" spans="1:22">
      <c r="A208" t="s">
        <v>817</v>
      </c>
      <c r="B208" t="s">
        <v>818</v>
      </c>
      <c r="C208" t="s">
        <v>768</v>
      </c>
      <c r="D208" t="s">
        <v>764</v>
      </c>
      <c r="E208" t="s">
        <v>248</v>
      </c>
      <c r="F208" t="s">
        <v>249</v>
      </c>
      <c r="G208" t="s">
        <v>100</v>
      </c>
      <c r="H208" s="54">
        <v>16.64</v>
      </c>
      <c r="I208" s="54">
        <v>21325</v>
      </c>
      <c r="J208" s="54">
        <v>3.0099999999999998E-2</v>
      </c>
      <c r="K208" s="54">
        <v>12.90043696</v>
      </c>
      <c r="L208" s="55">
        <v>0</v>
      </c>
      <c r="M208" s="55">
        <v>1E-4</v>
      </c>
      <c r="N208" s="55">
        <v>0</v>
      </c>
      <c r="R208"/>
      <c r="S208"/>
      <c r="T208"/>
      <c r="U208"/>
      <c r="V208"/>
    </row>
    <row r="209" spans="1:22">
      <c r="A209" t="s">
        <v>819</v>
      </c>
      <c r="B209" t="s">
        <v>820</v>
      </c>
      <c r="C209" t="s">
        <v>768</v>
      </c>
      <c r="D209" t="s">
        <v>764</v>
      </c>
      <c r="E209" t="s">
        <v>295</v>
      </c>
      <c r="F209" t="s">
        <v>296</v>
      </c>
      <c r="G209" t="s">
        <v>100</v>
      </c>
      <c r="H209" s="54">
        <v>4145.66</v>
      </c>
      <c r="I209" s="54">
        <v>3052</v>
      </c>
      <c r="J209" s="54">
        <v>0</v>
      </c>
      <c r="K209" s="54">
        <v>458.90814518640002</v>
      </c>
      <c r="L209" s="55">
        <v>0</v>
      </c>
      <c r="M209" s="55">
        <v>4.3E-3</v>
      </c>
      <c r="N209" s="55">
        <v>1.5E-3</v>
      </c>
      <c r="R209"/>
      <c r="S209"/>
      <c r="T209"/>
      <c r="U209"/>
      <c r="V209"/>
    </row>
    <row r="210" spans="1:22">
      <c r="A210" t="s">
        <v>821</v>
      </c>
      <c r="B210" t="s">
        <v>822</v>
      </c>
      <c r="C210" t="s">
        <v>768</v>
      </c>
      <c r="D210" t="s">
        <v>764</v>
      </c>
      <c r="E210" t="s">
        <v>299</v>
      </c>
      <c r="F210" t="s">
        <v>296</v>
      </c>
      <c r="G210" t="s">
        <v>100</v>
      </c>
      <c r="H210" s="54">
        <v>2544.9299999999998</v>
      </c>
      <c r="I210" s="54">
        <v>13739</v>
      </c>
      <c r="J210" s="54">
        <v>0</v>
      </c>
      <c r="K210" s="54">
        <v>1268.1730519028999</v>
      </c>
      <c r="L210" s="55">
        <v>1E-4</v>
      </c>
      <c r="M210" s="55">
        <v>1.1900000000000001E-2</v>
      </c>
      <c r="N210" s="55">
        <v>4.1000000000000003E-3</v>
      </c>
      <c r="R210"/>
      <c r="S210"/>
      <c r="T210"/>
      <c r="U210"/>
      <c r="V210"/>
    </row>
    <row r="211" spans="1:22">
      <c r="A211" t="s">
        <v>823</v>
      </c>
      <c r="B211" t="s">
        <v>824</v>
      </c>
      <c r="C211" t="s">
        <v>768</v>
      </c>
      <c r="D211" t="s">
        <v>764</v>
      </c>
      <c r="E211" t="s">
        <v>302</v>
      </c>
      <c r="F211" t="s">
        <v>296</v>
      </c>
      <c r="G211" t="s">
        <v>100</v>
      </c>
      <c r="H211" s="54">
        <v>2256.06</v>
      </c>
      <c r="I211" s="54">
        <v>6938</v>
      </c>
      <c r="J211" s="54">
        <v>0</v>
      </c>
      <c r="K211" s="54">
        <v>567.71778103559996</v>
      </c>
      <c r="L211" s="55">
        <v>1E-4</v>
      </c>
      <c r="M211" s="55">
        <v>5.3E-3</v>
      </c>
      <c r="N211" s="55">
        <v>1.8E-3</v>
      </c>
      <c r="R211"/>
      <c r="S211"/>
      <c r="T211"/>
      <c r="U211"/>
      <c r="V211"/>
    </row>
    <row r="212" spans="1:22">
      <c r="A212" t="s">
        <v>825</v>
      </c>
      <c r="B212" t="s">
        <v>826</v>
      </c>
      <c r="C212" t="s">
        <v>763</v>
      </c>
      <c r="D212" t="s">
        <v>764</v>
      </c>
      <c r="E212" t="s">
        <v>332</v>
      </c>
      <c r="F212" t="s">
        <v>333</v>
      </c>
      <c r="G212" t="s">
        <v>100</v>
      </c>
      <c r="H212" s="54">
        <v>68664.960000000006</v>
      </c>
      <c r="I212" s="54">
        <v>1044</v>
      </c>
      <c r="J212" s="54">
        <v>0</v>
      </c>
      <c r="K212" s="54">
        <v>2600.0591355647998</v>
      </c>
      <c r="L212" s="55">
        <v>1E-4</v>
      </c>
      <c r="M212" s="55">
        <v>2.4299999999999999E-2</v>
      </c>
      <c r="N212" s="55">
        <v>8.3000000000000001E-3</v>
      </c>
      <c r="R212"/>
      <c r="S212"/>
      <c r="T212"/>
      <c r="U212"/>
      <c r="V212"/>
    </row>
    <row r="213" spans="1:22">
      <c r="A213" t="s">
        <v>827</v>
      </c>
      <c r="B213" t="s">
        <v>828</v>
      </c>
      <c r="C213" t="s">
        <v>768</v>
      </c>
      <c r="D213" t="s">
        <v>764</v>
      </c>
      <c r="E213" t="s">
        <v>338</v>
      </c>
      <c r="F213" t="s">
        <v>112</v>
      </c>
      <c r="G213" t="s">
        <v>100</v>
      </c>
      <c r="H213" s="54">
        <v>2750.06</v>
      </c>
      <c r="I213" s="54">
        <v>19951</v>
      </c>
      <c r="J213" s="54">
        <v>0</v>
      </c>
      <c r="K213" s="54">
        <v>1990.0060348662</v>
      </c>
      <c r="L213" s="55">
        <v>0</v>
      </c>
      <c r="M213" s="55">
        <v>1.8599999999999998E-2</v>
      </c>
      <c r="N213" s="55">
        <v>6.4000000000000003E-3</v>
      </c>
      <c r="R213"/>
      <c r="S213"/>
      <c r="T213"/>
      <c r="U213"/>
      <c r="V213"/>
    </row>
    <row r="214" spans="1:22">
      <c r="A214" t="s">
        <v>829</v>
      </c>
      <c r="B214" t="s">
        <v>830</v>
      </c>
      <c r="C214" t="s">
        <v>768</v>
      </c>
      <c r="D214" t="s">
        <v>764</v>
      </c>
      <c r="E214" t="s">
        <v>542</v>
      </c>
      <c r="F214" t="s">
        <v>112</v>
      </c>
      <c r="G214" t="s">
        <v>100</v>
      </c>
      <c r="H214" s="54">
        <v>5465.65</v>
      </c>
      <c r="I214" s="54">
        <v>3087</v>
      </c>
      <c r="J214" s="54">
        <v>0</v>
      </c>
      <c r="K214" s="54">
        <v>611.96418041849995</v>
      </c>
      <c r="L214" s="55">
        <v>1E-4</v>
      </c>
      <c r="M214" s="55">
        <v>5.7000000000000002E-3</v>
      </c>
      <c r="N214" s="55">
        <v>2E-3</v>
      </c>
      <c r="R214"/>
      <c r="S214"/>
      <c r="T214"/>
      <c r="U214"/>
      <c r="V214"/>
    </row>
    <row r="215" spans="1:22">
      <c r="A215" s="56" t="s">
        <v>222</v>
      </c>
      <c r="B215" s="101" t="s">
        <v>1839</v>
      </c>
      <c r="C215" s="101" t="s">
        <v>1839</v>
      </c>
      <c r="D215" s="102" t="s">
        <v>1839</v>
      </c>
      <c r="E215" s="102" t="s">
        <v>1839</v>
      </c>
      <c r="F215" s="102" t="s">
        <v>1839</v>
      </c>
      <c r="G215" s="102" t="s">
        <v>1839</v>
      </c>
      <c r="H215" s="58">
        <v>112660.06</v>
      </c>
      <c r="I215" s="102" t="s">
        <v>1839</v>
      </c>
      <c r="J215" s="58">
        <v>8.2508599999999994</v>
      </c>
      <c r="K215" s="58">
        <v>17488.063281947692</v>
      </c>
      <c r="L215" s="102" t="s">
        <v>1839</v>
      </c>
      <c r="M215" s="57">
        <v>0.1636</v>
      </c>
      <c r="N215" s="57">
        <v>5.6099999999999997E-2</v>
      </c>
    </row>
    <row r="216" spans="1:22">
      <c r="A216" t="s">
        <v>831</v>
      </c>
      <c r="B216" t="s">
        <v>832</v>
      </c>
      <c r="C216" t="s">
        <v>763</v>
      </c>
      <c r="D216" t="s">
        <v>764</v>
      </c>
      <c r="E216" s="100" t="s">
        <v>1839</v>
      </c>
      <c r="F216" t="s">
        <v>833</v>
      </c>
      <c r="G216" t="s">
        <v>100</v>
      </c>
      <c r="H216" s="54">
        <v>2881.56</v>
      </c>
      <c r="I216" s="54">
        <v>3367</v>
      </c>
      <c r="J216" s="54">
        <v>0</v>
      </c>
      <c r="K216" s="54">
        <v>351.89924810039997</v>
      </c>
      <c r="L216" s="55">
        <v>0</v>
      </c>
      <c r="M216" s="55">
        <v>3.3E-3</v>
      </c>
      <c r="N216" s="55">
        <v>1.1000000000000001E-3</v>
      </c>
    </row>
    <row r="217" spans="1:22">
      <c r="A217" t="s">
        <v>834</v>
      </c>
      <c r="B217" t="s">
        <v>835</v>
      </c>
      <c r="C217" t="s">
        <v>763</v>
      </c>
      <c r="D217" t="s">
        <v>764</v>
      </c>
      <c r="E217" s="100" t="s">
        <v>1839</v>
      </c>
      <c r="F217" t="s">
        <v>833</v>
      </c>
      <c r="G217" t="s">
        <v>100</v>
      </c>
      <c r="H217" s="54">
        <v>695.65</v>
      </c>
      <c r="I217" s="54">
        <v>17010</v>
      </c>
      <c r="J217" s="54">
        <v>0</v>
      </c>
      <c r="K217" s="54">
        <v>429.183145755</v>
      </c>
      <c r="L217" s="55">
        <v>0</v>
      </c>
      <c r="M217" s="55">
        <v>4.0000000000000001E-3</v>
      </c>
      <c r="N217" s="55">
        <v>1.4E-3</v>
      </c>
    </row>
    <row r="218" spans="1:22">
      <c r="A218" t="s">
        <v>836</v>
      </c>
      <c r="B218" t="s">
        <v>837</v>
      </c>
      <c r="C218" t="s">
        <v>763</v>
      </c>
      <c r="D218" t="s">
        <v>764</v>
      </c>
      <c r="E218" s="100" t="s">
        <v>1839</v>
      </c>
      <c r="F218" t="s">
        <v>769</v>
      </c>
      <c r="G218" t="s">
        <v>100</v>
      </c>
      <c r="H218" s="54">
        <v>925.59</v>
      </c>
      <c r="I218" s="54">
        <v>12141</v>
      </c>
      <c r="J218" s="54">
        <v>0</v>
      </c>
      <c r="K218" s="54">
        <v>407.58732365129998</v>
      </c>
      <c r="L218" s="55">
        <v>0</v>
      </c>
      <c r="M218" s="55">
        <v>3.8E-3</v>
      </c>
      <c r="N218" s="55">
        <v>1.2999999999999999E-3</v>
      </c>
    </row>
    <row r="219" spans="1:22">
      <c r="A219" t="s">
        <v>838</v>
      </c>
      <c r="B219" t="s">
        <v>839</v>
      </c>
      <c r="C219" t="s">
        <v>108</v>
      </c>
      <c r="D219" t="s">
        <v>764</v>
      </c>
      <c r="E219" s="100" t="s">
        <v>1839</v>
      </c>
      <c r="F219" t="s">
        <v>769</v>
      </c>
      <c r="G219" t="s">
        <v>102</v>
      </c>
      <c r="H219" s="54">
        <v>887.75</v>
      </c>
      <c r="I219" s="54">
        <v>9702</v>
      </c>
      <c r="J219" s="54">
        <v>0</v>
      </c>
      <c r="K219" s="54">
        <v>345.51712225799997</v>
      </c>
      <c r="L219" s="55">
        <v>0</v>
      </c>
      <c r="M219" s="55">
        <v>3.2000000000000002E-3</v>
      </c>
      <c r="N219" s="55">
        <v>1.1000000000000001E-3</v>
      </c>
    </row>
    <row r="220" spans="1:22">
      <c r="A220" t="s">
        <v>840</v>
      </c>
      <c r="B220" t="s">
        <v>841</v>
      </c>
      <c r="C220" t="s">
        <v>108</v>
      </c>
      <c r="D220" t="s">
        <v>764</v>
      </c>
      <c r="E220" s="100" t="s">
        <v>1839</v>
      </c>
      <c r="F220" t="s">
        <v>842</v>
      </c>
      <c r="G220" t="s">
        <v>102</v>
      </c>
      <c r="H220" s="54">
        <v>119.34</v>
      </c>
      <c r="I220" s="54">
        <v>73360</v>
      </c>
      <c r="J220" s="54">
        <v>0</v>
      </c>
      <c r="K220" s="54">
        <v>351.20685075839998</v>
      </c>
      <c r="L220" s="55">
        <v>0</v>
      </c>
      <c r="M220" s="55">
        <v>3.3E-3</v>
      </c>
      <c r="N220" s="55">
        <v>1.1000000000000001E-3</v>
      </c>
    </row>
    <row r="221" spans="1:22">
      <c r="A221" t="s">
        <v>843</v>
      </c>
      <c r="B221" t="s">
        <v>844</v>
      </c>
      <c r="C221" t="s">
        <v>108</v>
      </c>
      <c r="D221" t="s">
        <v>764</v>
      </c>
      <c r="E221" s="100" t="s">
        <v>1839</v>
      </c>
      <c r="F221" t="s">
        <v>842</v>
      </c>
      <c r="G221" t="s">
        <v>102</v>
      </c>
      <c r="H221" s="54">
        <v>960.52</v>
      </c>
      <c r="I221" s="54">
        <v>5052</v>
      </c>
      <c r="J221" s="54">
        <v>0</v>
      </c>
      <c r="K221" s="54">
        <v>194.66477705663999</v>
      </c>
      <c r="L221" s="55">
        <v>0</v>
      </c>
      <c r="M221" s="55">
        <v>1.8E-3</v>
      </c>
      <c r="N221" s="55">
        <v>5.9999999999999995E-4</v>
      </c>
    </row>
    <row r="222" spans="1:22">
      <c r="A222" t="s">
        <v>845</v>
      </c>
      <c r="B222" t="s">
        <v>846</v>
      </c>
      <c r="C222" t="s">
        <v>763</v>
      </c>
      <c r="D222" t="s">
        <v>764</v>
      </c>
      <c r="E222" s="100" t="s">
        <v>1839</v>
      </c>
      <c r="F222" t="s">
        <v>777</v>
      </c>
      <c r="G222" t="s">
        <v>100</v>
      </c>
      <c r="H222" s="54">
        <v>0.2</v>
      </c>
      <c r="I222" s="54">
        <v>54262500</v>
      </c>
      <c r="J222" s="54">
        <v>0</v>
      </c>
      <c r="K222" s="54">
        <v>393.62017500000002</v>
      </c>
      <c r="L222" s="55">
        <v>0</v>
      </c>
      <c r="M222" s="55">
        <v>3.7000000000000002E-3</v>
      </c>
      <c r="N222" s="55">
        <v>1.2999999999999999E-3</v>
      </c>
    </row>
    <row r="223" spans="1:22">
      <c r="A223" t="s">
        <v>847</v>
      </c>
      <c r="B223" t="s">
        <v>848</v>
      </c>
      <c r="C223" t="s">
        <v>768</v>
      </c>
      <c r="D223" t="s">
        <v>764</v>
      </c>
      <c r="E223" s="100" t="s">
        <v>1839</v>
      </c>
      <c r="F223" t="s">
        <v>777</v>
      </c>
      <c r="G223" t="s">
        <v>100</v>
      </c>
      <c r="H223" s="54">
        <v>220.33</v>
      </c>
      <c r="I223" s="54">
        <v>170</v>
      </c>
      <c r="J223" s="54">
        <v>0</v>
      </c>
      <c r="K223" s="54">
        <v>1.3585327469999999</v>
      </c>
      <c r="L223" s="55">
        <v>0</v>
      </c>
      <c r="M223" s="55">
        <v>0</v>
      </c>
      <c r="N223" s="55">
        <v>0</v>
      </c>
    </row>
    <row r="224" spans="1:22">
      <c r="A224" t="s">
        <v>849</v>
      </c>
      <c r="B224" t="s">
        <v>850</v>
      </c>
      <c r="C224" t="s">
        <v>763</v>
      </c>
      <c r="D224" t="s">
        <v>764</v>
      </c>
      <c r="E224" s="100" t="s">
        <v>1839</v>
      </c>
      <c r="F224" t="s">
        <v>777</v>
      </c>
      <c r="G224" t="s">
        <v>100</v>
      </c>
      <c r="H224" s="54">
        <v>484.63</v>
      </c>
      <c r="I224" s="54">
        <v>38577</v>
      </c>
      <c r="J224" s="54">
        <v>0</v>
      </c>
      <c r="K224" s="54">
        <v>678.0883786677</v>
      </c>
      <c r="L224" s="55">
        <v>0</v>
      </c>
      <c r="M224" s="55">
        <v>6.3E-3</v>
      </c>
      <c r="N224" s="55">
        <v>2.2000000000000001E-3</v>
      </c>
    </row>
    <row r="225" spans="1:14">
      <c r="A225" t="s">
        <v>851</v>
      </c>
      <c r="B225" t="s">
        <v>852</v>
      </c>
      <c r="C225" t="s">
        <v>763</v>
      </c>
      <c r="D225" t="s">
        <v>764</v>
      </c>
      <c r="E225" s="100" t="s">
        <v>1839</v>
      </c>
      <c r="F225" t="s">
        <v>777</v>
      </c>
      <c r="G225" t="s">
        <v>100</v>
      </c>
      <c r="H225" s="54">
        <v>1284.0999999999999</v>
      </c>
      <c r="I225" s="54">
        <v>9325</v>
      </c>
      <c r="J225" s="54">
        <v>0</v>
      </c>
      <c r="K225" s="54">
        <v>434.30541277499998</v>
      </c>
      <c r="L225" s="55">
        <v>0</v>
      </c>
      <c r="M225" s="55">
        <v>4.1000000000000003E-3</v>
      </c>
      <c r="N225" s="55">
        <v>1.4E-3</v>
      </c>
    </row>
    <row r="226" spans="1:14">
      <c r="A226" t="s">
        <v>853</v>
      </c>
      <c r="B226" t="s">
        <v>854</v>
      </c>
      <c r="C226" t="s">
        <v>763</v>
      </c>
      <c r="D226" t="s">
        <v>764</v>
      </c>
      <c r="E226" s="100" t="s">
        <v>1839</v>
      </c>
      <c r="F226" t="s">
        <v>855</v>
      </c>
      <c r="G226" t="s">
        <v>100</v>
      </c>
      <c r="H226" s="54">
        <v>130.97999999999999</v>
      </c>
      <c r="I226" s="54">
        <v>41223</v>
      </c>
      <c r="J226" s="54">
        <v>0</v>
      </c>
      <c r="K226" s="54">
        <v>195.83582234580001</v>
      </c>
      <c r="L226" s="55">
        <v>0</v>
      </c>
      <c r="M226" s="55">
        <v>1.8E-3</v>
      </c>
      <c r="N226" s="55">
        <v>5.9999999999999995E-4</v>
      </c>
    </row>
    <row r="227" spans="1:14">
      <c r="A227" t="s">
        <v>856</v>
      </c>
      <c r="B227" t="s">
        <v>857</v>
      </c>
      <c r="C227" t="s">
        <v>768</v>
      </c>
      <c r="D227" t="s">
        <v>764</v>
      </c>
      <c r="E227" s="100" t="s">
        <v>1839</v>
      </c>
      <c r="F227" t="s">
        <v>780</v>
      </c>
      <c r="G227" t="s">
        <v>100</v>
      </c>
      <c r="H227" s="54">
        <v>2971.71</v>
      </c>
      <c r="I227" s="54">
        <v>254</v>
      </c>
      <c r="J227" s="54">
        <v>0</v>
      </c>
      <c r="K227" s="54">
        <v>27.377116111799999</v>
      </c>
      <c r="L227" s="55">
        <v>0</v>
      </c>
      <c r="M227" s="55">
        <v>2.9999999999999997E-4</v>
      </c>
      <c r="N227" s="55">
        <v>1E-4</v>
      </c>
    </row>
    <row r="228" spans="1:14">
      <c r="A228" t="s">
        <v>858</v>
      </c>
      <c r="B228" t="s">
        <v>859</v>
      </c>
      <c r="C228" t="s">
        <v>768</v>
      </c>
      <c r="D228" t="s">
        <v>764</v>
      </c>
      <c r="E228" s="100" t="s">
        <v>1839</v>
      </c>
      <c r="F228" t="s">
        <v>860</v>
      </c>
      <c r="G228" t="s">
        <v>100</v>
      </c>
      <c r="H228" s="54">
        <v>2641.06</v>
      </c>
      <c r="I228" s="54">
        <v>14093</v>
      </c>
      <c r="J228" s="54">
        <v>0</v>
      </c>
      <c r="K228" s="54">
        <v>1349.9860326966</v>
      </c>
      <c r="L228" s="55">
        <v>0</v>
      </c>
      <c r="M228" s="55">
        <v>1.26E-2</v>
      </c>
      <c r="N228" s="55">
        <v>4.3E-3</v>
      </c>
    </row>
    <row r="229" spans="1:14">
      <c r="A229" t="s">
        <v>861</v>
      </c>
      <c r="B229" t="s">
        <v>862</v>
      </c>
      <c r="C229" t="s">
        <v>768</v>
      </c>
      <c r="D229" t="s">
        <v>764</v>
      </c>
      <c r="E229" s="100" t="s">
        <v>1839</v>
      </c>
      <c r="F229" t="s">
        <v>860</v>
      </c>
      <c r="G229" t="s">
        <v>100</v>
      </c>
      <c r="H229" s="54">
        <v>815.3</v>
      </c>
      <c r="I229" s="54">
        <v>35396</v>
      </c>
      <c r="J229" s="54">
        <v>0</v>
      </c>
      <c r="K229" s="54">
        <v>1046.6926736759999</v>
      </c>
      <c r="L229" s="55">
        <v>0</v>
      </c>
      <c r="M229" s="55">
        <v>9.7999999999999997E-3</v>
      </c>
      <c r="N229" s="55">
        <v>3.3999999999999998E-3</v>
      </c>
    </row>
    <row r="230" spans="1:14">
      <c r="A230" t="s">
        <v>863</v>
      </c>
      <c r="B230" t="s">
        <v>864</v>
      </c>
      <c r="C230" t="s">
        <v>768</v>
      </c>
      <c r="D230" t="s">
        <v>764</v>
      </c>
      <c r="E230" s="100" t="s">
        <v>1839</v>
      </c>
      <c r="F230" t="s">
        <v>860</v>
      </c>
      <c r="G230" t="s">
        <v>100</v>
      </c>
      <c r="H230" s="54">
        <v>168.82</v>
      </c>
      <c r="I230" s="54">
        <v>48688</v>
      </c>
      <c r="J230" s="54">
        <v>0</v>
      </c>
      <c r="K230" s="54">
        <v>298.12156096320001</v>
      </c>
      <c r="L230" s="55">
        <v>0</v>
      </c>
      <c r="M230" s="55">
        <v>2.8E-3</v>
      </c>
      <c r="N230" s="55">
        <v>1E-3</v>
      </c>
    </row>
    <row r="231" spans="1:14">
      <c r="A231" t="s">
        <v>865</v>
      </c>
      <c r="B231" t="s">
        <v>866</v>
      </c>
      <c r="C231" t="s">
        <v>768</v>
      </c>
      <c r="D231" t="s">
        <v>764</v>
      </c>
      <c r="E231" s="100" t="s">
        <v>1839</v>
      </c>
      <c r="F231" t="s">
        <v>860</v>
      </c>
      <c r="G231" t="s">
        <v>100</v>
      </c>
      <c r="H231" s="54">
        <v>9612.25</v>
      </c>
      <c r="I231" s="54">
        <v>433</v>
      </c>
      <c r="J231" s="54">
        <v>0</v>
      </c>
      <c r="K231" s="54">
        <v>150.9595211475</v>
      </c>
      <c r="L231" s="55">
        <v>1E-4</v>
      </c>
      <c r="M231" s="55">
        <v>1.4E-3</v>
      </c>
      <c r="N231" s="55">
        <v>5.0000000000000001E-4</v>
      </c>
    </row>
    <row r="232" spans="1:14">
      <c r="A232" t="s">
        <v>867</v>
      </c>
      <c r="B232" t="s">
        <v>868</v>
      </c>
      <c r="C232" t="s">
        <v>763</v>
      </c>
      <c r="D232" t="s">
        <v>764</v>
      </c>
      <c r="E232" s="100" t="s">
        <v>1839</v>
      </c>
      <c r="F232" t="s">
        <v>869</v>
      </c>
      <c r="G232" t="s">
        <v>100</v>
      </c>
      <c r="H232" s="54">
        <v>378.39</v>
      </c>
      <c r="I232" s="54">
        <v>21588</v>
      </c>
      <c r="J232" s="54">
        <v>2.3273000000000001</v>
      </c>
      <c r="K232" s="54">
        <v>298.60544401639999</v>
      </c>
      <c r="L232" s="55">
        <v>0</v>
      </c>
      <c r="M232" s="55">
        <v>2.8E-3</v>
      </c>
      <c r="N232" s="55">
        <v>1E-3</v>
      </c>
    </row>
    <row r="233" spans="1:14">
      <c r="A233" t="s">
        <v>870</v>
      </c>
      <c r="B233" t="s">
        <v>871</v>
      </c>
      <c r="C233" t="s">
        <v>108</v>
      </c>
      <c r="D233" t="s">
        <v>764</v>
      </c>
      <c r="E233" s="100" t="s">
        <v>1839</v>
      </c>
      <c r="F233" t="s">
        <v>869</v>
      </c>
      <c r="G233" t="s">
        <v>102</v>
      </c>
      <c r="H233" s="54">
        <v>54127.61</v>
      </c>
      <c r="I233" s="54">
        <v>247.5</v>
      </c>
      <c r="J233" s="54">
        <v>0</v>
      </c>
      <c r="K233" s="54">
        <v>537.41734268309995</v>
      </c>
      <c r="L233" s="55">
        <v>1E-4</v>
      </c>
      <c r="M233" s="55">
        <v>5.0000000000000001E-3</v>
      </c>
      <c r="N233" s="55">
        <v>1.6999999999999999E-3</v>
      </c>
    </row>
    <row r="234" spans="1:14">
      <c r="A234" t="s">
        <v>872</v>
      </c>
      <c r="B234" t="s">
        <v>873</v>
      </c>
      <c r="C234" t="s">
        <v>763</v>
      </c>
      <c r="D234" t="s">
        <v>764</v>
      </c>
      <c r="E234" s="100" t="s">
        <v>1839</v>
      </c>
      <c r="F234" t="s">
        <v>869</v>
      </c>
      <c r="G234" t="s">
        <v>100</v>
      </c>
      <c r="H234" s="54">
        <v>363.83</v>
      </c>
      <c r="I234" s="54">
        <v>13458</v>
      </c>
      <c r="J234" s="54">
        <v>1.6059399999999999</v>
      </c>
      <c r="K234" s="54">
        <v>179.1992435578</v>
      </c>
      <c r="L234" s="55">
        <v>0</v>
      </c>
      <c r="M234" s="55">
        <v>1.6999999999999999E-3</v>
      </c>
      <c r="N234" s="55">
        <v>5.9999999999999995E-4</v>
      </c>
    </row>
    <row r="235" spans="1:14">
      <c r="A235" t="s">
        <v>874</v>
      </c>
      <c r="B235" t="s">
        <v>875</v>
      </c>
      <c r="C235" t="s">
        <v>768</v>
      </c>
      <c r="D235" t="s">
        <v>764</v>
      </c>
      <c r="E235" s="100" t="s">
        <v>1839</v>
      </c>
      <c r="F235" t="s">
        <v>869</v>
      </c>
      <c r="G235" t="s">
        <v>100</v>
      </c>
      <c r="H235" s="54">
        <v>62.58</v>
      </c>
      <c r="I235" s="54">
        <v>80539</v>
      </c>
      <c r="J235" s="54">
        <v>0</v>
      </c>
      <c r="K235" s="54">
        <v>182.80553758740001</v>
      </c>
      <c r="L235" s="55">
        <v>0</v>
      </c>
      <c r="M235" s="55">
        <v>1.6999999999999999E-3</v>
      </c>
      <c r="N235" s="55">
        <v>5.9999999999999995E-4</v>
      </c>
    </row>
    <row r="236" spans="1:14">
      <c r="A236" t="s">
        <v>876</v>
      </c>
      <c r="B236" t="s">
        <v>877</v>
      </c>
      <c r="C236" t="s">
        <v>763</v>
      </c>
      <c r="D236" t="s">
        <v>764</v>
      </c>
      <c r="E236" s="100" t="s">
        <v>1839</v>
      </c>
      <c r="F236" t="s">
        <v>869</v>
      </c>
      <c r="G236" t="s">
        <v>100</v>
      </c>
      <c r="H236" s="54">
        <v>896.48</v>
      </c>
      <c r="I236" s="54">
        <v>13330</v>
      </c>
      <c r="J236" s="54">
        <v>0</v>
      </c>
      <c r="K236" s="54">
        <v>433.42934356799998</v>
      </c>
      <c r="L236" s="55">
        <v>0</v>
      </c>
      <c r="M236" s="55">
        <v>4.1000000000000003E-3</v>
      </c>
      <c r="N236" s="55">
        <v>1.4E-3</v>
      </c>
    </row>
    <row r="237" spans="1:14">
      <c r="A237" t="s">
        <v>878</v>
      </c>
      <c r="B237" t="s">
        <v>879</v>
      </c>
      <c r="C237" t="s">
        <v>763</v>
      </c>
      <c r="D237" t="s">
        <v>764</v>
      </c>
      <c r="E237" s="100" t="s">
        <v>1839</v>
      </c>
      <c r="F237" t="s">
        <v>788</v>
      </c>
      <c r="G237" t="s">
        <v>100</v>
      </c>
      <c r="H237" s="54">
        <v>1193.3699999999999</v>
      </c>
      <c r="I237" s="54">
        <v>7751</v>
      </c>
      <c r="J237" s="54">
        <v>4.3176199999999998</v>
      </c>
      <c r="K237" s="54">
        <v>339.80826025490001</v>
      </c>
      <c r="L237" s="55">
        <v>0</v>
      </c>
      <c r="M237" s="55">
        <v>3.2000000000000002E-3</v>
      </c>
      <c r="N237" s="55">
        <v>1.1000000000000001E-3</v>
      </c>
    </row>
    <row r="238" spans="1:14">
      <c r="A238" t="s">
        <v>880</v>
      </c>
      <c r="B238" t="s">
        <v>881</v>
      </c>
      <c r="C238" t="s">
        <v>768</v>
      </c>
      <c r="D238" t="s">
        <v>764</v>
      </c>
      <c r="E238" s="100" t="s">
        <v>1839</v>
      </c>
      <c r="F238" t="s">
        <v>788</v>
      </c>
      <c r="G238" t="s">
        <v>100</v>
      </c>
      <c r="H238" s="54">
        <v>3469.51</v>
      </c>
      <c r="I238" s="54">
        <v>15194</v>
      </c>
      <c r="J238" s="54">
        <v>0</v>
      </c>
      <c r="K238" s="54">
        <v>1911.9997062738</v>
      </c>
      <c r="L238" s="55">
        <v>0</v>
      </c>
      <c r="M238" s="55">
        <v>1.7899999999999999E-2</v>
      </c>
      <c r="N238" s="55">
        <v>6.1000000000000004E-3</v>
      </c>
    </row>
    <row r="239" spans="1:14">
      <c r="A239" t="s">
        <v>882</v>
      </c>
      <c r="B239" t="s">
        <v>883</v>
      </c>
      <c r="C239" t="s">
        <v>763</v>
      </c>
      <c r="D239" t="s">
        <v>764</v>
      </c>
      <c r="E239" s="100" t="s">
        <v>1839</v>
      </c>
      <c r="F239" t="s">
        <v>788</v>
      </c>
      <c r="G239" t="s">
        <v>100</v>
      </c>
      <c r="H239" s="54">
        <v>237.22</v>
      </c>
      <c r="I239" s="54">
        <v>34655</v>
      </c>
      <c r="J239" s="54">
        <v>0</v>
      </c>
      <c r="K239" s="54">
        <v>298.17055955699999</v>
      </c>
      <c r="L239" s="55">
        <v>0</v>
      </c>
      <c r="M239" s="55">
        <v>2.8E-3</v>
      </c>
      <c r="N239" s="55">
        <v>1E-3</v>
      </c>
    </row>
    <row r="240" spans="1:14">
      <c r="A240" t="s">
        <v>884</v>
      </c>
      <c r="B240" t="s">
        <v>885</v>
      </c>
      <c r="C240" t="s">
        <v>768</v>
      </c>
      <c r="D240" t="s">
        <v>764</v>
      </c>
      <c r="E240" s="100" t="s">
        <v>1839</v>
      </c>
      <c r="F240" t="s">
        <v>791</v>
      </c>
      <c r="G240" t="s">
        <v>100</v>
      </c>
      <c r="H240" s="54">
        <v>358.01</v>
      </c>
      <c r="I240" s="54">
        <v>16207</v>
      </c>
      <c r="J240" s="54">
        <v>0</v>
      </c>
      <c r="K240" s="54">
        <v>210.4482628989</v>
      </c>
      <c r="L240" s="55">
        <v>0</v>
      </c>
      <c r="M240" s="55">
        <v>2E-3</v>
      </c>
      <c r="N240" s="55">
        <v>6.9999999999999999E-4</v>
      </c>
    </row>
    <row r="241" spans="1:14">
      <c r="A241" t="s">
        <v>886</v>
      </c>
      <c r="B241" t="s">
        <v>887</v>
      </c>
      <c r="C241" t="s">
        <v>108</v>
      </c>
      <c r="D241" t="s">
        <v>764</v>
      </c>
      <c r="E241" s="100" t="s">
        <v>1839</v>
      </c>
      <c r="F241" t="s">
        <v>791</v>
      </c>
      <c r="G241" t="s">
        <v>102</v>
      </c>
      <c r="H241" s="54">
        <v>221.21</v>
      </c>
      <c r="I241" s="54">
        <v>68170</v>
      </c>
      <c r="J241" s="54">
        <v>0</v>
      </c>
      <c r="K241" s="54">
        <v>604.94469474120001</v>
      </c>
      <c r="L241" s="55">
        <v>0</v>
      </c>
      <c r="M241" s="55">
        <v>5.7000000000000002E-3</v>
      </c>
      <c r="N241" s="55">
        <v>1.9E-3</v>
      </c>
    </row>
    <row r="242" spans="1:14">
      <c r="A242" t="s">
        <v>888</v>
      </c>
      <c r="B242" t="s">
        <v>889</v>
      </c>
      <c r="C242" t="s">
        <v>768</v>
      </c>
      <c r="D242" t="s">
        <v>764</v>
      </c>
      <c r="E242" s="100" t="s">
        <v>1839</v>
      </c>
      <c r="F242" t="s">
        <v>791</v>
      </c>
      <c r="G242" t="s">
        <v>100</v>
      </c>
      <c r="H242" s="54">
        <v>427.47</v>
      </c>
      <c r="I242" s="54">
        <v>2271</v>
      </c>
      <c r="J242" s="54">
        <v>0</v>
      </c>
      <c r="K242" s="54">
        <v>35.2103490999</v>
      </c>
      <c r="L242" s="55">
        <v>0</v>
      </c>
      <c r="M242" s="55">
        <v>2.9999999999999997E-4</v>
      </c>
      <c r="N242" s="55">
        <v>1E-4</v>
      </c>
    </row>
    <row r="243" spans="1:14">
      <c r="A243" t="s">
        <v>890</v>
      </c>
      <c r="B243" t="s">
        <v>891</v>
      </c>
      <c r="C243" t="s">
        <v>768</v>
      </c>
      <c r="D243" t="s">
        <v>764</v>
      </c>
      <c r="E243" s="100" t="s">
        <v>1839</v>
      </c>
      <c r="F243" t="s">
        <v>791</v>
      </c>
      <c r="G243" t="s">
        <v>100</v>
      </c>
      <c r="H243" s="54">
        <v>154.27000000000001</v>
      </c>
      <c r="I243" s="54">
        <v>49522</v>
      </c>
      <c r="J243" s="54">
        <v>0</v>
      </c>
      <c r="K243" s="54">
        <v>277.09405675379998</v>
      </c>
      <c r="L243" s="55">
        <v>0</v>
      </c>
      <c r="M243" s="55">
        <v>2.5999999999999999E-3</v>
      </c>
      <c r="N243" s="55">
        <v>8.9999999999999998E-4</v>
      </c>
    </row>
    <row r="244" spans="1:14">
      <c r="A244" t="s">
        <v>892</v>
      </c>
      <c r="B244" t="s">
        <v>893</v>
      </c>
      <c r="C244" t="s">
        <v>763</v>
      </c>
      <c r="D244" t="s">
        <v>764</v>
      </c>
      <c r="E244" s="100" t="s">
        <v>1839</v>
      </c>
      <c r="F244" t="s">
        <v>791</v>
      </c>
      <c r="G244" t="s">
        <v>100</v>
      </c>
      <c r="H244" s="54">
        <v>2081.12</v>
      </c>
      <c r="I244" s="54">
        <v>10437.815700000005</v>
      </c>
      <c r="J244" s="54">
        <v>0</v>
      </c>
      <c r="K244" s="54">
        <v>787.86952603761199</v>
      </c>
      <c r="L244" s="55">
        <v>0</v>
      </c>
      <c r="M244" s="55">
        <v>7.4000000000000003E-3</v>
      </c>
      <c r="N244" s="55">
        <v>2.5000000000000001E-3</v>
      </c>
    </row>
    <row r="245" spans="1:14">
      <c r="A245" t="s">
        <v>894</v>
      </c>
      <c r="B245" t="s">
        <v>895</v>
      </c>
      <c r="C245" t="s">
        <v>768</v>
      </c>
      <c r="D245" t="s">
        <v>764</v>
      </c>
      <c r="E245" s="100" t="s">
        <v>1839</v>
      </c>
      <c r="F245" t="s">
        <v>794</v>
      </c>
      <c r="G245" t="s">
        <v>100</v>
      </c>
      <c r="H245" s="54">
        <v>192.1</v>
      </c>
      <c r="I245" s="54">
        <v>59660</v>
      </c>
      <c r="J245" s="54">
        <v>0</v>
      </c>
      <c r="K245" s="54">
        <v>415.67908122</v>
      </c>
      <c r="L245" s="55">
        <v>0</v>
      </c>
      <c r="M245" s="55">
        <v>3.8999999999999998E-3</v>
      </c>
      <c r="N245" s="55">
        <v>1.2999999999999999E-3</v>
      </c>
    </row>
    <row r="246" spans="1:14">
      <c r="A246" t="s">
        <v>896</v>
      </c>
      <c r="B246" t="s">
        <v>897</v>
      </c>
      <c r="C246" t="s">
        <v>768</v>
      </c>
      <c r="D246" t="s">
        <v>764</v>
      </c>
      <c r="E246" s="100" t="s">
        <v>1839</v>
      </c>
      <c r="F246" t="s">
        <v>794</v>
      </c>
      <c r="G246" t="s">
        <v>100</v>
      </c>
      <c r="H246" s="54">
        <v>541.38</v>
      </c>
      <c r="I246" s="54">
        <v>12138</v>
      </c>
      <c r="J246" s="54">
        <v>0</v>
      </c>
      <c r="K246" s="54">
        <v>238.33997885880001</v>
      </c>
      <c r="L246" s="55">
        <v>0</v>
      </c>
      <c r="M246" s="55">
        <v>2.2000000000000001E-3</v>
      </c>
      <c r="N246" s="55">
        <v>8.0000000000000004E-4</v>
      </c>
    </row>
    <row r="247" spans="1:14">
      <c r="A247" t="s">
        <v>898</v>
      </c>
      <c r="B247" t="s">
        <v>899</v>
      </c>
      <c r="C247" t="s">
        <v>763</v>
      </c>
      <c r="D247" t="s">
        <v>764</v>
      </c>
      <c r="E247" s="100" t="s">
        <v>1839</v>
      </c>
      <c r="F247" t="s">
        <v>794</v>
      </c>
      <c r="G247" t="s">
        <v>100</v>
      </c>
      <c r="H247" s="54">
        <v>975.07</v>
      </c>
      <c r="I247" s="54">
        <v>5469</v>
      </c>
      <c r="J247" s="54">
        <v>0</v>
      </c>
      <c r="K247" s="54">
        <v>193.4154994941</v>
      </c>
      <c r="L247" s="55">
        <v>0</v>
      </c>
      <c r="M247" s="55">
        <v>1.8E-3</v>
      </c>
      <c r="N247" s="55">
        <v>5.9999999999999995E-4</v>
      </c>
    </row>
    <row r="248" spans="1:14">
      <c r="A248" t="s">
        <v>900</v>
      </c>
      <c r="B248" t="s">
        <v>901</v>
      </c>
      <c r="C248" t="s">
        <v>763</v>
      </c>
      <c r="D248" t="s">
        <v>764</v>
      </c>
      <c r="E248" s="100" t="s">
        <v>1839</v>
      </c>
      <c r="F248" t="s">
        <v>794</v>
      </c>
      <c r="G248" t="s">
        <v>100</v>
      </c>
      <c r="H248" s="54">
        <v>276.51</v>
      </c>
      <c r="I248" s="54">
        <v>42651</v>
      </c>
      <c r="J248" s="54">
        <v>0</v>
      </c>
      <c r="K248" s="54">
        <v>427.7476339227</v>
      </c>
      <c r="L248" s="55">
        <v>0</v>
      </c>
      <c r="M248" s="55">
        <v>4.0000000000000001E-3</v>
      </c>
      <c r="N248" s="55">
        <v>1.4E-3</v>
      </c>
    </row>
    <row r="249" spans="1:14">
      <c r="A249" t="s">
        <v>902</v>
      </c>
      <c r="B249" t="s">
        <v>903</v>
      </c>
      <c r="C249" t="s">
        <v>768</v>
      </c>
      <c r="D249" t="s">
        <v>764</v>
      </c>
      <c r="E249" s="100" t="s">
        <v>1839</v>
      </c>
      <c r="F249" t="s">
        <v>794</v>
      </c>
      <c r="G249" t="s">
        <v>100</v>
      </c>
      <c r="H249" s="54">
        <v>436.6</v>
      </c>
      <c r="I249" s="54">
        <v>37604</v>
      </c>
      <c r="J249" s="54">
        <v>0</v>
      </c>
      <c r="K249" s="54">
        <v>595.47746512799995</v>
      </c>
      <c r="L249" s="55">
        <v>0</v>
      </c>
      <c r="M249" s="55">
        <v>5.5999999999999999E-3</v>
      </c>
      <c r="N249" s="55">
        <v>1.9E-3</v>
      </c>
    </row>
    <row r="250" spans="1:14">
      <c r="A250" t="s">
        <v>904</v>
      </c>
      <c r="B250" t="s">
        <v>905</v>
      </c>
      <c r="C250" t="s">
        <v>768</v>
      </c>
      <c r="D250" t="s">
        <v>764</v>
      </c>
      <c r="E250" s="100" t="s">
        <v>1839</v>
      </c>
      <c r="F250" t="s">
        <v>794</v>
      </c>
      <c r="G250" t="s">
        <v>100</v>
      </c>
      <c r="H250" s="54">
        <v>513.51</v>
      </c>
      <c r="I250" s="54">
        <v>29488</v>
      </c>
      <c r="J250" s="54">
        <v>0</v>
      </c>
      <c r="K250" s="54">
        <v>549.21422705760006</v>
      </c>
      <c r="L250" s="55">
        <v>0</v>
      </c>
      <c r="M250" s="55">
        <v>5.1000000000000004E-3</v>
      </c>
      <c r="N250" s="55">
        <v>1.8E-3</v>
      </c>
    </row>
    <row r="251" spans="1:14">
      <c r="A251" t="s">
        <v>906</v>
      </c>
      <c r="B251" t="s">
        <v>907</v>
      </c>
      <c r="C251" t="s">
        <v>763</v>
      </c>
      <c r="D251" t="s">
        <v>764</v>
      </c>
      <c r="E251" s="100" t="s">
        <v>1839</v>
      </c>
      <c r="F251" t="s">
        <v>794</v>
      </c>
      <c r="G251" t="s">
        <v>100</v>
      </c>
      <c r="H251" s="54">
        <v>1188.68</v>
      </c>
      <c r="I251" s="54">
        <v>2744</v>
      </c>
      <c r="J251" s="54">
        <v>0</v>
      </c>
      <c r="K251" s="54">
        <v>118.3032343584</v>
      </c>
      <c r="L251" s="55">
        <v>0</v>
      </c>
      <c r="M251" s="55">
        <v>1.1000000000000001E-3</v>
      </c>
      <c r="N251" s="55">
        <v>4.0000000000000002E-4</v>
      </c>
    </row>
    <row r="252" spans="1:14">
      <c r="A252" t="s">
        <v>908</v>
      </c>
      <c r="B252" t="s">
        <v>909</v>
      </c>
      <c r="C252" t="s">
        <v>763</v>
      </c>
      <c r="D252" t="s">
        <v>764</v>
      </c>
      <c r="E252" s="100" t="s">
        <v>1839</v>
      </c>
      <c r="F252" t="s">
        <v>794</v>
      </c>
      <c r="G252" t="s">
        <v>100</v>
      </c>
      <c r="H252" s="54">
        <v>451.15</v>
      </c>
      <c r="I252" s="54">
        <v>26035</v>
      </c>
      <c r="J252" s="54">
        <v>0</v>
      </c>
      <c r="K252" s="54">
        <v>426.01618536749999</v>
      </c>
      <c r="L252" s="55">
        <v>0</v>
      </c>
      <c r="M252" s="55">
        <v>4.0000000000000001E-3</v>
      </c>
      <c r="N252" s="55">
        <v>1.4E-3</v>
      </c>
    </row>
    <row r="253" spans="1:14">
      <c r="A253" t="s">
        <v>910</v>
      </c>
      <c r="B253" t="s">
        <v>911</v>
      </c>
      <c r="C253" t="s">
        <v>763</v>
      </c>
      <c r="D253" t="s">
        <v>764</v>
      </c>
      <c r="E253" s="100" t="s">
        <v>1839</v>
      </c>
      <c r="F253" t="s">
        <v>807</v>
      </c>
      <c r="G253" t="s">
        <v>100</v>
      </c>
      <c r="H253" s="54">
        <v>2255.7600000000002</v>
      </c>
      <c r="I253" s="54">
        <v>3566</v>
      </c>
      <c r="J253" s="54">
        <v>0</v>
      </c>
      <c r="K253" s="54">
        <v>291.75733660319997</v>
      </c>
      <c r="L253" s="55">
        <v>0</v>
      </c>
      <c r="M253" s="55">
        <v>2.7000000000000001E-3</v>
      </c>
      <c r="N253" s="55">
        <v>8.9999999999999998E-4</v>
      </c>
    </row>
    <row r="254" spans="1:14">
      <c r="A254" t="s">
        <v>912</v>
      </c>
      <c r="B254" t="s">
        <v>913</v>
      </c>
      <c r="C254" t="s">
        <v>108</v>
      </c>
      <c r="D254" t="s">
        <v>764</v>
      </c>
      <c r="E254" s="100" t="s">
        <v>1839</v>
      </c>
      <c r="F254" t="s">
        <v>807</v>
      </c>
      <c r="G254" t="s">
        <v>100</v>
      </c>
      <c r="H254" s="54">
        <v>106.53</v>
      </c>
      <c r="I254" s="54">
        <v>149800</v>
      </c>
      <c r="J254" s="54">
        <v>0</v>
      </c>
      <c r="K254" s="54">
        <v>578.80369638000002</v>
      </c>
      <c r="L254" s="55">
        <v>0</v>
      </c>
      <c r="M254" s="55">
        <v>5.4000000000000003E-3</v>
      </c>
      <c r="N254" s="55">
        <v>1.9E-3</v>
      </c>
    </row>
    <row r="255" spans="1:14">
      <c r="A255" t="s">
        <v>914</v>
      </c>
      <c r="B255" t="s">
        <v>915</v>
      </c>
      <c r="C255" t="s">
        <v>768</v>
      </c>
      <c r="D255" t="s">
        <v>764</v>
      </c>
      <c r="E255" s="100" t="s">
        <v>1839</v>
      </c>
      <c r="F255" t="s">
        <v>232</v>
      </c>
      <c r="G255" t="s">
        <v>100</v>
      </c>
      <c r="H255" s="54">
        <v>3876.82</v>
      </c>
      <c r="I255" s="54">
        <v>1914</v>
      </c>
      <c r="J255" s="54">
        <v>0</v>
      </c>
      <c r="K255" s="54">
        <v>269.13186831960002</v>
      </c>
      <c r="L255" s="55">
        <v>0</v>
      </c>
      <c r="M255" s="55">
        <v>2.5000000000000001E-3</v>
      </c>
      <c r="N255" s="55">
        <v>8.9999999999999998E-4</v>
      </c>
    </row>
    <row r="256" spans="1:14">
      <c r="A256" t="s">
        <v>916</v>
      </c>
      <c r="B256" t="s">
        <v>917</v>
      </c>
      <c r="C256" t="s">
        <v>918</v>
      </c>
      <c r="D256" t="s">
        <v>764</v>
      </c>
      <c r="E256" s="100" t="s">
        <v>1839</v>
      </c>
      <c r="F256" t="s">
        <v>282</v>
      </c>
      <c r="G256" t="s">
        <v>104</v>
      </c>
      <c r="H256" s="54">
        <v>13075.09</v>
      </c>
      <c r="I256" s="54">
        <v>1044</v>
      </c>
      <c r="J256" s="54">
        <v>0</v>
      </c>
      <c r="K256" s="54">
        <v>630.77105449763997</v>
      </c>
      <c r="L256" s="55">
        <v>1E-4</v>
      </c>
      <c r="M256" s="55">
        <v>5.8999999999999999E-3</v>
      </c>
      <c r="N256" s="55">
        <v>2E-3</v>
      </c>
    </row>
    <row r="257" spans="1:14">
      <c r="A257" t="s">
        <v>183</v>
      </c>
      <c r="B257" s="101" t="s">
        <v>1839</v>
      </c>
      <c r="C257" s="101" t="s">
        <v>1839</v>
      </c>
      <c r="D257" s="102" t="s">
        <v>1839</v>
      </c>
      <c r="E257" s="102" t="s">
        <v>1839</v>
      </c>
      <c r="F257" s="102" t="s">
        <v>1839</v>
      </c>
      <c r="G257" s="102" t="s">
        <v>1839</v>
      </c>
      <c r="H257" s="102" t="s">
        <v>1839</v>
      </c>
      <c r="I257" s="102" t="s">
        <v>1839</v>
      </c>
      <c r="J257" s="102" t="s">
        <v>1839</v>
      </c>
      <c r="K257" s="102" t="s">
        <v>1839</v>
      </c>
      <c r="L257" s="102" t="s">
        <v>1839</v>
      </c>
      <c r="M257" s="102" t="s">
        <v>1839</v>
      </c>
      <c r="N257" s="102" t="s">
        <v>1839</v>
      </c>
    </row>
    <row r="258" spans="1:14">
      <c r="A258" t="s">
        <v>215</v>
      </c>
      <c r="B258" s="101" t="s">
        <v>1839</v>
      </c>
      <c r="C258" s="101" t="s">
        <v>1839</v>
      </c>
      <c r="D258" s="102" t="s">
        <v>1839</v>
      </c>
      <c r="E258" s="102" t="s">
        <v>1839</v>
      </c>
      <c r="F258" s="102" t="s">
        <v>1839</v>
      </c>
      <c r="G258" s="102" t="s">
        <v>1839</v>
      </c>
      <c r="H258" s="102" t="s">
        <v>1839</v>
      </c>
      <c r="I258" s="102" t="s">
        <v>1839</v>
      </c>
      <c r="J258" s="102" t="s">
        <v>1839</v>
      </c>
      <c r="K258" s="102" t="s">
        <v>1839</v>
      </c>
      <c r="L258" s="102" t="s">
        <v>1839</v>
      </c>
      <c r="M258" s="102" t="s">
        <v>1839</v>
      </c>
      <c r="N258" s="102" t="s">
        <v>1839</v>
      </c>
    </row>
    <row r="259" spans="1:14">
      <c r="A259" t="s">
        <v>216</v>
      </c>
      <c r="B259" s="101" t="s">
        <v>1839</v>
      </c>
      <c r="C259" s="101" t="s">
        <v>1839</v>
      </c>
      <c r="D259" s="102" t="s">
        <v>1839</v>
      </c>
      <c r="E259" s="102" t="s">
        <v>1839</v>
      </c>
      <c r="F259" s="102" t="s">
        <v>1839</v>
      </c>
      <c r="G259" s="102" t="s">
        <v>1839</v>
      </c>
      <c r="H259" s="102" t="s">
        <v>1839</v>
      </c>
      <c r="I259" s="102" t="s">
        <v>1839</v>
      </c>
      <c r="J259" s="102" t="s">
        <v>1839</v>
      </c>
      <c r="K259" s="102" t="s">
        <v>1839</v>
      </c>
      <c r="L259" s="102" t="s">
        <v>1839</v>
      </c>
      <c r="M259" s="102" t="s">
        <v>1839</v>
      </c>
      <c r="N259" s="102" t="s">
        <v>1839</v>
      </c>
    </row>
    <row r="260" spans="1:14">
      <c r="A260" t="s">
        <v>217</v>
      </c>
      <c r="B260" s="101" t="s">
        <v>1839</v>
      </c>
      <c r="C260" s="101" t="s">
        <v>1839</v>
      </c>
      <c r="D260" s="102" t="s">
        <v>1839</v>
      </c>
      <c r="E260" s="102" t="s">
        <v>1839</v>
      </c>
      <c r="F260" s="102" t="s">
        <v>1839</v>
      </c>
      <c r="G260" s="102" t="s">
        <v>1839</v>
      </c>
      <c r="H260" s="102" t="s">
        <v>1839</v>
      </c>
      <c r="I260" s="102" t="s">
        <v>1839</v>
      </c>
      <c r="J260" s="102" t="s">
        <v>1839</v>
      </c>
      <c r="K260" s="102" t="s">
        <v>1839</v>
      </c>
      <c r="L260" s="102" t="s">
        <v>1839</v>
      </c>
      <c r="M260" s="102" t="s">
        <v>1839</v>
      </c>
      <c r="N260" s="102" t="s">
        <v>1839</v>
      </c>
    </row>
    <row r="261" spans="1:14">
      <c r="A261" t="s">
        <v>218</v>
      </c>
      <c r="B261" s="101" t="s">
        <v>1839</v>
      </c>
      <c r="C261" s="101" t="s">
        <v>1839</v>
      </c>
      <c r="D261" s="102" t="s">
        <v>1839</v>
      </c>
      <c r="E261" s="102" t="s">
        <v>1839</v>
      </c>
      <c r="F261" s="102" t="s">
        <v>1839</v>
      </c>
      <c r="G261" s="102" t="s">
        <v>1839</v>
      </c>
      <c r="H261" s="102" t="s">
        <v>1839</v>
      </c>
      <c r="I261" s="102" t="s">
        <v>1839</v>
      </c>
      <c r="J261" s="102" t="s">
        <v>1839</v>
      </c>
      <c r="K261" s="102" t="s">
        <v>1839</v>
      </c>
      <c r="L261" s="102" t="s">
        <v>1839</v>
      </c>
      <c r="M261" s="102" t="s">
        <v>1839</v>
      </c>
      <c r="N261" s="102" t="s">
        <v>1839</v>
      </c>
    </row>
    <row r="262" spans="1:14" hidden="1">
      <c r="D262" s="13"/>
      <c r="E262" s="13"/>
      <c r="F262" s="13"/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 U187:U214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1838</v>
      </c>
    </row>
    <row r="2" spans="1:15" s="1" customFormat="1">
      <c r="A2" s="2" t="s">
        <v>1</v>
      </c>
      <c r="B2" s="9" t="s">
        <v>1284</v>
      </c>
    </row>
    <row r="3" spans="1:15" s="1" customFormat="1">
      <c r="A3" s="2" t="s">
        <v>2</v>
      </c>
      <c r="B3" s="61" t="s">
        <v>1285</v>
      </c>
    </row>
    <row r="4" spans="1:15" s="1" customFormat="1">
      <c r="A4" s="2" t="s">
        <v>3</v>
      </c>
      <c r="B4" s="62" t="s">
        <v>164</v>
      </c>
    </row>
    <row r="5" spans="1:15" ht="18.75">
      <c r="A5" s="77" t="s">
        <v>161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5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50</v>
      </c>
      <c r="G6" s="32" t="s">
        <v>154</v>
      </c>
      <c r="H6" s="32" t="s">
        <v>155</v>
      </c>
      <c r="I6" s="103" t="s">
        <v>159</v>
      </c>
      <c r="J6" s="32" t="s">
        <v>53</v>
      </c>
      <c r="K6" s="32" t="s">
        <v>69</v>
      </c>
      <c r="L6" s="32" t="s">
        <v>54</v>
      </c>
      <c r="M6" s="32" t="s">
        <v>150</v>
      </c>
      <c r="O6" s="13"/>
    </row>
    <row r="7" spans="1:15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95" t="s">
        <v>1839</v>
      </c>
      <c r="G7" s="20" t="s">
        <v>151</v>
      </c>
      <c r="H7" s="95" t="s">
        <v>1839</v>
      </c>
      <c r="I7" s="16" t="s">
        <v>152</v>
      </c>
      <c r="J7" s="20" t="s">
        <v>6</v>
      </c>
      <c r="K7" s="20" t="s">
        <v>7</v>
      </c>
      <c r="L7" s="28" t="s">
        <v>7</v>
      </c>
      <c r="M7" s="28" t="s">
        <v>7</v>
      </c>
    </row>
    <row r="8" spans="1:15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23" t="s">
        <v>73</v>
      </c>
      <c r="N8" s="24"/>
    </row>
    <row r="9" spans="1:15" s="17" customFormat="1" ht="20.25">
      <c r="A9" s="18" t="s">
        <v>160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52">
        <v>1424953.51</v>
      </c>
      <c r="H9" s="97" t="s">
        <v>1839</v>
      </c>
      <c r="I9" s="52">
        <v>0.13546</v>
      </c>
      <c r="J9" s="52">
        <v>99409.608789047663</v>
      </c>
      <c r="K9" s="97" t="s">
        <v>1839</v>
      </c>
      <c r="L9" s="53">
        <v>1</v>
      </c>
      <c r="M9" s="53">
        <v>0.31890000000000002</v>
      </c>
      <c r="N9" s="24"/>
    </row>
    <row r="10" spans="1:15">
      <c r="A10" s="56" t="s">
        <v>169</v>
      </c>
      <c r="B10" s="101" t="s">
        <v>1839</v>
      </c>
      <c r="C10" s="102" t="s">
        <v>1839</v>
      </c>
      <c r="D10" s="102" t="s">
        <v>1839</v>
      </c>
      <c r="E10" s="102" t="s">
        <v>1839</v>
      </c>
      <c r="F10" s="102" t="s">
        <v>1839</v>
      </c>
      <c r="G10" s="58">
        <v>738279.33</v>
      </c>
      <c r="H10" s="102" t="s">
        <v>1839</v>
      </c>
      <c r="I10" s="58">
        <v>0</v>
      </c>
      <c r="J10" s="58">
        <v>24123.195785399999</v>
      </c>
      <c r="K10" s="102" t="s">
        <v>1839</v>
      </c>
      <c r="L10" s="57">
        <v>0.2427</v>
      </c>
      <c r="M10" s="57">
        <v>7.7399999999999997E-2</v>
      </c>
    </row>
    <row r="11" spans="1:15">
      <c r="A11" s="56" t="s">
        <v>919</v>
      </c>
      <c r="B11" s="101" t="s">
        <v>1839</v>
      </c>
      <c r="C11" s="102" t="s">
        <v>1839</v>
      </c>
      <c r="D11" s="102" t="s">
        <v>1839</v>
      </c>
      <c r="E11" s="102" t="s">
        <v>1839</v>
      </c>
      <c r="F11" s="102" t="s">
        <v>1839</v>
      </c>
      <c r="G11" s="58">
        <v>738279.33</v>
      </c>
      <c r="H11" s="102" t="s">
        <v>1839</v>
      </c>
      <c r="I11" s="58">
        <v>0</v>
      </c>
      <c r="J11" s="58">
        <v>24123.195785399999</v>
      </c>
      <c r="K11" s="102" t="s">
        <v>1839</v>
      </c>
      <c r="L11" s="57">
        <v>0.2427</v>
      </c>
      <c r="M11" s="57">
        <v>7.7399999999999997E-2</v>
      </c>
    </row>
    <row r="12" spans="1:15">
      <c r="A12" t="s">
        <v>920</v>
      </c>
      <c r="B12" t="s">
        <v>921</v>
      </c>
      <c r="C12" t="s">
        <v>96</v>
      </c>
      <c r="D12" t="s">
        <v>922</v>
      </c>
      <c r="E12" t="s">
        <v>923</v>
      </c>
      <c r="F12" t="s">
        <v>98</v>
      </c>
      <c r="G12" s="54">
        <v>104610</v>
      </c>
      <c r="H12" s="54">
        <v>1850</v>
      </c>
      <c r="I12" s="54">
        <v>0</v>
      </c>
      <c r="J12" s="54">
        <v>1935.2850000000001</v>
      </c>
      <c r="K12" s="55">
        <v>2.0999999999999999E-3</v>
      </c>
      <c r="L12" s="55">
        <v>1.95E-2</v>
      </c>
      <c r="M12" s="55">
        <v>6.1999999999999998E-3</v>
      </c>
    </row>
    <row r="13" spans="1:15">
      <c r="A13" t="s">
        <v>924</v>
      </c>
      <c r="B13" t="s">
        <v>925</v>
      </c>
      <c r="C13" t="s">
        <v>96</v>
      </c>
      <c r="D13" t="s">
        <v>922</v>
      </c>
      <c r="E13" t="s">
        <v>923</v>
      </c>
      <c r="F13" t="s">
        <v>98</v>
      </c>
      <c r="G13" s="54">
        <v>43490.98</v>
      </c>
      <c r="H13" s="54">
        <v>3429</v>
      </c>
      <c r="I13" s="54">
        <v>0</v>
      </c>
      <c r="J13" s="54">
        <v>1491.3057042</v>
      </c>
      <c r="K13" s="55">
        <v>5.9999999999999995E-4</v>
      </c>
      <c r="L13" s="55">
        <v>1.4999999999999999E-2</v>
      </c>
      <c r="M13" s="55">
        <v>4.7999999999999996E-3</v>
      </c>
    </row>
    <row r="14" spans="1:15">
      <c r="A14" t="s">
        <v>926</v>
      </c>
      <c r="B14" t="s">
        <v>927</v>
      </c>
      <c r="C14" t="s">
        <v>96</v>
      </c>
      <c r="D14" t="s">
        <v>922</v>
      </c>
      <c r="E14" t="s">
        <v>923</v>
      </c>
      <c r="F14" t="s">
        <v>98</v>
      </c>
      <c r="G14" s="54">
        <v>165632.29999999999</v>
      </c>
      <c r="H14" s="54">
        <v>1855</v>
      </c>
      <c r="I14" s="54">
        <v>0</v>
      </c>
      <c r="J14" s="54">
        <v>3072.4791650000002</v>
      </c>
      <c r="K14" s="55">
        <v>2.8999999999999998E-3</v>
      </c>
      <c r="L14" s="55">
        <v>3.09E-2</v>
      </c>
      <c r="M14" s="55">
        <v>9.9000000000000008E-3</v>
      </c>
    </row>
    <row r="15" spans="1:15">
      <c r="A15" t="s">
        <v>928</v>
      </c>
      <c r="B15" t="s">
        <v>929</v>
      </c>
      <c r="C15" t="s">
        <v>96</v>
      </c>
      <c r="D15" t="s">
        <v>930</v>
      </c>
      <c r="E15" t="s">
        <v>923</v>
      </c>
      <c r="F15" t="s">
        <v>98</v>
      </c>
      <c r="G15" s="54">
        <v>9546.31</v>
      </c>
      <c r="H15" s="54">
        <v>2759</v>
      </c>
      <c r="I15" s="54">
        <v>0</v>
      </c>
      <c r="J15" s="54">
        <v>263.3826929</v>
      </c>
      <c r="K15" s="55">
        <v>1.4E-3</v>
      </c>
      <c r="L15" s="55">
        <v>2.5999999999999999E-3</v>
      </c>
      <c r="M15" s="55">
        <v>8.0000000000000004E-4</v>
      </c>
    </row>
    <row r="16" spans="1:15">
      <c r="A16" t="s">
        <v>931</v>
      </c>
      <c r="B16" t="s">
        <v>932</v>
      </c>
      <c r="C16" t="s">
        <v>96</v>
      </c>
      <c r="D16" t="s">
        <v>930</v>
      </c>
      <c r="E16" t="s">
        <v>923</v>
      </c>
      <c r="F16" t="s">
        <v>98</v>
      </c>
      <c r="G16" s="54">
        <v>44733</v>
      </c>
      <c r="H16" s="54">
        <v>1833</v>
      </c>
      <c r="I16" s="54">
        <v>0</v>
      </c>
      <c r="J16" s="54">
        <v>819.95588999999995</v>
      </c>
      <c r="K16" s="55">
        <v>8.0000000000000004E-4</v>
      </c>
      <c r="L16" s="55">
        <v>8.2000000000000007E-3</v>
      </c>
      <c r="M16" s="55">
        <v>2.5999999999999999E-3</v>
      </c>
    </row>
    <row r="17" spans="1:13">
      <c r="A17" t="s">
        <v>933</v>
      </c>
      <c r="B17" t="s">
        <v>934</v>
      </c>
      <c r="C17" t="s">
        <v>96</v>
      </c>
      <c r="D17" t="s">
        <v>930</v>
      </c>
      <c r="E17" t="s">
        <v>923</v>
      </c>
      <c r="F17" t="s">
        <v>98</v>
      </c>
      <c r="G17" s="54">
        <v>78474.44</v>
      </c>
      <c r="H17" s="54">
        <v>3381</v>
      </c>
      <c r="I17" s="54">
        <v>0</v>
      </c>
      <c r="J17" s="54">
        <v>2653.2208163999999</v>
      </c>
      <c r="K17" s="55">
        <v>5.9999999999999995E-4</v>
      </c>
      <c r="L17" s="55">
        <v>2.6700000000000002E-2</v>
      </c>
      <c r="M17" s="55">
        <v>8.5000000000000006E-3</v>
      </c>
    </row>
    <row r="18" spans="1:13">
      <c r="A18" t="s">
        <v>935</v>
      </c>
      <c r="B18" t="s">
        <v>936</v>
      </c>
      <c r="C18" t="s">
        <v>96</v>
      </c>
      <c r="D18" t="s">
        <v>930</v>
      </c>
      <c r="E18" t="s">
        <v>923</v>
      </c>
      <c r="F18" t="s">
        <v>98</v>
      </c>
      <c r="G18" s="54">
        <v>162421.20000000001</v>
      </c>
      <c r="H18" s="54">
        <v>1860</v>
      </c>
      <c r="I18" s="54">
        <v>0</v>
      </c>
      <c r="J18" s="54">
        <v>3021.0343200000002</v>
      </c>
      <c r="K18" s="55">
        <v>1.1000000000000001E-3</v>
      </c>
      <c r="L18" s="55">
        <v>3.04E-2</v>
      </c>
      <c r="M18" s="55">
        <v>9.7000000000000003E-3</v>
      </c>
    </row>
    <row r="19" spans="1:13">
      <c r="A19" t="s">
        <v>937</v>
      </c>
      <c r="B19" t="s">
        <v>938</v>
      </c>
      <c r="C19" t="s">
        <v>96</v>
      </c>
      <c r="D19" t="s">
        <v>930</v>
      </c>
      <c r="E19" t="s">
        <v>923</v>
      </c>
      <c r="F19" t="s">
        <v>98</v>
      </c>
      <c r="G19" s="54">
        <v>19654.87</v>
      </c>
      <c r="H19" s="54">
        <v>1841</v>
      </c>
      <c r="I19" s="54">
        <v>0</v>
      </c>
      <c r="J19" s="54">
        <v>361.84615669999999</v>
      </c>
      <c r="K19" s="55">
        <v>2.0000000000000001E-4</v>
      </c>
      <c r="L19" s="55">
        <v>3.5999999999999999E-3</v>
      </c>
      <c r="M19" s="55">
        <v>1.1999999999999999E-3</v>
      </c>
    </row>
    <row r="20" spans="1:13">
      <c r="A20" t="s">
        <v>939</v>
      </c>
      <c r="B20" t="s">
        <v>940</v>
      </c>
      <c r="C20" t="s">
        <v>96</v>
      </c>
      <c r="D20" t="s">
        <v>941</v>
      </c>
      <c r="E20" t="s">
        <v>923</v>
      </c>
      <c r="F20" t="s">
        <v>98</v>
      </c>
      <c r="G20" s="54">
        <v>22204.59</v>
      </c>
      <c r="H20" s="54">
        <v>1848</v>
      </c>
      <c r="I20" s="54">
        <v>0</v>
      </c>
      <c r="J20" s="54">
        <v>410.34082319999999</v>
      </c>
      <c r="K20" s="55">
        <v>4.0000000000000002E-4</v>
      </c>
      <c r="L20" s="55">
        <v>4.1000000000000003E-3</v>
      </c>
      <c r="M20" s="55">
        <v>1.2999999999999999E-3</v>
      </c>
    </row>
    <row r="21" spans="1:13">
      <c r="A21" t="s">
        <v>942</v>
      </c>
      <c r="B21" t="s">
        <v>943</v>
      </c>
      <c r="C21" t="s">
        <v>96</v>
      </c>
      <c r="D21" t="s">
        <v>941</v>
      </c>
      <c r="E21" t="s">
        <v>923</v>
      </c>
      <c r="F21" t="s">
        <v>98</v>
      </c>
      <c r="G21" s="54">
        <v>42416.1</v>
      </c>
      <c r="H21" s="54">
        <v>3393</v>
      </c>
      <c r="I21" s="54">
        <v>0</v>
      </c>
      <c r="J21" s="54">
        <v>1439.178273</v>
      </c>
      <c r="K21" s="55">
        <v>5.9999999999999995E-4</v>
      </c>
      <c r="L21" s="55">
        <v>1.4500000000000001E-2</v>
      </c>
      <c r="M21" s="55">
        <v>4.5999999999999999E-3</v>
      </c>
    </row>
    <row r="22" spans="1:13">
      <c r="A22" t="s">
        <v>944</v>
      </c>
      <c r="B22" t="s">
        <v>945</v>
      </c>
      <c r="C22" t="s">
        <v>96</v>
      </c>
      <c r="D22" t="s">
        <v>946</v>
      </c>
      <c r="E22" t="s">
        <v>923</v>
      </c>
      <c r="F22" t="s">
        <v>98</v>
      </c>
      <c r="G22" s="54">
        <v>3021.23</v>
      </c>
      <c r="H22" s="54">
        <v>33260</v>
      </c>
      <c r="I22" s="54">
        <v>0</v>
      </c>
      <c r="J22" s="54">
        <v>1004.861098</v>
      </c>
      <c r="K22" s="55">
        <v>4.0000000000000002E-4</v>
      </c>
      <c r="L22" s="55">
        <v>1.01E-2</v>
      </c>
      <c r="M22" s="55">
        <v>3.2000000000000002E-3</v>
      </c>
    </row>
    <row r="23" spans="1:13">
      <c r="A23" t="s">
        <v>947</v>
      </c>
      <c r="B23" t="s">
        <v>948</v>
      </c>
      <c r="C23" t="s">
        <v>96</v>
      </c>
      <c r="D23" t="s">
        <v>946</v>
      </c>
      <c r="E23" t="s">
        <v>923</v>
      </c>
      <c r="F23" t="s">
        <v>98</v>
      </c>
      <c r="G23" s="54">
        <v>22850.87</v>
      </c>
      <c r="H23" s="54">
        <v>18500</v>
      </c>
      <c r="I23" s="54">
        <v>0</v>
      </c>
      <c r="J23" s="54">
        <v>4227.4109500000004</v>
      </c>
      <c r="K23" s="55">
        <v>5.9999999999999995E-4</v>
      </c>
      <c r="L23" s="55">
        <v>4.2500000000000003E-2</v>
      </c>
      <c r="M23" s="55">
        <v>1.3599999999999999E-2</v>
      </c>
    </row>
    <row r="24" spans="1:13">
      <c r="A24" t="s">
        <v>949</v>
      </c>
      <c r="B24" t="s">
        <v>950</v>
      </c>
      <c r="C24" t="s">
        <v>96</v>
      </c>
      <c r="D24" t="s">
        <v>946</v>
      </c>
      <c r="E24" t="s">
        <v>923</v>
      </c>
      <c r="F24" t="s">
        <v>98</v>
      </c>
      <c r="G24" s="54">
        <v>2109.44</v>
      </c>
      <c r="H24" s="54">
        <v>18340</v>
      </c>
      <c r="I24" s="54">
        <v>0</v>
      </c>
      <c r="J24" s="54">
        <v>386.87129599999997</v>
      </c>
      <c r="K24" s="55">
        <v>2.0000000000000001E-4</v>
      </c>
      <c r="L24" s="55">
        <v>3.8999999999999998E-3</v>
      </c>
      <c r="M24" s="55">
        <v>1.1999999999999999E-3</v>
      </c>
    </row>
    <row r="25" spans="1:13">
      <c r="A25" t="s">
        <v>951</v>
      </c>
      <c r="B25" t="s">
        <v>952</v>
      </c>
      <c r="C25" t="s">
        <v>96</v>
      </c>
      <c r="D25" t="s">
        <v>946</v>
      </c>
      <c r="E25" t="s">
        <v>923</v>
      </c>
      <c r="F25" t="s">
        <v>98</v>
      </c>
      <c r="G25" s="54">
        <v>17114</v>
      </c>
      <c r="H25" s="54">
        <v>17740</v>
      </c>
      <c r="I25" s="54">
        <v>0</v>
      </c>
      <c r="J25" s="54">
        <v>3036.0236</v>
      </c>
      <c r="K25" s="55">
        <v>1.6000000000000001E-3</v>
      </c>
      <c r="L25" s="55">
        <v>3.0499999999999999E-2</v>
      </c>
      <c r="M25" s="55">
        <v>9.7000000000000003E-3</v>
      </c>
    </row>
    <row r="26" spans="1:13">
      <c r="A26" s="56" t="s">
        <v>953</v>
      </c>
      <c r="B26" s="101" t="s">
        <v>1839</v>
      </c>
      <c r="C26" s="102" t="s">
        <v>1839</v>
      </c>
      <c r="D26" s="102" t="s">
        <v>1839</v>
      </c>
      <c r="E26" s="102" t="s">
        <v>1839</v>
      </c>
      <c r="F26" s="102" t="s">
        <v>1839</v>
      </c>
      <c r="G26" s="58">
        <v>0</v>
      </c>
      <c r="H26" s="102" t="s">
        <v>1839</v>
      </c>
      <c r="I26" s="58">
        <v>0</v>
      </c>
      <c r="J26" s="58">
        <v>0</v>
      </c>
      <c r="K26" s="102" t="s">
        <v>1839</v>
      </c>
      <c r="L26" s="57">
        <v>0</v>
      </c>
      <c r="M26" s="57">
        <v>0</v>
      </c>
    </row>
    <row r="27" spans="1:13">
      <c r="A27" t="s">
        <v>175</v>
      </c>
      <c r="B27" t="s">
        <v>175</v>
      </c>
      <c r="C27" s="102" t="s">
        <v>1839</v>
      </c>
      <c r="D27" s="102" t="s">
        <v>1839</v>
      </c>
      <c r="E27" t="s">
        <v>175</v>
      </c>
      <c r="F27" t="s">
        <v>175</v>
      </c>
      <c r="G27" s="54">
        <v>0</v>
      </c>
      <c r="H27" s="54">
        <v>0</v>
      </c>
      <c r="I27" s="102" t="s">
        <v>1839</v>
      </c>
      <c r="J27" s="54">
        <v>0</v>
      </c>
      <c r="K27" s="55">
        <v>0</v>
      </c>
      <c r="L27" s="55">
        <v>0</v>
      </c>
      <c r="M27" s="55">
        <v>0</v>
      </c>
    </row>
    <row r="28" spans="1:13">
      <c r="A28" s="56" t="s">
        <v>954</v>
      </c>
      <c r="B28" s="101" t="s">
        <v>1839</v>
      </c>
      <c r="C28" s="102" t="s">
        <v>1839</v>
      </c>
      <c r="D28" s="102" t="s">
        <v>1839</v>
      </c>
      <c r="E28" s="102" t="s">
        <v>1839</v>
      </c>
      <c r="F28" s="102" t="s">
        <v>1839</v>
      </c>
      <c r="G28" s="58">
        <v>0</v>
      </c>
      <c r="H28" s="102" t="s">
        <v>1839</v>
      </c>
      <c r="I28" s="58">
        <v>0</v>
      </c>
      <c r="J28" s="58">
        <v>0</v>
      </c>
      <c r="K28" s="102" t="s">
        <v>1839</v>
      </c>
      <c r="L28" s="57">
        <v>0</v>
      </c>
      <c r="M28" s="57">
        <v>0</v>
      </c>
    </row>
    <row r="29" spans="1:13">
      <c r="A29" t="s">
        <v>175</v>
      </c>
      <c r="B29" t="s">
        <v>175</v>
      </c>
      <c r="C29" s="102" t="s">
        <v>1839</v>
      </c>
      <c r="D29" s="102" t="s">
        <v>1839</v>
      </c>
      <c r="E29" t="s">
        <v>175</v>
      </c>
      <c r="F29" t="s">
        <v>175</v>
      </c>
      <c r="G29" s="54">
        <v>0</v>
      </c>
      <c r="H29" s="54">
        <v>0</v>
      </c>
      <c r="I29" s="102" t="s">
        <v>1839</v>
      </c>
      <c r="J29" s="54">
        <v>0</v>
      </c>
      <c r="K29" s="55">
        <v>0</v>
      </c>
      <c r="L29" s="55">
        <v>0</v>
      </c>
      <c r="M29" s="55">
        <v>0</v>
      </c>
    </row>
    <row r="30" spans="1:13">
      <c r="A30" s="56" t="s">
        <v>955</v>
      </c>
      <c r="B30" s="101" t="s">
        <v>1839</v>
      </c>
      <c r="C30" s="102" t="s">
        <v>1839</v>
      </c>
      <c r="D30" s="102" t="s">
        <v>1839</v>
      </c>
      <c r="E30" s="102" t="s">
        <v>1839</v>
      </c>
      <c r="F30" s="102" t="s">
        <v>1839</v>
      </c>
      <c r="G30" s="58">
        <v>0</v>
      </c>
      <c r="H30" s="102" t="s">
        <v>1839</v>
      </c>
      <c r="I30" s="58">
        <v>0</v>
      </c>
      <c r="J30" s="58">
        <v>0</v>
      </c>
      <c r="K30" s="102" t="s">
        <v>1839</v>
      </c>
      <c r="L30" s="57">
        <v>0</v>
      </c>
      <c r="M30" s="57">
        <v>0</v>
      </c>
    </row>
    <row r="31" spans="1:13">
      <c r="A31" t="s">
        <v>175</v>
      </c>
      <c r="B31" t="s">
        <v>175</v>
      </c>
      <c r="C31" s="102" t="s">
        <v>1839</v>
      </c>
      <c r="D31" s="102" t="s">
        <v>1839</v>
      </c>
      <c r="E31" t="s">
        <v>175</v>
      </c>
      <c r="F31" t="s">
        <v>175</v>
      </c>
      <c r="G31" s="54">
        <v>0</v>
      </c>
      <c r="H31" s="54">
        <v>0</v>
      </c>
      <c r="I31" s="102" t="s">
        <v>1839</v>
      </c>
      <c r="J31" s="54">
        <v>0</v>
      </c>
      <c r="K31" s="55">
        <v>0</v>
      </c>
      <c r="L31" s="55">
        <v>0</v>
      </c>
      <c r="M31" s="55">
        <v>0</v>
      </c>
    </row>
    <row r="32" spans="1:13">
      <c r="A32" s="56" t="s">
        <v>223</v>
      </c>
      <c r="B32" s="101" t="s">
        <v>1839</v>
      </c>
      <c r="C32" s="102" t="s">
        <v>1839</v>
      </c>
      <c r="D32" s="102" t="s">
        <v>1839</v>
      </c>
      <c r="E32" s="102" t="s">
        <v>1839</v>
      </c>
      <c r="F32" s="102" t="s">
        <v>1839</v>
      </c>
      <c r="G32" s="58">
        <v>0</v>
      </c>
      <c r="H32" s="102" t="s">
        <v>1839</v>
      </c>
      <c r="I32" s="58">
        <v>0</v>
      </c>
      <c r="J32" s="58">
        <v>0</v>
      </c>
      <c r="K32" s="102" t="s">
        <v>1839</v>
      </c>
      <c r="L32" s="57">
        <v>0</v>
      </c>
      <c r="M32" s="57">
        <v>0</v>
      </c>
    </row>
    <row r="33" spans="1:13">
      <c r="A33" t="s">
        <v>175</v>
      </c>
      <c r="B33" t="s">
        <v>175</v>
      </c>
      <c r="C33" s="102" t="s">
        <v>1839</v>
      </c>
      <c r="D33" s="102" t="s">
        <v>1839</v>
      </c>
      <c r="E33" t="s">
        <v>175</v>
      </c>
      <c r="F33" t="s">
        <v>175</v>
      </c>
      <c r="G33" s="54">
        <v>0</v>
      </c>
      <c r="H33" s="54">
        <v>0</v>
      </c>
      <c r="I33" s="102" t="s">
        <v>1839</v>
      </c>
      <c r="J33" s="54">
        <v>0</v>
      </c>
      <c r="K33" s="55">
        <v>0</v>
      </c>
      <c r="L33" s="55">
        <v>0</v>
      </c>
      <c r="M33" s="55">
        <v>0</v>
      </c>
    </row>
    <row r="34" spans="1:13">
      <c r="A34" s="56" t="s">
        <v>956</v>
      </c>
      <c r="B34" s="101" t="s">
        <v>1839</v>
      </c>
      <c r="C34" s="102" t="s">
        <v>1839</v>
      </c>
      <c r="D34" s="102" t="s">
        <v>1839</v>
      </c>
      <c r="E34" s="102" t="s">
        <v>1839</v>
      </c>
      <c r="F34" s="102" t="s">
        <v>1839</v>
      </c>
      <c r="G34" s="58">
        <v>0</v>
      </c>
      <c r="H34" s="102" t="s">
        <v>1839</v>
      </c>
      <c r="I34" s="58">
        <v>0</v>
      </c>
      <c r="J34" s="58">
        <v>0</v>
      </c>
      <c r="K34" s="102" t="s">
        <v>1839</v>
      </c>
      <c r="L34" s="57">
        <v>0</v>
      </c>
      <c r="M34" s="57">
        <v>0</v>
      </c>
    </row>
    <row r="35" spans="1:13">
      <c r="A35" t="s">
        <v>175</v>
      </c>
      <c r="B35" t="s">
        <v>175</v>
      </c>
      <c r="C35" s="102" t="s">
        <v>1839</v>
      </c>
      <c r="D35" s="102" t="s">
        <v>1839</v>
      </c>
      <c r="E35" t="s">
        <v>175</v>
      </c>
      <c r="F35" t="s">
        <v>175</v>
      </c>
      <c r="G35" s="54">
        <v>0</v>
      </c>
      <c r="H35" s="54">
        <v>0</v>
      </c>
      <c r="I35" s="102" t="s">
        <v>1839</v>
      </c>
      <c r="J35" s="54">
        <v>0</v>
      </c>
      <c r="K35" s="55">
        <v>0</v>
      </c>
      <c r="L35" s="55">
        <v>0</v>
      </c>
      <c r="M35" s="55">
        <v>0</v>
      </c>
    </row>
    <row r="36" spans="1:13">
      <c r="A36" s="56" t="s">
        <v>181</v>
      </c>
      <c r="B36" s="101" t="s">
        <v>1839</v>
      </c>
      <c r="C36" s="102" t="s">
        <v>1839</v>
      </c>
      <c r="D36" s="102" t="s">
        <v>1839</v>
      </c>
      <c r="E36" s="102" t="s">
        <v>1839</v>
      </c>
      <c r="F36" s="102" t="s">
        <v>1839</v>
      </c>
      <c r="G36" s="58">
        <v>686674.18</v>
      </c>
      <c r="H36" s="102" t="s">
        <v>1839</v>
      </c>
      <c r="I36" s="58">
        <v>0.13546</v>
      </c>
      <c r="J36" s="58">
        <v>75286.413003647656</v>
      </c>
      <c r="K36" s="102" t="s">
        <v>1839</v>
      </c>
      <c r="L36" s="57">
        <v>0.75729999999999997</v>
      </c>
      <c r="M36" s="57">
        <v>0.24149999999999999</v>
      </c>
    </row>
    <row r="37" spans="1:13">
      <c r="A37" s="56" t="s">
        <v>957</v>
      </c>
      <c r="B37" s="101" t="s">
        <v>1839</v>
      </c>
      <c r="C37" s="102" t="s">
        <v>1839</v>
      </c>
      <c r="D37" s="102" t="s">
        <v>1839</v>
      </c>
      <c r="E37" s="102" t="s">
        <v>1839</v>
      </c>
      <c r="F37" s="102" t="s">
        <v>1839</v>
      </c>
      <c r="G37" s="58">
        <v>686674.18</v>
      </c>
      <c r="H37" s="102" t="s">
        <v>1839</v>
      </c>
      <c r="I37" s="58">
        <v>0.13546</v>
      </c>
      <c r="J37" s="58">
        <v>75286.413003647656</v>
      </c>
      <c r="K37" s="102" t="s">
        <v>1839</v>
      </c>
      <c r="L37" s="57">
        <v>0.75729999999999997</v>
      </c>
      <c r="M37" s="57">
        <v>0.24149999999999999</v>
      </c>
    </row>
    <row r="38" spans="1:13">
      <c r="A38" t="s">
        <v>958</v>
      </c>
      <c r="B38" t="s">
        <v>959</v>
      </c>
      <c r="C38" t="s">
        <v>763</v>
      </c>
      <c r="D38" s="100" t="s">
        <v>1839</v>
      </c>
      <c r="E38" t="s">
        <v>923</v>
      </c>
      <c r="F38" t="s">
        <v>100</v>
      </c>
      <c r="G38" s="54">
        <v>3211.92</v>
      </c>
      <c r="H38" s="54">
        <v>5335</v>
      </c>
      <c r="I38" s="54">
        <v>0</v>
      </c>
      <c r="J38" s="54">
        <v>621.50796536400003</v>
      </c>
      <c r="K38" s="55">
        <v>0</v>
      </c>
      <c r="L38" s="55">
        <v>6.3E-3</v>
      </c>
      <c r="M38" s="55">
        <v>2E-3</v>
      </c>
    </row>
    <row r="39" spans="1:13">
      <c r="A39" t="s">
        <v>960</v>
      </c>
      <c r="B39" t="s">
        <v>961</v>
      </c>
      <c r="C39" t="s">
        <v>763</v>
      </c>
      <c r="D39" s="100" t="s">
        <v>1839</v>
      </c>
      <c r="E39" t="s">
        <v>923</v>
      </c>
      <c r="F39" t="s">
        <v>100</v>
      </c>
      <c r="G39" s="54">
        <v>7771.47</v>
      </c>
      <c r="H39" s="54">
        <v>6333</v>
      </c>
      <c r="I39" s="54">
        <v>0</v>
      </c>
      <c r="J39" s="54">
        <v>1785.0904166277001</v>
      </c>
      <c r="K39" s="55">
        <v>0</v>
      </c>
      <c r="L39" s="55">
        <v>1.7999999999999999E-2</v>
      </c>
      <c r="M39" s="55">
        <v>5.7000000000000002E-3</v>
      </c>
    </row>
    <row r="40" spans="1:13">
      <c r="A40" t="s">
        <v>962</v>
      </c>
      <c r="B40" t="s">
        <v>963</v>
      </c>
      <c r="C40" t="s">
        <v>108</v>
      </c>
      <c r="D40" s="100" t="s">
        <v>1839</v>
      </c>
      <c r="E40" t="s">
        <v>923</v>
      </c>
      <c r="F40" t="s">
        <v>100</v>
      </c>
      <c r="G40" s="54">
        <v>23134.85</v>
      </c>
      <c r="H40" s="54">
        <v>6579.6</v>
      </c>
      <c r="I40" s="54">
        <v>0</v>
      </c>
      <c r="J40" s="54">
        <v>5520.9490021062002</v>
      </c>
      <c r="K40" s="55">
        <v>5.0000000000000001E-4</v>
      </c>
      <c r="L40" s="55">
        <v>5.5500000000000001E-2</v>
      </c>
      <c r="M40" s="55">
        <v>1.77E-2</v>
      </c>
    </row>
    <row r="41" spans="1:13">
      <c r="A41" t="s">
        <v>964</v>
      </c>
      <c r="B41" t="s">
        <v>965</v>
      </c>
      <c r="C41" t="s">
        <v>108</v>
      </c>
      <c r="D41" s="100" t="s">
        <v>1839</v>
      </c>
      <c r="E41" t="s">
        <v>923</v>
      </c>
      <c r="F41" t="s">
        <v>100</v>
      </c>
      <c r="G41" s="54">
        <v>17609.509999999998</v>
      </c>
      <c r="H41" s="54">
        <v>1866.4800000000062</v>
      </c>
      <c r="I41" s="54">
        <v>0</v>
      </c>
      <c r="J41" s="54">
        <v>1192.1150416134999</v>
      </c>
      <c r="K41" s="55">
        <v>0</v>
      </c>
      <c r="L41" s="55">
        <v>1.2E-2</v>
      </c>
      <c r="M41" s="55">
        <v>3.8E-3</v>
      </c>
    </row>
    <row r="42" spans="1:13">
      <c r="A42" t="s">
        <v>966</v>
      </c>
      <c r="B42" t="s">
        <v>967</v>
      </c>
      <c r="C42" t="s">
        <v>108</v>
      </c>
      <c r="D42" s="100" t="s">
        <v>1839</v>
      </c>
      <c r="E42" t="s">
        <v>923</v>
      </c>
      <c r="F42" t="s">
        <v>100</v>
      </c>
      <c r="G42" s="54">
        <v>2503.17</v>
      </c>
      <c r="H42" s="54">
        <v>4831.8</v>
      </c>
      <c r="I42" s="54">
        <v>0</v>
      </c>
      <c r="J42" s="54">
        <v>438.67900555362002</v>
      </c>
      <c r="K42" s="55">
        <v>1E-4</v>
      </c>
      <c r="L42" s="55">
        <v>4.4000000000000003E-3</v>
      </c>
      <c r="M42" s="55">
        <v>1.4E-3</v>
      </c>
    </row>
    <row r="43" spans="1:13">
      <c r="A43" t="s">
        <v>968</v>
      </c>
      <c r="B43" t="s">
        <v>969</v>
      </c>
      <c r="C43" t="s">
        <v>763</v>
      </c>
      <c r="D43" s="100" t="s">
        <v>1839</v>
      </c>
      <c r="E43" t="s">
        <v>923</v>
      </c>
      <c r="F43" t="s">
        <v>100</v>
      </c>
      <c r="G43" s="54">
        <v>1997.56</v>
      </c>
      <c r="H43" s="54">
        <v>40564</v>
      </c>
      <c r="I43" s="54">
        <v>0</v>
      </c>
      <c r="J43" s="54">
        <v>2938.9226946767999</v>
      </c>
      <c r="K43" s="55">
        <v>1E-4</v>
      </c>
      <c r="L43" s="55">
        <v>2.9600000000000001E-2</v>
      </c>
      <c r="M43" s="55">
        <v>9.4000000000000004E-3</v>
      </c>
    </row>
    <row r="44" spans="1:13">
      <c r="A44" t="s">
        <v>970</v>
      </c>
      <c r="B44" t="s">
        <v>971</v>
      </c>
      <c r="C44" t="s">
        <v>918</v>
      </c>
      <c r="D44" s="100" t="s">
        <v>1839</v>
      </c>
      <c r="E44" t="s">
        <v>923</v>
      </c>
      <c r="F44" t="s">
        <v>100</v>
      </c>
      <c r="G44" s="54">
        <v>149130.23999999999</v>
      </c>
      <c r="H44" s="54">
        <v>855.35</v>
      </c>
      <c r="I44" s="54">
        <v>0</v>
      </c>
      <c r="J44" s="54">
        <v>4626.5486369356804</v>
      </c>
      <c r="K44" s="55">
        <v>2.0000000000000001E-4</v>
      </c>
      <c r="L44" s="55">
        <v>4.65E-2</v>
      </c>
      <c r="M44" s="55">
        <v>1.4800000000000001E-2</v>
      </c>
    </row>
    <row r="45" spans="1:13">
      <c r="A45" t="s">
        <v>972</v>
      </c>
      <c r="B45" t="s">
        <v>973</v>
      </c>
      <c r="C45" t="s">
        <v>918</v>
      </c>
      <c r="D45" s="100" t="s">
        <v>1839</v>
      </c>
      <c r="E45" t="s">
        <v>923</v>
      </c>
      <c r="F45" t="s">
        <v>100</v>
      </c>
      <c r="G45" s="54">
        <v>43077.8</v>
      </c>
      <c r="H45" s="54">
        <v>1064</v>
      </c>
      <c r="I45" s="54">
        <v>0</v>
      </c>
      <c r="J45" s="54">
        <v>1662.427441584</v>
      </c>
      <c r="K45" s="55">
        <v>2.0000000000000001E-4</v>
      </c>
      <c r="L45" s="55">
        <v>1.67E-2</v>
      </c>
      <c r="M45" s="55">
        <v>5.3E-3</v>
      </c>
    </row>
    <row r="46" spans="1:13">
      <c r="A46" t="s">
        <v>974</v>
      </c>
      <c r="B46" t="s">
        <v>975</v>
      </c>
      <c r="C46" t="s">
        <v>108</v>
      </c>
      <c r="D46" s="100" t="s">
        <v>1839</v>
      </c>
      <c r="E46" t="s">
        <v>923</v>
      </c>
      <c r="F46" t="s">
        <v>100</v>
      </c>
      <c r="G46" s="54">
        <v>7607.83</v>
      </c>
      <c r="H46" s="54">
        <v>4281.5</v>
      </c>
      <c r="I46" s="54">
        <v>0</v>
      </c>
      <c r="J46" s="54">
        <v>1181.4199587391499</v>
      </c>
      <c r="K46" s="55">
        <v>1E-4</v>
      </c>
      <c r="L46" s="55">
        <v>1.1900000000000001E-2</v>
      </c>
      <c r="M46" s="55">
        <v>3.8E-3</v>
      </c>
    </row>
    <row r="47" spans="1:13">
      <c r="A47" t="s">
        <v>976</v>
      </c>
      <c r="B47" t="s">
        <v>977</v>
      </c>
      <c r="C47" t="s">
        <v>918</v>
      </c>
      <c r="D47" s="100" t="s">
        <v>1839</v>
      </c>
      <c r="E47" t="s">
        <v>923</v>
      </c>
      <c r="F47" t="s">
        <v>100</v>
      </c>
      <c r="G47" s="54">
        <v>47488.28</v>
      </c>
      <c r="H47" s="54">
        <v>491.97</v>
      </c>
      <c r="I47" s="54">
        <v>0</v>
      </c>
      <c r="J47" s="54">
        <v>847.36908647773203</v>
      </c>
      <c r="K47" s="55">
        <v>4.0000000000000002E-4</v>
      </c>
      <c r="L47" s="55">
        <v>8.5000000000000006E-3</v>
      </c>
      <c r="M47" s="55">
        <v>2.7000000000000001E-3</v>
      </c>
    </row>
    <row r="48" spans="1:13">
      <c r="A48" t="s">
        <v>978</v>
      </c>
      <c r="B48" t="s">
        <v>979</v>
      </c>
      <c r="C48" t="s">
        <v>918</v>
      </c>
      <c r="D48" s="100" t="s">
        <v>1839</v>
      </c>
      <c r="E48" t="s">
        <v>923</v>
      </c>
      <c r="F48" t="s">
        <v>100</v>
      </c>
      <c r="G48" s="54">
        <v>5547.72</v>
      </c>
      <c r="H48" s="54">
        <v>3962.75</v>
      </c>
      <c r="I48" s="54">
        <v>0</v>
      </c>
      <c r="J48" s="54">
        <v>797.3679288861</v>
      </c>
      <c r="K48" s="55">
        <v>1E-4</v>
      </c>
      <c r="L48" s="55">
        <v>8.0000000000000002E-3</v>
      </c>
      <c r="M48" s="55">
        <v>2.5999999999999999E-3</v>
      </c>
    </row>
    <row r="49" spans="1:13">
      <c r="A49" t="s">
        <v>980</v>
      </c>
      <c r="B49" t="s">
        <v>981</v>
      </c>
      <c r="C49" t="s">
        <v>108</v>
      </c>
      <c r="D49" s="100" t="s">
        <v>1839</v>
      </c>
      <c r="E49" t="s">
        <v>923</v>
      </c>
      <c r="F49" t="s">
        <v>102</v>
      </c>
      <c r="G49" s="54">
        <v>42204.6</v>
      </c>
      <c r="H49" s="54">
        <v>690</v>
      </c>
      <c r="I49" s="54">
        <v>0</v>
      </c>
      <c r="J49" s="54">
        <v>1168.225016184</v>
      </c>
      <c r="K49" s="55">
        <v>2.0000000000000001E-4</v>
      </c>
      <c r="L49" s="55">
        <v>1.18E-2</v>
      </c>
      <c r="M49" s="55">
        <v>3.7000000000000002E-3</v>
      </c>
    </row>
    <row r="50" spans="1:13">
      <c r="A50" t="s">
        <v>982</v>
      </c>
      <c r="B50" t="s">
        <v>983</v>
      </c>
      <c r="C50" t="s">
        <v>108</v>
      </c>
      <c r="D50" s="100" t="s">
        <v>1839</v>
      </c>
      <c r="E50" t="s">
        <v>923</v>
      </c>
      <c r="F50" t="s">
        <v>100</v>
      </c>
      <c r="G50" s="54">
        <v>27360.22</v>
      </c>
      <c r="H50" s="54">
        <v>772.45</v>
      </c>
      <c r="I50" s="54">
        <v>0</v>
      </c>
      <c r="J50" s="54">
        <v>766.54475832752996</v>
      </c>
      <c r="K50" s="55">
        <v>1E-4</v>
      </c>
      <c r="L50" s="55">
        <v>7.7000000000000002E-3</v>
      </c>
      <c r="M50" s="55">
        <v>2.5000000000000001E-3</v>
      </c>
    </row>
    <row r="51" spans="1:13">
      <c r="A51" t="s">
        <v>984</v>
      </c>
      <c r="B51" t="s">
        <v>985</v>
      </c>
      <c r="C51" t="s">
        <v>763</v>
      </c>
      <c r="D51" s="100" t="s">
        <v>1839</v>
      </c>
      <c r="E51" t="s">
        <v>923</v>
      </c>
      <c r="F51" t="s">
        <v>100</v>
      </c>
      <c r="G51" s="54">
        <v>1018.73</v>
      </c>
      <c r="H51" s="54">
        <v>5397</v>
      </c>
      <c r="I51" s="54">
        <v>0</v>
      </c>
      <c r="J51" s="54">
        <v>199.41557232869999</v>
      </c>
      <c r="K51" s="55">
        <v>0</v>
      </c>
      <c r="L51" s="55">
        <v>2E-3</v>
      </c>
      <c r="M51" s="55">
        <v>5.9999999999999995E-4</v>
      </c>
    </row>
    <row r="52" spans="1:13">
      <c r="A52" t="s">
        <v>986</v>
      </c>
      <c r="B52" t="s">
        <v>987</v>
      </c>
      <c r="C52" t="s">
        <v>108</v>
      </c>
      <c r="D52" s="100" t="s">
        <v>1839</v>
      </c>
      <c r="E52" t="s">
        <v>923</v>
      </c>
      <c r="F52" t="s">
        <v>100</v>
      </c>
      <c r="G52" s="54">
        <v>28233.42</v>
      </c>
      <c r="H52" s="54">
        <v>567.15</v>
      </c>
      <c r="I52" s="54">
        <v>0</v>
      </c>
      <c r="J52" s="54">
        <v>580.77642722931</v>
      </c>
      <c r="K52" s="55">
        <v>8.9999999999999998E-4</v>
      </c>
      <c r="L52" s="55">
        <v>5.7999999999999996E-3</v>
      </c>
      <c r="M52" s="55">
        <v>1.9E-3</v>
      </c>
    </row>
    <row r="53" spans="1:13">
      <c r="A53" t="s">
        <v>988</v>
      </c>
      <c r="B53" t="s">
        <v>989</v>
      </c>
      <c r="C53" t="s">
        <v>108</v>
      </c>
      <c r="D53" s="100" t="s">
        <v>1839</v>
      </c>
      <c r="E53" t="s">
        <v>923</v>
      </c>
      <c r="F53" t="s">
        <v>102</v>
      </c>
      <c r="G53" s="54">
        <v>49840.54</v>
      </c>
      <c r="H53" s="54">
        <v>2972.5</v>
      </c>
      <c r="I53" s="54">
        <v>0</v>
      </c>
      <c r="J53" s="54">
        <v>5943.2257225973999</v>
      </c>
      <c r="K53" s="55">
        <v>2.0000000000000001E-4</v>
      </c>
      <c r="L53" s="55">
        <v>5.9799999999999999E-2</v>
      </c>
      <c r="M53" s="55">
        <v>1.9099999999999999E-2</v>
      </c>
    </row>
    <row r="54" spans="1:13">
      <c r="A54" t="s">
        <v>990</v>
      </c>
      <c r="B54" t="s">
        <v>991</v>
      </c>
      <c r="C54" t="s">
        <v>763</v>
      </c>
      <c r="D54" s="100" t="s">
        <v>1839</v>
      </c>
      <c r="E54" t="s">
        <v>923</v>
      </c>
      <c r="F54" t="s">
        <v>100</v>
      </c>
      <c r="G54" s="54">
        <v>6220.3</v>
      </c>
      <c r="H54" s="54">
        <v>7266</v>
      </c>
      <c r="I54" s="54">
        <v>0</v>
      </c>
      <c r="J54" s="54">
        <v>1639.284301746</v>
      </c>
      <c r="K54" s="55">
        <v>0</v>
      </c>
      <c r="L54" s="55">
        <v>1.6500000000000001E-2</v>
      </c>
      <c r="M54" s="55">
        <v>5.3E-3</v>
      </c>
    </row>
    <row r="55" spans="1:13">
      <c r="A55" t="s">
        <v>992</v>
      </c>
      <c r="B55" t="s">
        <v>993</v>
      </c>
      <c r="C55" t="s">
        <v>763</v>
      </c>
      <c r="D55" s="100" t="s">
        <v>1839</v>
      </c>
      <c r="E55" t="s">
        <v>923</v>
      </c>
      <c r="F55" t="s">
        <v>100</v>
      </c>
      <c r="G55" s="54">
        <v>8047.98</v>
      </c>
      <c r="H55" s="54">
        <v>3487.9800000000068</v>
      </c>
      <c r="I55" s="54">
        <v>0.13546</v>
      </c>
      <c r="J55" s="54">
        <v>1018.2776402801099</v>
      </c>
      <c r="K55" s="55">
        <v>0</v>
      </c>
      <c r="L55" s="55">
        <v>1.0200000000000001E-2</v>
      </c>
      <c r="M55" s="55">
        <v>3.3E-3</v>
      </c>
    </row>
    <row r="56" spans="1:13">
      <c r="A56" t="s">
        <v>994</v>
      </c>
      <c r="B56" t="s">
        <v>995</v>
      </c>
      <c r="C56" t="s">
        <v>108</v>
      </c>
      <c r="D56" s="100" t="s">
        <v>1839</v>
      </c>
      <c r="E56" t="s">
        <v>923</v>
      </c>
      <c r="F56" t="s">
        <v>105</v>
      </c>
      <c r="G56" s="54">
        <v>11245.33</v>
      </c>
      <c r="H56" s="54">
        <v>5340</v>
      </c>
      <c r="I56" s="54">
        <v>0</v>
      </c>
      <c r="J56" s="54">
        <v>1644.8312537202</v>
      </c>
      <c r="K56" s="55">
        <v>2.0000000000000001E-4</v>
      </c>
      <c r="L56" s="55">
        <v>1.6500000000000001E-2</v>
      </c>
      <c r="M56" s="55">
        <v>5.3E-3</v>
      </c>
    </row>
    <row r="57" spans="1:13">
      <c r="A57" t="s">
        <v>996</v>
      </c>
      <c r="B57" t="s">
        <v>997</v>
      </c>
      <c r="C57" t="s">
        <v>918</v>
      </c>
      <c r="D57" s="100" t="s">
        <v>1839</v>
      </c>
      <c r="E57" t="s">
        <v>923</v>
      </c>
      <c r="F57" t="s">
        <v>100</v>
      </c>
      <c r="G57" s="54">
        <v>27214.69</v>
      </c>
      <c r="H57" s="54">
        <v>1022.2500000000051</v>
      </c>
      <c r="I57" s="54">
        <v>0</v>
      </c>
      <c r="J57" s="54">
        <v>1009.03926524018</v>
      </c>
      <c r="K57" s="55">
        <v>1E-4</v>
      </c>
      <c r="L57" s="55">
        <v>1.0200000000000001E-2</v>
      </c>
      <c r="M57" s="55">
        <v>3.2000000000000002E-3</v>
      </c>
    </row>
    <row r="58" spans="1:13">
      <c r="A58" t="s">
        <v>998</v>
      </c>
      <c r="B58" t="s">
        <v>999</v>
      </c>
      <c r="C58" t="s">
        <v>108</v>
      </c>
      <c r="D58" s="100" t="s">
        <v>1839</v>
      </c>
      <c r="E58" t="s">
        <v>923</v>
      </c>
      <c r="F58" t="s">
        <v>100</v>
      </c>
      <c r="G58" s="54">
        <v>3856.63</v>
      </c>
      <c r="H58" s="54">
        <v>4819</v>
      </c>
      <c r="I58" s="54">
        <v>0</v>
      </c>
      <c r="J58" s="54">
        <v>674.08157591190002</v>
      </c>
      <c r="K58" s="55">
        <v>4.0000000000000002E-4</v>
      </c>
      <c r="L58" s="55">
        <v>6.7999999999999996E-3</v>
      </c>
      <c r="M58" s="55">
        <v>2.2000000000000001E-3</v>
      </c>
    </row>
    <row r="59" spans="1:13">
      <c r="A59" t="s">
        <v>1000</v>
      </c>
      <c r="B59" t="s">
        <v>1001</v>
      </c>
      <c r="C59" t="s">
        <v>763</v>
      </c>
      <c r="D59" s="100" t="s">
        <v>1839</v>
      </c>
      <c r="E59" t="s">
        <v>923</v>
      </c>
      <c r="F59" t="s">
        <v>100</v>
      </c>
      <c r="G59" s="54">
        <v>10897.52</v>
      </c>
      <c r="H59" s="54">
        <v>6526.5</v>
      </c>
      <c r="I59" s="54">
        <v>0</v>
      </c>
      <c r="J59" s="54">
        <v>2579.6190334356002</v>
      </c>
      <c r="K59" s="55">
        <v>2.9999999999999997E-4</v>
      </c>
      <c r="L59" s="55">
        <v>2.5899999999999999E-2</v>
      </c>
      <c r="M59" s="55">
        <v>8.3000000000000001E-3</v>
      </c>
    </row>
    <row r="60" spans="1:13">
      <c r="A60" t="s">
        <v>1002</v>
      </c>
      <c r="B60" t="s">
        <v>1003</v>
      </c>
      <c r="C60" t="s">
        <v>918</v>
      </c>
      <c r="D60" s="100" t="s">
        <v>1839</v>
      </c>
      <c r="E60" t="s">
        <v>923</v>
      </c>
      <c r="F60" t="s">
        <v>100</v>
      </c>
      <c r="G60" s="54">
        <v>656.06</v>
      </c>
      <c r="H60" s="54">
        <v>93137</v>
      </c>
      <c r="I60" s="54">
        <v>0</v>
      </c>
      <c r="J60" s="54">
        <v>2216.2225021794002</v>
      </c>
      <c r="K60" s="55">
        <v>0</v>
      </c>
      <c r="L60" s="55">
        <v>2.23E-2</v>
      </c>
      <c r="M60" s="55">
        <v>7.1000000000000004E-3</v>
      </c>
    </row>
    <row r="61" spans="1:13">
      <c r="A61" t="s">
        <v>1004</v>
      </c>
      <c r="B61" t="s">
        <v>1005</v>
      </c>
      <c r="C61" t="s">
        <v>108</v>
      </c>
      <c r="D61" s="100" t="s">
        <v>1839</v>
      </c>
      <c r="E61" t="s">
        <v>923</v>
      </c>
      <c r="F61" t="s">
        <v>102</v>
      </c>
      <c r="G61" s="54">
        <v>9431.7900000000009</v>
      </c>
      <c r="H61" s="54">
        <v>21775</v>
      </c>
      <c r="I61" s="54">
        <v>0</v>
      </c>
      <c r="J61" s="54">
        <v>8238.9128483610002</v>
      </c>
      <c r="K61" s="55">
        <v>2.9999999999999997E-4</v>
      </c>
      <c r="L61" s="55">
        <v>8.2900000000000001E-2</v>
      </c>
      <c r="M61" s="55">
        <v>2.64E-2</v>
      </c>
    </row>
    <row r="62" spans="1:13">
      <c r="A62" t="s">
        <v>1006</v>
      </c>
      <c r="B62" t="s">
        <v>1007</v>
      </c>
      <c r="C62" t="s">
        <v>108</v>
      </c>
      <c r="D62" s="100" t="s">
        <v>1839</v>
      </c>
      <c r="E62" t="s">
        <v>923</v>
      </c>
      <c r="F62" t="s">
        <v>102</v>
      </c>
      <c r="G62" s="54">
        <v>5806.77</v>
      </c>
      <c r="H62" s="54">
        <v>9116.6999999999825</v>
      </c>
      <c r="I62" s="54">
        <v>0</v>
      </c>
      <c r="J62" s="54">
        <v>2123.6840776468398</v>
      </c>
      <c r="K62" s="55">
        <v>1E-3</v>
      </c>
      <c r="L62" s="55">
        <v>2.1399999999999999E-2</v>
      </c>
      <c r="M62" s="55">
        <v>6.7999999999999996E-3</v>
      </c>
    </row>
    <row r="63" spans="1:13">
      <c r="A63" t="s">
        <v>1008</v>
      </c>
      <c r="B63" t="s">
        <v>1009</v>
      </c>
      <c r="C63" t="s">
        <v>108</v>
      </c>
      <c r="D63" s="100" t="s">
        <v>1839</v>
      </c>
      <c r="E63" t="s">
        <v>923</v>
      </c>
      <c r="F63" t="s">
        <v>102</v>
      </c>
      <c r="G63" s="54">
        <v>9071.3700000000008</v>
      </c>
      <c r="H63" s="54">
        <v>2553.8000000000002</v>
      </c>
      <c r="I63" s="54">
        <v>0</v>
      </c>
      <c r="J63" s="54">
        <v>929.34589814589594</v>
      </c>
      <c r="K63" s="55">
        <v>2.9999999999999997E-4</v>
      </c>
      <c r="L63" s="55">
        <v>9.2999999999999992E-3</v>
      </c>
      <c r="M63" s="55">
        <v>3.0000000000000001E-3</v>
      </c>
    </row>
    <row r="64" spans="1:13">
      <c r="A64" t="s">
        <v>1010</v>
      </c>
      <c r="B64" t="s">
        <v>1011</v>
      </c>
      <c r="C64" t="s">
        <v>1012</v>
      </c>
      <c r="D64" s="100" t="s">
        <v>1839</v>
      </c>
      <c r="E64" t="s">
        <v>923</v>
      </c>
      <c r="F64" t="s">
        <v>167</v>
      </c>
      <c r="G64" s="54">
        <v>64820.03</v>
      </c>
      <c r="H64" s="54">
        <v>247450.00000000029</v>
      </c>
      <c r="I64" s="54">
        <v>0</v>
      </c>
      <c r="J64" s="54">
        <v>4112.1020994927003</v>
      </c>
      <c r="K64" s="55">
        <v>0</v>
      </c>
      <c r="L64" s="55">
        <v>4.1399999999999999E-2</v>
      </c>
      <c r="M64" s="55">
        <v>1.32E-2</v>
      </c>
    </row>
    <row r="65" spans="1:13">
      <c r="A65" t="s">
        <v>1013</v>
      </c>
      <c r="B65" t="s">
        <v>1014</v>
      </c>
      <c r="C65" t="s">
        <v>108</v>
      </c>
      <c r="D65" s="100" t="s">
        <v>1839</v>
      </c>
      <c r="E65" t="s">
        <v>923</v>
      </c>
      <c r="F65" t="s">
        <v>102</v>
      </c>
      <c r="G65" s="54">
        <v>1113.6099999999999</v>
      </c>
      <c r="H65" s="54">
        <v>19498</v>
      </c>
      <c r="I65" s="54">
        <v>0</v>
      </c>
      <c r="J65" s="54">
        <v>871.04543866248002</v>
      </c>
      <c r="K65" s="55">
        <v>2.0000000000000001E-4</v>
      </c>
      <c r="L65" s="55">
        <v>8.8000000000000005E-3</v>
      </c>
      <c r="M65" s="55">
        <v>2.8E-3</v>
      </c>
    </row>
    <row r="66" spans="1:13">
      <c r="A66" t="s">
        <v>1015</v>
      </c>
      <c r="B66" t="s">
        <v>1016</v>
      </c>
      <c r="C66" t="s">
        <v>763</v>
      </c>
      <c r="D66" s="100" t="s">
        <v>1839</v>
      </c>
      <c r="E66" t="s">
        <v>923</v>
      </c>
      <c r="F66" t="s">
        <v>100</v>
      </c>
      <c r="G66" s="54">
        <v>1955.71</v>
      </c>
      <c r="H66" s="54">
        <v>17881</v>
      </c>
      <c r="I66" s="54">
        <v>0</v>
      </c>
      <c r="J66" s="54">
        <v>1268.3637319976999</v>
      </c>
      <c r="K66" s="55">
        <v>0</v>
      </c>
      <c r="L66" s="55">
        <v>1.2800000000000001E-2</v>
      </c>
      <c r="M66" s="55">
        <v>4.1000000000000003E-3</v>
      </c>
    </row>
    <row r="67" spans="1:13">
      <c r="A67" t="s">
        <v>1017</v>
      </c>
      <c r="B67" t="s">
        <v>1018</v>
      </c>
      <c r="C67" t="s">
        <v>763</v>
      </c>
      <c r="D67" s="100" t="s">
        <v>1839</v>
      </c>
      <c r="E67" t="s">
        <v>923</v>
      </c>
      <c r="F67" t="s">
        <v>100</v>
      </c>
      <c r="G67" s="54">
        <v>7385.96</v>
      </c>
      <c r="H67" s="54">
        <v>3760</v>
      </c>
      <c r="I67" s="54">
        <v>0</v>
      </c>
      <c r="J67" s="54">
        <v>1007.261772192</v>
      </c>
      <c r="K67" s="55">
        <v>0</v>
      </c>
      <c r="L67" s="55">
        <v>1.01E-2</v>
      </c>
      <c r="M67" s="55">
        <v>3.2000000000000002E-3</v>
      </c>
    </row>
    <row r="68" spans="1:13">
      <c r="A68" t="s">
        <v>1019</v>
      </c>
      <c r="B68" t="s">
        <v>1020</v>
      </c>
      <c r="C68" t="s">
        <v>763</v>
      </c>
      <c r="D68" s="100" t="s">
        <v>1839</v>
      </c>
      <c r="E68" t="s">
        <v>923</v>
      </c>
      <c r="F68" t="s">
        <v>100</v>
      </c>
      <c r="G68" s="54">
        <v>8868.7900000000009</v>
      </c>
      <c r="H68" s="54">
        <v>11399</v>
      </c>
      <c r="I68" s="54">
        <v>0</v>
      </c>
      <c r="J68" s="54">
        <v>3666.7278806067002</v>
      </c>
      <c r="K68" s="55">
        <v>1E-4</v>
      </c>
      <c r="L68" s="55">
        <v>3.6900000000000002E-2</v>
      </c>
      <c r="M68" s="55">
        <v>1.18E-2</v>
      </c>
    </row>
    <row r="69" spans="1:13">
      <c r="A69" t="s">
        <v>1021</v>
      </c>
      <c r="B69" t="s">
        <v>1022</v>
      </c>
      <c r="C69" t="s">
        <v>763</v>
      </c>
      <c r="D69" s="100" t="s">
        <v>1839</v>
      </c>
      <c r="E69" t="s">
        <v>923</v>
      </c>
      <c r="F69" t="s">
        <v>100</v>
      </c>
      <c r="G69" s="54">
        <v>16008.64</v>
      </c>
      <c r="H69" s="54">
        <v>4006</v>
      </c>
      <c r="I69" s="54">
        <v>0</v>
      </c>
      <c r="J69" s="54">
        <v>2326.0172914368</v>
      </c>
      <c r="K69" s="55">
        <v>1E-4</v>
      </c>
      <c r="L69" s="55">
        <v>2.3400000000000001E-2</v>
      </c>
      <c r="M69" s="55">
        <v>7.4999999999999997E-3</v>
      </c>
    </row>
    <row r="70" spans="1:13">
      <c r="A70" t="s">
        <v>1023</v>
      </c>
      <c r="B70" t="s">
        <v>1024</v>
      </c>
      <c r="C70" t="s">
        <v>918</v>
      </c>
      <c r="D70" s="100" t="s">
        <v>1839</v>
      </c>
      <c r="E70" t="s">
        <v>923</v>
      </c>
      <c r="F70" t="s">
        <v>100</v>
      </c>
      <c r="G70" s="54">
        <v>5653.96</v>
      </c>
      <c r="H70" s="54">
        <v>5893.5</v>
      </c>
      <c r="I70" s="54">
        <v>0</v>
      </c>
      <c r="J70" s="54">
        <v>1208.5749129402</v>
      </c>
      <c r="K70" s="55">
        <v>0</v>
      </c>
      <c r="L70" s="55">
        <v>1.2200000000000001E-2</v>
      </c>
      <c r="M70" s="55">
        <v>3.8999999999999998E-3</v>
      </c>
    </row>
    <row r="71" spans="1:13">
      <c r="A71" t="s">
        <v>1025</v>
      </c>
      <c r="B71" t="s">
        <v>1026</v>
      </c>
      <c r="C71" t="s">
        <v>108</v>
      </c>
      <c r="D71" s="100" t="s">
        <v>1839</v>
      </c>
      <c r="E71" t="s">
        <v>923</v>
      </c>
      <c r="F71" t="s">
        <v>102</v>
      </c>
      <c r="G71" s="54">
        <v>2587.58</v>
      </c>
      <c r="H71" s="54">
        <v>20075</v>
      </c>
      <c r="I71" s="54">
        <v>0</v>
      </c>
      <c r="J71" s="54">
        <v>2083.8524375460001</v>
      </c>
      <c r="K71" s="55">
        <v>8.0000000000000004E-4</v>
      </c>
      <c r="L71" s="55">
        <v>2.1000000000000001E-2</v>
      </c>
      <c r="M71" s="55">
        <v>6.7000000000000002E-3</v>
      </c>
    </row>
    <row r="72" spans="1:13">
      <c r="A72" t="s">
        <v>1027</v>
      </c>
      <c r="B72" t="s">
        <v>1028</v>
      </c>
      <c r="C72" t="s">
        <v>763</v>
      </c>
      <c r="D72" s="100" t="s">
        <v>1839</v>
      </c>
      <c r="E72" t="s">
        <v>923</v>
      </c>
      <c r="F72" t="s">
        <v>100</v>
      </c>
      <c r="G72" s="54">
        <v>2270.3200000000002</v>
      </c>
      <c r="H72" s="54">
        <v>4602</v>
      </c>
      <c r="I72" s="54">
        <v>0</v>
      </c>
      <c r="J72" s="54">
        <v>378.94941845279999</v>
      </c>
      <c r="K72" s="55">
        <v>1E-4</v>
      </c>
      <c r="L72" s="55">
        <v>3.8E-3</v>
      </c>
      <c r="M72" s="55">
        <v>1.1999999999999999E-3</v>
      </c>
    </row>
    <row r="73" spans="1:13">
      <c r="A73" t="s">
        <v>1029</v>
      </c>
      <c r="B73" t="s">
        <v>1030</v>
      </c>
      <c r="C73" t="s">
        <v>763</v>
      </c>
      <c r="D73" s="100" t="s">
        <v>1839</v>
      </c>
      <c r="E73" t="s">
        <v>923</v>
      </c>
      <c r="F73" t="s">
        <v>100</v>
      </c>
      <c r="G73" s="54">
        <v>1743.51</v>
      </c>
      <c r="H73" s="54">
        <v>8929</v>
      </c>
      <c r="I73" s="54">
        <v>0</v>
      </c>
      <c r="J73" s="54">
        <v>564.64413465329994</v>
      </c>
      <c r="K73" s="55">
        <v>0</v>
      </c>
      <c r="L73" s="55">
        <v>5.7000000000000002E-3</v>
      </c>
      <c r="M73" s="55">
        <v>1.8E-3</v>
      </c>
    </row>
    <row r="74" spans="1:13">
      <c r="A74" t="s">
        <v>1031</v>
      </c>
      <c r="B74" t="s">
        <v>1032</v>
      </c>
      <c r="C74" t="s">
        <v>918</v>
      </c>
      <c r="D74" s="100" t="s">
        <v>1839</v>
      </c>
      <c r="E74" t="s">
        <v>923</v>
      </c>
      <c r="F74" t="s">
        <v>100</v>
      </c>
      <c r="G74" s="54">
        <v>12050.14</v>
      </c>
      <c r="H74" s="54">
        <v>3163.3749999999886</v>
      </c>
      <c r="I74" s="54">
        <v>0</v>
      </c>
      <c r="J74" s="54">
        <v>1382.5801785480701</v>
      </c>
      <c r="K74" s="55">
        <v>5.9999999999999995E-4</v>
      </c>
      <c r="L74" s="55">
        <v>1.3899999999999999E-2</v>
      </c>
      <c r="M74" s="55">
        <v>4.4000000000000003E-3</v>
      </c>
    </row>
    <row r="75" spans="1:13">
      <c r="A75" t="s">
        <v>1033</v>
      </c>
      <c r="B75" t="s">
        <v>1034</v>
      </c>
      <c r="C75" t="s">
        <v>763</v>
      </c>
      <c r="D75" s="100" t="s">
        <v>1839</v>
      </c>
      <c r="E75" t="s">
        <v>923</v>
      </c>
      <c r="F75" t="s">
        <v>100</v>
      </c>
      <c r="G75" s="54">
        <v>2715.51</v>
      </c>
      <c r="H75" s="54">
        <v>19248</v>
      </c>
      <c r="I75" s="54">
        <v>0</v>
      </c>
      <c r="J75" s="54">
        <v>1895.7653101296</v>
      </c>
      <c r="K75" s="55">
        <v>0</v>
      </c>
      <c r="L75" s="55">
        <v>1.9099999999999999E-2</v>
      </c>
      <c r="M75" s="55">
        <v>6.1000000000000004E-3</v>
      </c>
    </row>
    <row r="76" spans="1:13">
      <c r="A76" t="s">
        <v>1035</v>
      </c>
      <c r="B76" t="s">
        <v>1036</v>
      </c>
      <c r="C76" t="s">
        <v>101</v>
      </c>
      <c r="D76" s="100" t="s">
        <v>1839</v>
      </c>
      <c r="E76" t="s">
        <v>923</v>
      </c>
      <c r="F76" t="s">
        <v>107</v>
      </c>
      <c r="G76" s="54">
        <v>9314.1200000000008</v>
      </c>
      <c r="H76" s="54">
        <v>9441</v>
      </c>
      <c r="I76" s="54">
        <v>0</v>
      </c>
      <c r="J76" s="54">
        <v>2176.6453250907598</v>
      </c>
      <c r="K76" s="55">
        <v>1E-4</v>
      </c>
      <c r="L76" s="55">
        <v>2.1899999999999999E-2</v>
      </c>
      <c r="M76" s="55">
        <v>7.0000000000000001E-3</v>
      </c>
    </row>
    <row r="77" spans="1:13">
      <c r="A77" s="56" t="s">
        <v>1037</v>
      </c>
      <c r="B77" s="101" t="s">
        <v>1839</v>
      </c>
      <c r="C77" s="102" t="s">
        <v>1839</v>
      </c>
      <c r="D77" s="102" t="s">
        <v>1839</v>
      </c>
      <c r="E77" s="102" t="s">
        <v>1839</v>
      </c>
      <c r="F77" s="102" t="s">
        <v>1839</v>
      </c>
      <c r="G77" s="58">
        <v>0</v>
      </c>
      <c r="H77" s="102" t="s">
        <v>1839</v>
      </c>
      <c r="I77" s="58">
        <v>0</v>
      </c>
      <c r="J77" s="58">
        <v>0</v>
      </c>
      <c r="K77" s="102" t="s">
        <v>1839</v>
      </c>
      <c r="L77" s="57">
        <v>0</v>
      </c>
      <c r="M77" s="57">
        <v>0</v>
      </c>
    </row>
    <row r="78" spans="1:13">
      <c r="A78" t="s">
        <v>175</v>
      </c>
      <c r="B78" t="s">
        <v>175</v>
      </c>
      <c r="C78" s="102" t="s">
        <v>1839</v>
      </c>
      <c r="D78" s="102" t="s">
        <v>1839</v>
      </c>
      <c r="E78" t="s">
        <v>175</v>
      </c>
      <c r="F78" t="s">
        <v>175</v>
      </c>
      <c r="G78" s="54">
        <v>0</v>
      </c>
      <c r="H78" s="54">
        <v>0</v>
      </c>
      <c r="I78" s="102" t="s">
        <v>1839</v>
      </c>
      <c r="J78" s="54">
        <v>0</v>
      </c>
      <c r="K78" s="55">
        <v>0</v>
      </c>
      <c r="L78" s="55">
        <v>0</v>
      </c>
      <c r="M78" s="55">
        <v>0</v>
      </c>
    </row>
    <row r="79" spans="1:13">
      <c r="A79" s="56" t="s">
        <v>223</v>
      </c>
      <c r="B79" s="101" t="s">
        <v>1839</v>
      </c>
      <c r="C79" s="102" t="s">
        <v>1839</v>
      </c>
      <c r="D79" s="102" t="s">
        <v>1839</v>
      </c>
      <c r="E79" s="102" t="s">
        <v>1839</v>
      </c>
      <c r="F79" s="102" t="s">
        <v>1839</v>
      </c>
      <c r="G79" s="58">
        <v>0</v>
      </c>
      <c r="H79" s="102" t="s">
        <v>1839</v>
      </c>
      <c r="I79" s="58">
        <v>0</v>
      </c>
      <c r="J79" s="58">
        <v>0</v>
      </c>
      <c r="K79" s="102" t="s">
        <v>1839</v>
      </c>
      <c r="L79" s="57">
        <v>0</v>
      </c>
      <c r="M79" s="57">
        <v>0</v>
      </c>
    </row>
    <row r="80" spans="1:13">
      <c r="A80" t="s">
        <v>175</v>
      </c>
      <c r="B80" t="s">
        <v>175</v>
      </c>
      <c r="C80" s="102" t="s">
        <v>1839</v>
      </c>
      <c r="D80" s="102" t="s">
        <v>1839</v>
      </c>
      <c r="E80" t="s">
        <v>175</v>
      </c>
      <c r="F80" t="s">
        <v>175</v>
      </c>
      <c r="G80" s="54">
        <v>0</v>
      </c>
      <c r="H80" s="54">
        <v>0</v>
      </c>
      <c r="I80" s="102" t="s">
        <v>1839</v>
      </c>
      <c r="J80" s="54">
        <v>0</v>
      </c>
      <c r="K80" s="55">
        <v>0</v>
      </c>
      <c r="L80" s="55">
        <v>0</v>
      </c>
      <c r="M80" s="55">
        <v>0</v>
      </c>
    </row>
    <row r="81" spans="1:13">
      <c r="A81" s="56" t="s">
        <v>956</v>
      </c>
      <c r="B81" s="101" t="s">
        <v>1839</v>
      </c>
      <c r="C81" s="102" t="s">
        <v>1839</v>
      </c>
      <c r="D81" s="102" t="s">
        <v>1839</v>
      </c>
      <c r="E81" s="102" t="s">
        <v>1839</v>
      </c>
      <c r="F81" s="102" t="s">
        <v>1839</v>
      </c>
      <c r="G81" s="58">
        <v>0</v>
      </c>
      <c r="H81" s="102" t="s">
        <v>1839</v>
      </c>
      <c r="I81" s="58">
        <v>0</v>
      </c>
      <c r="J81" s="58">
        <v>0</v>
      </c>
      <c r="K81" s="102" t="s">
        <v>1839</v>
      </c>
      <c r="L81" s="57">
        <v>0</v>
      </c>
      <c r="M81" s="57">
        <v>0</v>
      </c>
    </row>
    <row r="82" spans="1:13">
      <c r="A82" t="s">
        <v>175</v>
      </c>
      <c r="B82" t="s">
        <v>175</v>
      </c>
      <c r="C82" s="102" t="s">
        <v>1839</v>
      </c>
      <c r="D82" s="102" t="s">
        <v>1839</v>
      </c>
      <c r="E82" t="s">
        <v>175</v>
      </c>
      <c r="F82" t="s">
        <v>175</v>
      </c>
      <c r="G82" s="54">
        <v>0</v>
      </c>
      <c r="H82" s="54">
        <v>0</v>
      </c>
      <c r="I82" s="102" t="s">
        <v>1839</v>
      </c>
      <c r="J82" s="54">
        <v>0</v>
      </c>
      <c r="K82" s="55">
        <v>0</v>
      </c>
      <c r="L82" s="55">
        <v>0</v>
      </c>
      <c r="M82" s="55">
        <v>0</v>
      </c>
    </row>
    <row r="83" spans="1:13">
      <c r="A83" t="s">
        <v>183</v>
      </c>
      <c r="B83" s="101" t="s">
        <v>1839</v>
      </c>
      <c r="C83" s="102" t="s">
        <v>1839</v>
      </c>
      <c r="D83" s="102" t="s">
        <v>1839</v>
      </c>
      <c r="E83" s="102" t="s">
        <v>1839</v>
      </c>
      <c r="F83" s="102" t="s">
        <v>1839</v>
      </c>
      <c r="G83" s="102" t="s">
        <v>1839</v>
      </c>
      <c r="H83" s="102" t="s">
        <v>1839</v>
      </c>
      <c r="I83" s="102" t="s">
        <v>1839</v>
      </c>
      <c r="J83" s="102" t="s">
        <v>1839</v>
      </c>
      <c r="K83" s="102" t="s">
        <v>1839</v>
      </c>
      <c r="L83" s="102" t="s">
        <v>1839</v>
      </c>
      <c r="M83" s="102" t="s">
        <v>1839</v>
      </c>
    </row>
    <row r="84" spans="1:13">
      <c r="A84" t="s">
        <v>215</v>
      </c>
      <c r="B84" s="101" t="s">
        <v>1839</v>
      </c>
      <c r="C84" s="102" t="s">
        <v>1839</v>
      </c>
      <c r="D84" s="102" t="s">
        <v>1839</v>
      </c>
      <c r="E84" s="102" t="s">
        <v>1839</v>
      </c>
      <c r="F84" s="102" t="s">
        <v>1839</v>
      </c>
      <c r="G84" s="102" t="s">
        <v>1839</v>
      </c>
      <c r="H84" s="102" t="s">
        <v>1839</v>
      </c>
      <c r="I84" s="102" t="s">
        <v>1839</v>
      </c>
      <c r="J84" s="102" t="s">
        <v>1839</v>
      </c>
      <c r="K84" s="102" t="s">
        <v>1839</v>
      </c>
      <c r="L84" s="102" t="s">
        <v>1839</v>
      </c>
      <c r="M84" s="102" t="s">
        <v>1839</v>
      </c>
    </row>
    <row r="85" spans="1:13">
      <c r="A85" t="s">
        <v>216</v>
      </c>
      <c r="B85" s="101" t="s">
        <v>1839</v>
      </c>
      <c r="C85" s="102" t="s">
        <v>1839</v>
      </c>
      <c r="D85" s="102" t="s">
        <v>1839</v>
      </c>
      <c r="E85" s="102" t="s">
        <v>1839</v>
      </c>
      <c r="F85" s="102" t="s">
        <v>1839</v>
      </c>
      <c r="G85" s="102" t="s">
        <v>1839</v>
      </c>
      <c r="H85" s="102" t="s">
        <v>1839</v>
      </c>
      <c r="I85" s="102" t="s">
        <v>1839</v>
      </c>
      <c r="J85" s="102" t="s">
        <v>1839</v>
      </c>
      <c r="K85" s="102" t="s">
        <v>1839</v>
      </c>
      <c r="L85" s="102" t="s">
        <v>1839</v>
      </c>
      <c r="M85" s="102" t="s">
        <v>1839</v>
      </c>
    </row>
    <row r="86" spans="1:13">
      <c r="A86" t="s">
        <v>217</v>
      </c>
      <c r="B86" s="101" t="s">
        <v>1839</v>
      </c>
      <c r="C86" s="102" t="s">
        <v>1839</v>
      </c>
      <c r="D86" s="102" t="s">
        <v>1839</v>
      </c>
      <c r="E86" s="102" t="s">
        <v>1839</v>
      </c>
      <c r="F86" s="102" t="s">
        <v>1839</v>
      </c>
      <c r="G86" s="102" t="s">
        <v>1839</v>
      </c>
      <c r="H86" s="102" t="s">
        <v>1839</v>
      </c>
      <c r="I86" s="102" t="s">
        <v>1839</v>
      </c>
      <c r="J86" s="102" t="s">
        <v>1839</v>
      </c>
      <c r="K86" s="102" t="s">
        <v>1839</v>
      </c>
      <c r="L86" s="102" t="s">
        <v>1839</v>
      </c>
      <c r="M86" s="102" t="s">
        <v>1839</v>
      </c>
    </row>
    <row r="87" spans="1:13">
      <c r="A87" t="s">
        <v>218</v>
      </c>
      <c r="B87" s="101" t="s">
        <v>1839</v>
      </c>
      <c r="C87" s="102" t="s">
        <v>1839</v>
      </c>
      <c r="D87" s="102" t="s">
        <v>1839</v>
      </c>
      <c r="E87" s="102" t="s">
        <v>1839</v>
      </c>
      <c r="F87" s="102" t="s">
        <v>1839</v>
      </c>
      <c r="G87" s="102" t="s">
        <v>1839</v>
      </c>
      <c r="H87" s="102" t="s">
        <v>1839</v>
      </c>
      <c r="I87" s="102" t="s">
        <v>1839</v>
      </c>
      <c r="J87" s="102" t="s">
        <v>1839</v>
      </c>
      <c r="K87" s="102" t="s">
        <v>1839</v>
      </c>
      <c r="L87" s="102" t="s">
        <v>1839</v>
      </c>
      <c r="M87" s="102" t="s">
        <v>1839</v>
      </c>
    </row>
    <row r="88" spans="1:13" hidden="1">
      <c r="C88" s="13"/>
      <c r="D88" s="13"/>
      <c r="E88" s="13"/>
      <c r="F88" s="13"/>
    </row>
    <row r="89" spans="1:13" hidden="1">
      <c r="C89" s="13"/>
      <c r="D89" s="13"/>
      <c r="E89" s="13"/>
      <c r="F89" s="13"/>
    </row>
    <row r="90" spans="1:13" hidden="1">
      <c r="C90" s="13"/>
      <c r="D90" s="13"/>
      <c r="E90" s="13"/>
      <c r="F90" s="13"/>
    </row>
    <row r="91" spans="1:13" hidden="1">
      <c r="C91" s="13"/>
      <c r="D91" s="13"/>
      <c r="E91" s="13"/>
      <c r="F91" s="13"/>
    </row>
    <row r="92" spans="1:13" hidden="1">
      <c r="C92" s="13"/>
      <c r="D92" s="13"/>
      <c r="E92" s="13"/>
      <c r="F92" s="13"/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1838</v>
      </c>
    </row>
    <row r="2" spans="1:16" s="1" customFormat="1">
      <c r="A2" s="2" t="s">
        <v>1</v>
      </c>
      <c r="B2" s="9" t="s">
        <v>1284</v>
      </c>
    </row>
    <row r="3" spans="1:16" s="1" customFormat="1">
      <c r="A3" s="2" t="s">
        <v>2</v>
      </c>
      <c r="B3" s="61" t="s">
        <v>1285</v>
      </c>
    </row>
    <row r="4" spans="1:16" s="1" customFormat="1">
      <c r="A4" s="2" t="s">
        <v>3</v>
      </c>
      <c r="B4" s="62" t="s">
        <v>164</v>
      </c>
    </row>
    <row r="5" spans="1:16" ht="18.75">
      <c r="A5" s="77" t="s">
        <v>89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6" s="15" customFormat="1">
      <c r="A6" s="31" t="s">
        <v>45</v>
      </c>
      <c r="B6" s="32" t="s">
        <v>46</v>
      </c>
      <c r="C6" s="32" t="s">
        <v>66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50</v>
      </c>
      <c r="I6" s="32" t="s">
        <v>154</v>
      </c>
      <c r="J6" s="32" t="s">
        <v>155</v>
      </c>
      <c r="K6" s="32" t="s">
        <v>53</v>
      </c>
      <c r="L6" s="32" t="s">
        <v>69</v>
      </c>
      <c r="M6" s="32" t="s">
        <v>54</v>
      </c>
      <c r="N6" s="110" t="s">
        <v>150</v>
      </c>
      <c r="P6" s="13"/>
    </row>
    <row r="7" spans="1:16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95" t="s">
        <v>1839</v>
      </c>
      <c r="G7" s="95" t="s">
        <v>1839</v>
      </c>
      <c r="H7" s="95" t="s">
        <v>1839</v>
      </c>
      <c r="I7" s="20" t="s">
        <v>151</v>
      </c>
      <c r="J7" s="95" t="s">
        <v>1839</v>
      </c>
      <c r="K7" s="20" t="s">
        <v>6</v>
      </c>
      <c r="L7" s="20" t="s">
        <v>7</v>
      </c>
      <c r="M7" s="20" t="s">
        <v>7</v>
      </c>
      <c r="N7" s="21" t="s">
        <v>7</v>
      </c>
    </row>
    <row r="8" spans="1:16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3" t="s">
        <v>73</v>
      </c>
      <c r="N8" s="23" t="s">
        <v>74</v>
      </c>
      <c r="O8" s="24"/>
    </row>
    <row r="9" spans="1:16" s="17" customFormat="1" ht="20.25">
      <c r="A9" s="18" t="s">
        <v>90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97" t="s">
        <v>1839</v>
      </c>
      <c r="H9" s="97" t="s">
        <v>1839</v>
      </c>
      <c r="I9" s="52">
        <v>19203.23</v>
      </c>
      <c r="J9" s="97" t="s">
        <v>1839</v>
      </c>
      <c r="K9" s="52">
        <v>3880.9588221291419</v>
      </c>
      <c r="L9" s="97" t="s">
        <v>1839</v>
      </c>
      <c r="M9" s="53">
        <v>1</v>
      </c>
      <c r="N9" s="53">
        <v>1.24E-2</v>
      </c>
      <c r="O9" s="24"/>
    </row>
    <row r="10" spans="1:16">
      <c r="A10" s="56" t="s">
        <v>169</v>
      </c>
      <c r="B10" s="102" t="s">
        <v>1839</v>
      </c>
      <c r="C10" s="102" t="s">
        <v>1839</v>
      </c>
      <c r="D10" s="102" t="s">
        <v>1839</v>
      </c>
      <c r="E10" s="102" t="s">
        <v>1839</v>
      </c>
      <c r="F10" s="102" t="s">
        <v>1839</v>
      </c>
      <c r="G10" s="102" t="s">
        <v>1839</v>
      </c>
      <c r="H10" s="102" t="s">
        <v>1839</v>
      </c>
      <c r="I10" s="58">
        <v>0</v>
      </c>
      <c r="J10" s="102" t="s">
        <v>1839</v>
      </c>
      <c r="K10" s="58">
        <v>0</v>
      </c>
      <c r="L10" s="102" t="s">
        <v>1839</v>
      </c>
      <c r="M10" s="57">
        <v>0</v>
      </c>
      <c r="N10" s="57">
        <v>0</v>
      </c>
    </row>
    <row r="11" spans="1:16">
      <c r="A11" s="56" t="s">
        <v>1038</v>
      </c>
      <c r="B11" s="102" t="s">
        <v>1839</v>
      </c>
      <c r="C11" s="102" t="s">
        <v>1839</v>
      </c>
      <c r="D11" s="102" t="s">
        <v>1839</v>
      </c>
      <c r="E11" s="102" t="s">
        <v>1839</v>
      </c>
      <c r="F11" s="102" t="s">
        <v>1839</v>
      </c>
      <c r="G11" s="102" t="s">
        <v>1839</v>
      </c>
      <c r="H11" s="102" t="s">
        <v>1839</v>
      </c>
      <c r="I11" s="58">
        <v>0</v>
      </c>
      <c r="J11" s="102" t="s">
        <v>1839</v>
      </c>
      <c r="K11" s="58">
        <v>0</v>
      </c>
      <c r="L11" s="102" t="s">
        <v>1839</v>
      </c>
      <c r="M11" s="57">
        <v>0</v>
      </c>
      <c r="N11" s="57">
        <v>0</v>
      </c>
    </row>
    <row r="12" spans="1:16">
      <c r="A12" t="s">
        <v>175</v>
      </c>
      <c r="B12" t="s">
        <v>175</v>
      </c>
      <c r="C12" s="102" t="s">
        <v>1839</v>
      </c>
      <c r="D12" s="102" t="s">
        <v>1839</v>
      </c>
      <c r="E12" t="s">
        <v>175</v>
      </c>
      <c r="F12" t="s">
        <v>175</v>
      </c>
      <c r="G12" s="102" t="s">
        <v>1839</v>
      </c>
      <c r="H12" t="s">
        <v>175</v>
      </c>
      <c r="I12" s="54">
        <v>0</v>
      </c>
      <c r="J12" s="54">
        <v>0</v>
      </c>
      <c r="K12" s="54">
        <v>0</v>
      </c>
      <c r="L12" s="55">
        <v>0</v>
      </c>
      <c r="M12" s="55">
        <v>0</v>
      </c>
      <c r="N12" s="55">
        <v>0</v>
      </c>
    </row>
    <row r="13" spans="1:16">
      <c r="A13" s="56" t="s">
        <v>1039</v>
      </c>
      <c r="B13" s="102" t="s">
        <v>1839</v>
      </c>
      <c r="C13" s="102" t="s">
        <v>1839</v>
      </c>
      <c r="D13" s="102" t="s">
        <v>1839</v>
      </c>
      <c r="E13" s="102" t="s">
        <v>1839</v>
      </c>
      <c r="F13" s="102" t="s">
        <v>1839</v>
      </c>
      <c r="G13" s="102" t="s">
        <v>1839</v>
      </c>
      <c r="H13" s="102" t="s">
        <v>1839</v>
      </c>
      <c r="I13" s="58">
        <v>0</v>
      </c>
      <c r="J13" s="102" t="s">
        <v>1839</v>
      </c>
      <c r="K13" s="58">
        <v>0</v>
      </c>
      <c r="L13" s="102" t="s">
        <v>1839</v>
      </c>
      <c r="M13" s="57">
        <v>0</v>
      </c>
      <c r="N13" s="57">
        <v>0</v>
      </c>
    </row>
    <row r="14" spans="1:16">
      <c r="A14" t="s">
        <v>175</v>
      </c>
      <c r="B14" t="s">
        <v>175</v>
      </c>
      <c r="C14" s="102" t="s">
        <v>1839</v>
      </c>
      <c r="D14" s="102" t="s">
        <v>1839</v>
      </c>
      <c r="E14" t="s">
        <v>175</v>
      </c>
      <c r="F14" t="s">
        <v>175</v>
      </c>
      <c r="G14" s="102" t="s">
        <v>1839</v>
      </c>
      <c r="H14" t="s">
        <v>175</v>
      </c>
      <c r="I14" s="54">
        <v>0</v>
      </c>
      <c r="J14" s="54">
        <v>0</v>
      </c>
      <c r="K14" s="54">
        <v>0</v>
      </c>
      <c r="L14" s="55">
        <v>0</v>
      </c>
      <c r="M14" s="55">
        <v>0</v>
      </c>
      <c r="N14" s="55">
        <v>0</v>
      </c>
    </row>
    <row r="15" spans="1:16">
      <c r="A15" s="56" t="s">
        <v>88</v>
      </c>
      <c r="B15" s="102" t="s">
        <v>1839</v>
      </c>
      <c r="C15" s="102" t="s">
        <v>1839</v>
      </c>
      <c r="D15" s="102" t="s">
        <v>1839</v>
      </c>
      <c r="E15" s="102" t="s">
        <v>1839</v>
      </c>
      <c r="F15" s="102" t="s">
        <v>1839</v>
      </c>
      <c r="G15" s="102" t="s">
        <v>1839</v>
      </c>
      <c r="H15" s="102" t="s">
        <v>1839</v>
      </c>
      <c r="I15" s="58">
        <v>0</v>
      </c>
      <c r="J15" s="102" t="s">
        <v>1839</v>
      </c>
      <c r="K15" s="58">
        <v>0</v>
      </c>
      <c r="L15" s="102" t="s">
        <v>1839</v>
      </c>
      <c r="M15" s="57">
        <v>0</v>
      </c>
      <c r="N15" s="57">
        <v>0</v>
      </c>
    </row>
    <row r="16" spans="1:16">
      <c r="A16" t="s">
        <v>175</v>
      </c>
      <c r="B16" t="s">
        <v>175</v>
      </c>
      <c r="C16" s="102" t="s">
        <v>1839</v>
      </c>
      <c r="D16" s="102" t="s">
        <v>1839</v>
      </c>
      <c r="E16" t="s">
        <v>175</v>
      </c>
      <c r="F16" t="s">
        <v>175</v>
      </c>
      <c r="G16" s="102" t="s">
        <v>1839</v>
      </c>
      <c r="H16" t="s">
        <v>175</v>
      </c>
      <c r="I16" s="54">
        <v>0</v>
      </c>
      <c r="J16" s="54">
        <v>0</v>
      </c>
      <c r="K16" s="54">
        <v>0</v>
      </c>
      <c r="L16" s="55">
        <v>0</v>
      </c>
      <c r="M16" s="55">
        <v>0</v>
      </c>
      <c r="N16" s="55">
        <v>0</v>
      </c>
    </row>
    <row r="17" spans="1:14">
      <c r="A17" s="56" t="s">
        <v>223</v>
      </c>
      <c r="B17" s="102" t="s">
        <v>1839</v>
      </c>
      <c r="C17" s="102" t="s">
        <v>1839</v>
      </c>
      <c r="D17" s="102" t="s">
        <v>1839</v>
      </c>
      <c r="E17" s="102" t="s">
        <v>1839</v>
      </c>
      <c r="F17" s="102" t="s">
        <v>1839</v>
      </c>
      <c r="G17" s="102" t="s">
        <v>1839</v>
      </c>
      <c r="H17" s="102" t="s">
        <v>1839</v>
      </c>
      <c r="I17" s="58">
        <v>0</v>
      </c>
      <c r="J17" s="102" t="s">
        <v>1839</v>
      </c>
      <c r="K17" s="58">
        <v>0</v>
      </c>
      <c r="L17" s="102" t="s">
        <v>1839</v>
      </c>
      <c r="M17" s="57">
        <v>0</v>
      </c>
      <c r="N17" s="57">
        <v>0</v>
      </c>
    </row>
    <row r="18" spans="1:14">
      <c r="A18" t="s">
        <v>175</v>
      </c>
      <c r="B18" t="s">
        <v>175</v>
      </c>
      <c r="C18" s="102" t="s">
        <v>1839</v>
      </c>
      <c r="D18" s="102" t="s">
        <v>1839</v>
      </c>
      <c r="E18" t="s">
        <v>175</v>
      </c>
      <c r="F18" t="s">
        <v>175</v>
      </c>
      <c r="G18" s="102" t="s">
        <v>1839</v>
      </c>
      <c r="H18" t="s">
        <v>175</v>
      </c>
      <c r="I18" s="54">
        <v>0</v>
      </c>
      <c r="J18" s="54">
        <v>0</v>
      </c>
      <c r="K18" s="54">
        <v>0</v>
      </c>
      <c r="L18" s="55">
        <v>0</v>
      </c>
      <c r="M18" s="55">
        <v>0</v>
      </c>
      <c r="N18" s="55">
        <v>0</v>
      </c>
    </row>
    <row r="19" spans="1:14">
      <c r="A19" s="56" t="s">
        <v>181</v>
      </c>
      <c r="B19" s="102" t="s">
        <v>1839</v>
      </c>
      <c r="C19" s="102" t="s">
        <v>1839</v>
      </c>
      <c r="D19" s="102" t="s">
        <v>1839</v>
      </c>
      <c r="E19" s="102" t="s">
        <v>1839</v>
      </c>
      <c r="F19" s="102" t="s">
        <v>1839</v>
      </c>
      <c r="G19" s="102" t="s">
        <v>1839</v>
      </c>
      <c r="H19" s="102" t="s">
        <v>1839</v>
      </c>
      <c r="I19" s="58">
        <v>19203.23</v>
      </c>
      <c r="J19" s="102" t="s">
        <v>1839</v>
      </c>
      <c r="K19" s="58">
        <v>3880.9588221291419</v>
      </c>
      <c r="L19" s="102" t="s">
        <v>1839</v>
      </c>
      <c r="M19" s="57">
        <v>1</v>
      </c>
      <c r="N19" s="57">
        <v>1.24E-2</v>
      </c>
    </row>
    <row r="20" spans="1:14">
      <c r="A20" s="56" t="s">
        <v>1038</v>
      </c>
      <c r="B20" s="102" t="s">
        <v>1839</v>
      </c>
      <c r="C20" s="102" t="s">
        <v>1839</v>
      </c>
      <c r="D20" s="102" t="s">
        <v>1839</v>
      </c>
      <c r="E20" s="102" t="s">
        <v>1839</v>
      </c>
      <c r="F20" s="102" t="s">
        <v>1839</v>
      </c>
      <c r="G20" s="102" t="s">
        <v>1839</v>
      </c>
      <c r="H20" s="102" t="s">
        <v>1839</v>
      </c>
      <c r="I20" s="58">
        <v>0</v>
      </c>
      <c r="J20" s="102" t="s">
        <v>1839</v>
      </c>
      <c r="K20" s="58">
        <v>0</v>
      </c>
      <c r="L20" s="102" t="s">
        <v>1839</v>
      </c>
      <c r="M20" s="57">
        <v>0</v>
      </c>
      <c r="N20" s="57">
        <v>0</v>
      </c>
    </row>
    <row r="21" spans="1:14">
      <c r="A21" t="s">
        <v>175</v>
      </c>
      <c r="B21" t="s">
        <v>175</v>
      </c>
      <c r="C21" s="102" t="s">
        <v>1839</v>
      </c>
      <c r="D21" s="102" t="s">
        <v>1839</v>
      </c>
      <c r="E21" t="s">
        <v>175</v>
      </c>
      <c r="F21" t="s">
        <v>175</v>
      </c>
      <c r="G21" s="102" t="s">
        <v>1839</v>
      </c>
      <c r="H21" t="s">
        <v>175</v>
      </c>
      <c r="I21" s="54">
        <v>0</v>
      </c>
      <c r="J21" s="54">
        <v>0</v>
      </c>
      <c r="K21" s="54">
        <v>0</v>
      </c>
      <c r="L21" s="55">
        <v>0</v>
      </c>
      <c r="M21" s="55">
        <v>0</v>
      </c>
      <c r="N21" s="55">
        <v>0</v>
      </c>
    </row>
    <row r="22" spans="1:14">
      <c r="A22" s="56" t="s">
        <v>1039</v>
      </c>
      <c r="B22" s="102" t="s">
        <v>1839</v>
      </c>
      <c r="C22" s="102" t="s">
        <v>1839</v>
      </c>
      <c r="D22" s="102" t="s">
        <v>1839</v>
      </c>
      <c r="E22" s="102" t="s">
        <v>1839</v>
      </c>
      <c r="F22" s="102" t="s">
        <v>1839</v>
      </c>
      <c r="G22" s="102" t="s">
        <v>1839</v>
      </c>
      <c r="H22" s="102" t="s">
        <v>1839</v>
      </c>
      <c r="I22" s="58">
        <v>0</v>
      </c>
      <c r="J22" s="102" t="s">
        <v>1839</v>
      </c>
      <c r="K22" s="58">
        <v>0</v>
      </c>
      <c r="L22" s="102" t="s">
        <v>1839</v>
      </c>
      <c r="M22" s="57">
        <v>0</v>
      </c>
      <c r="N22" s="57">
        <v>0</v>
      </c>
    </row>
    <row r="23" spans="1:14">
      <c r="A23" t="s">
        <v>175</v>
      </c>
      <c r="B23" t="s">
        <v>175</v>
      </c>
      <c r="C23" s="102" t="s">
        <v>1839</v>
      </c>
      <c r="D23" s="102" t="s">
        <v>1839</v>
      </c>
      <c r="E23" t="s">
        <v>175</v>
      </c>
      <c r="F23" t="s">
        <v>175</v>
      </c>
      <c r="G23" s="102" t="s">
        <v>1839</v>
      </c>
      <c r="H23" t="s">
        <v>175</v>
      </c>
      <c r="I23" s="54">
        <v>0</v>
      </c>
      <c r="J23" s="54">
        <v>0</v>
      </c>
      <c r="K23" s="54">
        <v>0</v>
      </c>
      <c r="L23" s="55">
        <v>0</v>
      </c>
      <c r="M23" s="55">
        <v>0</v>
      </c>
      <c r="N23" s="55">
        <v>0</v>
      </c>
    </row>
    <row r="24" spans="1:14">
      <c r="A24" s="56" t="s">
        <v>88</v>
      </c>
      <c r="B24" s="102" t="s">
        <v>1839</v>
      </c>
      <c r="C24" s="102" t="s">
        <v>1839</v>
      </c>
      <c r="D24" s="102" t="s">
        <v>1839</v>
      </c>
      <c r="E24" s="102" t="s">
        <v>1839</v>
      </c>
      <c r="F24" s="102" t="s">
        <v>1839</v>
      </c>
      <c r="G24" s="102" t="s">
        <v>1839</v>
      </c>
      <c r="H24" s="102" t="s">
        <v>1839</v>
      </c>
      <c r="I24" s="58">
        <v>19203.23</v>
      </c>
      <c r="J24" s="102" t="s">
        <v>1839</v>
      </c>
      <c r="K24" s="58">
        <v>3880.9588221291419</v>
      </c>
      <c r="L24" s="102" t="s">
        <v>1839</v>
      </c>
      <c r="M24" s="57">
        <v>1</v>
      </c>
      <c r="N24" s="57">
        <v>1.24E-2</v>
      </c>
    </row>
    <row r="25" spans="1:14">
      <c r="A25" t="s">
        <v>1040</v>
      </c>
      <c r="B25" t="s">
        <v>1041</v>
      </c>
      <c r="C25" t="s">
        <v>108</v>
      </c>
      <c r="D25" s="100" t="s">
        <v>1839</v>
      </c>
      <c r="E25" t="s">
        <v>923</v>
      </c>
      <c r="F25" s="61" t="s">
        <v>1837</v>
      </c>
      <c r="G25" s="100" t="s">
        <v>1839</v>
      </c>
      <c r="H25" t="s">
        <v>100</v>
      </c>
      <c r="I25" s="54">
        <v>661.3</v>
      </c>
      <c r="J25" s="54">
        <v>22796</v>
      </c>
      <c r="K25" s="54">
        <v>546.77006139599996</v>
      </c>
      <c r="L25" s="55">
        <v>0</v>
      </c>
      <c r="M25" s="55">
        <v>0.1409</v>
      </c>
      <c r="N25" s="55">
        <v>1.8E-3</v>
      </c>
    </row>
    <row r="26" spans="1:14">
      <c r="A26" t="s">
        <v>1042</v>
      </c>
      <c r="B26" t="s">
        <v>1043</v>
      </c>
      <c r="C26" t="s">
        <v>108</v>
      </c>
      <c r="D26" s="100" t="s">
        <v>1839</v>
      </c>
      <c r="E26" t="s">
        <v>923</v>
      </c>
      <c r="F26" s="61" t="s">
        <v>1837</v>
      </c>
      <c r="G26" s="100" t="s">
        <v>1839</v>
      </c>
      <c r="H26" t="s">
        <v>100</v>
      </c>
      <c r="I26" s="54">
        <v>3717.61</v>
      </c>
      <c r="J26" s="54">
        <v>4107</v>
      </c>
      <c r="K26" s="54">
        <v>553.77849427290005</v>
      </c>
      <c r="L26" s="55">
        <v>0</v>
      </c>
      <c r="M26" s="55">
        <v>0.14269999999999999</v>
      </c>
      <c r="N26" s="55">
        <v>1.8E-3</v>
      </c>
    </row>
    <row r="27" spans="1:14">
      <c r="A27" t="s">
        <v>1044</v>
      </c>
      <c r="B27" t="s">
        <v>1045</v>
      </c>
      <c r="C27" t="s">
        <v>108</v>
      </c>
      <c r="D27" s="100" t="s">
        <v>1839</v>
      </c>
      <c r="E27" t="s">
        <v>923</v>
      </c>
      <c r="F27" s="61" t="s">
        <v>1837</v>
      </c>
      <c r="G27" s="100" t="s">
        <v>1839</v>
      </c>
      <c r="H27" t="s">
        <v>100</v>
      </c>
      <c r="I27" s="54">
        <v>9779.82</v>
      </c>
      <c r="J27" s="54">
        <v>1264.03</v>
      </c>
      <c r="K27" s="54">
        <v>448.36922767174201</v>
      </c>
      <c r="L27" s="55">
        <v>0</v>
      </c>
      <c r="M27" s="55">
        <v>0.11550000000000001</v>
      </c>
      <c r="N27" s="55">
        <v>1.4E-3</v>
      </c>
    </row>
    <row r="28" spans="1:14">
      <c r="A28" t="s">
        <v>1046</v>
      </c>
      <c r="B28" t="s">
        <v>1047</v>
      </c>
      <c r="C28" t="s">
        <v>1048</v>
      </c>
      <c r="D28" s="100" t="s">
        <v>1839</v>
      </c>
      <c r="E28" t="s">
        <v>923</v>
      </c>
      <c r="F28" s="61" t="s">
        <v>1837</v>
      </c>
      <c r="G28" s="100" t="s">
        <v>1839</v>
      </c>
      <c r="H28" t="s">
        <v>100</v>
      </c>
      <c r="I28" s="54">
        <v>5044.5</v>
      </c>
      <c r="J28" s="54">
        <v>12745.9</v>
      </c>
      <c r="K28" s="54">
        <v>2332.0410387884999</v>
      </c>
      <c r="L28" s="55">
        <v>0</v>
      </c>
      <c r="M28" s="55">
        <v>0.60089999999999999</v>
      </c>
      <c r="N28" s="55">
        <v>7.4999999999999997E-3</v>
      </c>
    </row>
    <row r="29" spans="1:14">
      <c r="A29" s="56" t="s">
        <v>223</v>
      </c>
      <c r="B29" s="102" t="s">
        <v>1839</v>
      </c>
      <c r="C29" s="102" t="s">
        <v>1839</v>
      </c>
      <c r="D29" s="102" t="s">
        <v>1839</v>
      </c>
      <c r="E29" s="102" t="s">
        <v>1839</v>
      </c>
      <c r="F29" s="102" t="s">
        <v>1839</v>
      </c>
      <c r="G29" s="102" t="s">
        <v>1839</v>
      </c>
      <c r="H29" s="102" t="s">
        <v>1839</v>
      </c>
      <c r="I29" s="58">
        <v>0</v>
      </c>
      <c r="J29" s="102" t="s">
        <v>1839</v>
      </c>
      <c r="K29" s="58">
        <v>0</v>
      </c>
      <c r="L29" s="102" t="s">
        <v>1839</v>
      </c>
      <c r="M29" s="57">
        <v>0</v>
      </c>
      <c r="N29" s="57">
        <v>0</v>
      </c>
    </row>
    <row r="30" spans="1:14">
      <c r="A30" t="s">
        <v>175</v>
      </c>
      <c r="B30" t="s">
        <v>175</v>
      </c>
      <c r="C30" s="102" t="s">
        <v>1839</v>
      </c>
      <c r="D30" s="102" t="s">
        <v>1839</v>
      </c>
      <c r="E30" t="s">
        <v>175</v>
      </c>
      <c r="F30" t="s">
        <v>175</v>
      </c>
      <c r="G30" s="102" t="s">
        <v>1839</v>
      </c>
      <c r="H30" t="s">
        <v>175</v>
      </c>
      <c r="I30" s="54">
        <v>0</v>
      </c>
      <c r="J30" s="54">
        <v>0</v>
      </c>
      <c r="K30" s="54">
        <v>0</v>
      </c>
      <c r="L30" s="55">
        <v>0</v>
      </c>
      <c r="M30" s="55">
        <v>0</v>
      </c>
      <c r="N30" s="55">
        <v>0</v>
      </c>
    </row>
    <row r="31" spans="1:14">
      <c r="A31" t="s">
        <v>183</v>
      </c>
      <c r="B31" s="102" t="s">
        <v>1839</v>
      </c>
      <c r="C31" s="102" t="s">
        <v>1839</v>
      </c>
      <c r="D31" s="102" t="s">
        <v>1839</v>
      </c>
      <c r="E31" s="102" t="s">
        <v>1839</v>
      </c>
      <c r="F31" s="102" t="s">
        <v>1839</v>
      </c>
      <c r="G31" s="102" t="s">
        <v>1839</v>
      </c>
      <c r="H31" s="102" t="s">
        <v>1839</v>
      </c>
      <c r="I31" s="102" t="s">
        <v>1839</v>
      </c>
      <c r="J31" s="102" t="s">
        <v>1839</v>
      </c>
      <c r="K31" s="102" t="s">
        <v>1839</v>
      </c>
      <c r="L31" s="102" t="s">
        <v>1839</v>
      </c>
      <c r="M31" s="102" t="s">
        <v>1839</v>
      </c>
      <c r="N31" s="102" t="s">
        <v>1839</v>
      </c>
    </row>
    <row r="32" spans="1:14">
      <c r="A32" t="s">
        <v>215</v>
      </c>
      <c r="B32" s="102" t="s">
        <v>1839</v>
      </c>
      <c r="C32" s="102" t="s">
        <v>1839</v>
      </c>
      <c r="D32" s="102" t="s">
        <v>1839</v>
      </c>
      <c r="E32" s="102" t="s">
        <v>1839</v>
      </c>
      <c r="F32" s="102" t="s">
        <v>1839</v>
      </c>
      <c r="G32" s="102" t="s">
        <v>1839</v>
      </c>
      <c r="H32" s="102" t="s">
        <v>1839</v>
      </c>
      <c r="I32" s="102" t="s">
        <v>1839</v>
      </c>
      <c r="J32" s="102" t="s">
        <v>1839</v>
      </c>
      <c r="K32" s="102" t="s">
        <v>1839</v>
      </c>
      <c r="L32" s="102" t="s">
        <v>1839</v>
      </c>
      <c r="M32" s="102" t="s">
        <v>1839</v>
      </c>
      <c r="N32" s="102" t="s">
        <v>1839</v>
      </c>
    </row>
    <row r="33" spans="1:14">
      <c r="A33" t="s">
        <v>216</v>
      </c>
      <c r="B33" s="102" t="s">
        <v>1839</v>
      </c>
      <c r="C33" s="102" t="s">
        <v>1839</v>
      </c>
      <c r="D33" s="102" t="s">
        <v>1839</v>
      </c>
      <c r="E33" s="102" t="s">
        <v>1839</v>
      </c>
      <c r="F33" s="102" t="s">
        <v>1839</v>
      </c>
      <c r="G33" s="102" t="s">
        <v>1839</v>
      </c>
      <c r="H33" s="102" t="s">
        <v>1839</v>
      </c>
      <c r="I33" s="102" t="s">
        <v>1839</v>
      </c>
      <c r="J33" s="102" t="s">
        <v>1839</v>
      </c>
      <c r="K33" s="102" t="s">
        <v>1839</v>
      </c>
      <c r="L33" s="102" t="s">
        <v>1839</v>
      </c>
      <c r="M33" s="102" t="s">
        <v>1839</v>
      </c>
      <c r="N33" s="102" t="s">
        <v>1839</v>
      </c>
    </row>
    <row r="34" spans="1:14">
      <c r="A34" t="s">
        <v>217</v>
      </c>
      <c r="B34" s="102" t="s">
        <v>1839</v>
      </c>
      <c r="C34" s="102" t="s">
        <v>1839</v>
      </c>
      <c r="D34" s="102" t="s">
        <v>1839</v>
      </c>
      <c r="E34" s="102" t="s">
        <v>1839</v>
      </c>
      <c r="F34" s="102" t="s">
        <v>1839</v>
      </c>
      <c r="G34" s="102" t="s">
        <v>1839</v>
      </c>
      <c r="H34" s="102" t="s">
        <v>1839</v>
      </c>
      <c r="I34" s="102" t="s">
        <v>1839</v>
      </c>
      <c r="J34" s="102" t="s">
        <v>1839</v>
      </c>
      <c r="K34" s="102" t="s">
        <v>1839</v>
      </c>
      <c r="L34" s="102" t="s">
        <v>1839</v>
      </c>
      <c r="M34" s="102" t="s">
        <v>1839</v>
      </c>
      <c r="N34" s="102" t="s">
        <v>1839</v>
      </c>
    </row>
    <row r="35" spans="1:14" hidden="1">
      <c r="B35" s="13"/>
      <c r="C35" s="13"/>
      <c r="D35" s="13"/>
    </row>
    <row r="36" spans="1:14" hidden="1">
      <c r="B36" s="13"/>
      <c r="C36" s="13"/>
      <c r="D36" s="13"/>
    </row>
    <row r="37" spans="1:14" hidden="1">
      <c r="B37" s="13"/>
      <c r="C37" s="13"/>
      <c r="D37" s="13"/>
    </row>
    <row r="38" spans="1:14" hidden="1">
      <c r="B38" s="13"/>
      <c r="C38" s="13"/>
      <c r="D38" s="13"/>
    </row>
    <row r="39" spans="1:14" hidden="1">
      <c r="B39" s="13"/>
      <c r="C39" s="13"/>
      <c r="D39" s="13"/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0" t="s">
        <v>1838</v>
      </c>
    </row>
    <row r="2" spans="1:11" s="1" customFormat="1">
      <c r="A2" s="2" t="s">
        <v>1</v>
      </c>
      <c r="B2" s="9" t="s">
        <v>1284</v>
      </c>
    </row>
    <row r="3" spans="1:11" s="1" customFormat="1">
      <c r="A3" s="2" t="s">
        <v>2</v>
      </c>
      <c r="B3" s="61" t="s">
        <v>1285</v>
      </c>
    </row>
    <row r="4" spans="1:11" s="1" customFormat="1">
      <c r="A4" s="2" t="s">
        <v>3</v>
      </c>
      <c r="B4" s="62" t="s">
        <v>164</v>
      </c>
    </row>
    <row r="5" spans="1:11" ht="18.75">
      <c r="A5" s="77" t="s">
        <v>91</v>
      </c>
      <c r="B5" s="78"/>
      <c r="C5" s="78"/>
      <c r="D5" s="78"/>
      <c r="E5" s="78"/>
      <c r="F5" s="78"/>
      <c r="G5" s="78"/>
      <c r="H5" s="78"/>
      <c r="I5" s="78"/>
      <c r="J5" s="78"/>
      <c r="K5" s="79"/>
    </row>
    <row r="6" spans="1:11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154</v>
      </c>
      <c r="G6" s="32" t="s">
        <v>155</v>
      </c>
      <c r="H6" s="32" t="s">
        <v>53</v>
      </c>
      <c r="I6" s="32" t="s">
        <v>69</v>
      </c>
      <c r="J6" s="32" t="s">
        <v>54</v>
      </c>
      <c r="K6" s="32" t="s">
        <v>150</v>
      </c>
    </row>
    <row r="7" spans="1:11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16" t="s">
        <v>151</v>
      </c>
      <c r="G7" s="95" t="s">
        <v>1839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1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1" s="17" customFormat="1" ht="20.25">
      <c r="A9" s="18" t="s">
        <v>93</v>
      </c>
      <c r="B9" s="97" t="s">
        <v>1839</v>
      </c>
      <c r="C9" s="97" t="s">
        <v>1839</v>
      </c>
      <c r="D9" s="97" t="s">
        <v>1839</v>
      </c>
      <c r="E9" s="97" t="s">
        <v>1839</v>
      </c>
      <c r="F9" s="52">
        <v>54878.42</v>
      </c>
      <c r="G9" s="97" t="s">
        <v>1839</v>
      </c>
      <c r="H9" s="52">
        <v>11.306677330474001</v>
      </c>
      <c r="I9" s="111" t="s">
        <v>1839</v>
      </c>
      <c r="J9" s="53">
        <v>1</v>
      </c>
      <c r="K9" s="53">
        <v>0</v>
      </c>
    </row>
    <row r="10" spans="1:11">
      <c r="A10" s="56" t="s">
        <v>169</v>
      </c>
      <c r="B10" s="101" t="s">
        <v>1839</v>
      </c>
      <c r="C10" s="102" t="s">
        <v>1839</v>
      </c>
      <c r="D10" s="102" t="s">
        <v>1839</v>
      </c>
      <c r="E10" s="102" t="s">
        <v>1839</v>
      </c>
      <c r="F10" s="58">
        <v>53075.1</v>
      </c>
      <c r="G10" s="102" t="s">
        <v>1839</v>
      </c>
      <c r="H10" s="58">
        <v>11.05303084</v>
      </c>
      <c r="I10" s="102" t="s">
        <v>1839</v>
      </c>
      <c r="J10" s="57">
        <v>0.97760000000000002</v>
      </c>
      <c r="K10" s="57">
        <v>0</v>
      </c>
    </row>
    <row r="11" spans="1:11">
      <c r="A11" s="56" t="s">
        <v>1049</v>
      </c>
      <c r="B11" s="101" t="s">
        <v>1839</v>
      </c>
      <c r="C11" s="102" t="s">
        <v>1839</v>
      </c>
      <c r="D11" s="102" t="s">
        <v>1839</v>
      </c>
      <c r="E11" s="102" t="s">
        <v>1839</v>
      </c>
      <c r="F11" s="58">
        <v>53075.1</v>
      </c>
      <c r="G11" s="102" t="s">
        <v>1839</v>
      </c>
      <c r="H11" s="58">
        <v>11.05303084</v>
      </c>
      <c r="I11" s="102" t="s">
        <v>1839</v>
      </c>
      <c r="J11" s="57">
        <v>0.97760000000000002</v>
      </c>
      <c r="K11" s="57">
        <v>0</v>
      </c>
    </row>
    <row r="12" spans="1:11">
      <c r="A12" t="s">
        <v>1050</v>
      </c>
      <c r="B12" t="s">
        <v>1051</v>
      </c>
      <c r="C12" t="s">
        <v>96</v>
      </c>
      <c r="D12" t="s">
        <v>314</v>
      </c>
      <c r="E12" t="s">
        <v>98</v>
      </c>
      <c r="F12" s="54">
        <v>35190.71</v>
      </c>
      <c r="G12" s="54">
        <v>17.3</v>
      </c>
      <c r="H12" s="54">
        <v>6.0879928300000001</v>
      </c>
      <c r="I12" s="55">
        <v>0</v>
      </c>
      <c r="J12" s="55">
        <v>0.53839999999999999</v>
      </c>
      <c r="K12" s="55">
        <v>0</v>
      </c>
    </row>
    <row r="13" spans="1:11">
      <c r="A13" t="s">
        <v>1052</v>
      </c>
      <c r="B13" t="s">
        <v>1053</v>
      </c>
      <c r="C13" t="s">
        <v>96</v>
      </c>
      <c r="D13" t="s">
        <v>314</v>
      </c>
      <c r="E13" t="s">
        <v>98</v>
      </c>
      <c r="F13" s="54">
        <v>6841.53</v>
      </c>
      <c r="G13" s="54">
        <v>33.799999999999997</v>
      </c>
      <c r="H13" s="54">
        <v>2.3124371400000001</v>
      </c>
      <c r="I13" s="55">
        <v>0</v>
      </c>
      <c r="J13" s="55">
        <v>0.20449999999999999</v>
      </c>
      <c r="K13" s="55">
        <v>0</v>
      </c>
    </row>
    <row r="14" spans="1:11">
      <c r="A14" t="s">
        <v>1054</v>
      </c>
      <c r="B14" t="s">
        <v>1055</v>
      </c>
      <c r="C14" t="s">
        <v>96</v>
      </c>
      <c r="D14" t="s">
        <v>696</v>
      </c>
      <c r="E14" t="s">
        <v>98</v>
      </c>
      <c r="F14" s="54">
        <v>1592.83</v>
      </c>
      <c r="G14" s="54">
        <v>90</v>
      </c>
      <c r="H14" s="54">
        <v>1.4335469999999999</v>
      </c>
      <c r="I14" s="55">
        <v>5.0000000000000001E-4</v>
      </c>
      <c r="J14" s="55">
        <v>0.1268</v>
      </c>
      <c r="K14" s="55">
        <v>0</v>
      </c>
    </row>
    <row r="15" spans="1:11">
      <c r="A15" t="s">
        <v>1056</v>
      </c>
      <c r="B15" t="s">
        <v>1057</v>
      </c>
      <c r="C15" t="s">
        <v>96</v>
      </c>
      <c r="D15" t="s">
        <v>112</v>
      </c>
      <c r="E15" t="s">
        <v>98</v>
      </c>
      <c r="F15" s="54">
        <v>9450.0300000000007</v>
      </c>
      <c r="G15" s="54">
        <v>12.9</v>
      </c>
      <c r="H15" s="54">
        <v>1.21905387</v>
      </c>
      <c r="I15" s="55">
        <v>5.9999999999999995E-4</v>
      </c>
      <c r="J15" s="55">
        <v>0.10780000000000001</v>
      </c>
      <c r="K15" s="55">
        <v>0</v>
      </c>
    </row>
    <row r="16" spans="1:11">
      <c r="A16" s="56" t="s">
        <v>181</v>
      </c>
      <c r="B16" s="101" t="s">
        <v>1839</v>
      </c>
      <c r="C16" s="102" t="s">
        <v>1839</v>
      </c>
      <c r="D16" s="102" t="s">
        <v>1839</v>
      </c>
      <c r="E16" s="102" t="s">
        <v>1839</v>
      </c>
      <c r="F16" s="58">
        <v>1803.32</v>
      </c>
      <c r="G16" s="102" t="s">
        <v>1839</v>
      </c>
      <c r="H16" s="58">
        <v>0.25364649047400001</v>
      </c>
      <c r="I16" s="102" t="s">
        <v>1839</v>
      </c>
      <c r="J16" s="57">
        <v>2.24E-2</v>
      </c>
      <c r="K16" s="57">
        <v>0</v>
      </c>
    </row>
    <row r="17" spans="1:11">
      <c r="A17" s="56" t="s">
        <v>1058</v>
      </c>
      <c r="B17" s="101" t="s">
        <v>1839</v>
      </c>
      <c r="C17" s="102" t="s">
        <v>1839</v>
      </c>
      <c r="D17" s="102" t="s">
        <v>1839</v>
      </c>
      <c r="E17" s="102" t="s">
        <v>1839</v>
      </c>
      <c r="F17" s="58">
        <v>1803.32</v>
      </c>
      <c r="G17" s="102" t="s">
        <v>1839</v>
      </c>
      <c r="H17" s="58">
        <v>0.25364649047400001</v>
      </c>
      <c r="I17" s="102" t="s">
        <v>1839</v>
      </c>
      <c r="J17" s="57">
        <v>2.24E-2</v>
      </c>
      <c r="K17" s="57">
        <v>0</v>
      </c>
    </row>
    <row r="18" spans="1:11">
      <c r="A18" t="s">
        <v>1059</v>
      </c>
      <c r="B18" t="s">
        <v>1060</v>
      </c>
      <c r="C18" t="s">
        <v>768</v>
      </c>
      <c r="D18" t="s">
        <v>777</v>
      </c>
      <c r="E18" t="s">
        <v>100</v>
      </c>
      <c r="F18" s="54">
        <v>1426.42</v>
      </c>
      <c r="G18" s="54">
        <v>4.1100000000000003</v>
      </c>
      <c r="H18" s="54">
        <v>0.212636001474</v>
      </c>
      <c r="I18" s="55">
        <v>0</v>
      </c>
      <c r="J18" s="55">
        <v>1.8800000000000001E-2</v>
      </c>
      <c r="K18" s="55">
        <v>0</v>
      </c>
    </row>
    <row r="19" spans="1:11">
      <c r="A19" t="s">
        <v>1061</v>
      </c>
      <c r="B19" t="s">
        <v>1062</v>
      </c>
      <c r="C19" t="s">
        <v>763</v>
      </c>
      <c r="D19" t="s">
        <v>860</v>
      </c>
      <c r="E19" t="s">
        <v>100</v>
      </c>
      <c r="F19" s="54">
        <v>376.9</v>
      </c>
      <c r="G19" s="54">
        <v>3</v>
      </c>
      <c r="H19" s="54">
        <v>4.1010488999999997E-2</v>
      </c>
      <c r="I19" s="55">
        <v>0</v>
      </c>
      <c r="J19" s="55">
        <v>3.5999999999999999E-3</v>
      </c>
      <c r="K19" s="55">
        <v>0</v>
      </c>
    </row>
    <row r="20" spans="1:11">
      <c r="A20" t="s">
        <v>183</v>
      </c>
      <c r="B20" s="101" t="s">
        <v>1839</v>
      </c>
      <c r="C20" s="102" t="s">
        <v>1839</v>
      </c>
      <c r="D20" s="102" t="s">
        <v>1839</v>
      </c>
      <c r="E20" s="102" t="s">
        <v>1839</v>
      </c>
      <c r="F20" s="102" t="s">
        <v>1839</v>
      </c>
      <c r="G20" s="102" t="s">
        <v>1839</v>
      </c>
      <c r="H20" s="102" t="s">
        <v>1839</v>
      </c>
      <c r="I20" s="102" t="s">
        <v>1839</v>
      </c>
      <c r="J20" s="102" t="s">
        <v>1839</v>
      </c>
      <c r="K20" s="102" t="s">
        <v>1839</v>
      </c>
    </row>
    <row r="21" spans="1:11">
      <c r="A21" t="s">
        <v>215</v>
      </c>
      <c r="B21" s="101" t="s">
        <v>1839</v>
      </c>
      <c r="C21" s="102" t="s">
        <v>1839</v>
      </c>
      <c r="D21" s="102" t="s">
        <v>1839</v>
      </c>
      <c r="E21" s="102" t="s">
        <v>1839</v>
      </c>
      <c r="F21" s="102" t="s">
        <v>1839</v>
      </c>
      <c r="G21" s="102" t="s">
        <v>1839</v>
      </c>
      <c r="H21" s="102" t="s">
        <v>1839</v>
      </c>
      <c r="I21" s="102" t="s">
        <v>1839</v>
      </c>
      <c r="J21" s="102" t="s">
        <v>1839</v>
      </c>
      <c r="K21" s="102" t="s">
        <v>1839</v>
      </c>
    </row>
    <row r="22" spans="1:11">
      <c r="A22" t="s">
        <v>216</v>
      </c>
      <c r="B22" s="101" t="s">
        <v>1839</v>
      </c>
      <c r="C22" s="102" t="s">
        <v>1839</v>
      </c>
      <c r="D22" s="102" t="s">
        <v>1839</v>
      </c>
      <c r="E22" s="102" t="s">
        <v>1839</v>
      </c>
      <c r="F22" s="102" t="s">
        <v>1839</v>
      </c>
      <c r="G22" s="102" t="s">
        <v>1839</v>
      </c>
      <c r="H22" s="102" t="s">
        <v>1839</v>
      </c>
      <c r="I22" s="102" t="s">
        <v>1839</v>
      </c>
      <c r="J22" s="102" t="s">
        <v>1839</v>
      </c>
      <c r="K22" s="102" t="s">
        <v>1839</v>
      </c>
    </row>
    <row r="23" spans="1:11">
      <c r="A23" t="s">
        <v>217</v>
      </c>
      <c r="B23" s="101" t="s">
        <v>1839</v>
      </c>
      <c r="C23" s="102" t="s">
        <v>1839</v>
      </c>
      <c r="D23" s="102" t="s">
        <v>1839</v>
      </c>
      <c r="E23" s="102" t="s">
        <v>1839</v>
      </c>
      <c r="F23" s="102" t="s">
        <v>1839</v>
      </c>
      <c r="G23" s="102" t="s">
        <v>1839</v>
      </c>
      <c r="H23" s="102" t="s">
        <v>1839</v>
      </c>
      <c r="I23" s="102" t="s">
        <v>1839</v>
      </c>
      <c r="J23" s="102" t="s">
        <v>1839</v>
      </c>
      <c r="K23" s="102" t="s">
        <v>1839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1838</v>
      </c>
    </row>
    <row r="2" spans="1:12" s="1" customFormat="1">
      <c r="A2" s="2" t="s">
        <v>1</v>
      </c>
      <c r="B2" s="9" t="s">
        <v>1284</v>
      </c>
    </row>
    <row r="3" spans="1:12" s="1" customFormat="1">
      <c r="A3" s="2" t="s">
        <v>2</v>
      </c>
      <c r="B3" s="61" t="s">
        <v>1285</v>
      </c>
    </row>
    <row r="4" spans="1:12" s="1" customFormat="1">
      <c r="A4" s="2" t="s">
        <v>3</v>
      </c>
      <c r="B4" s="62" t="s">
        <v>164</v>
      </c>
    </row>
    <row r="5" spans="1:12" ht="18.75">
      <c r="A5" s="77" t="s">
        <v>94</v>
      </c>
      <c r="B5" s="78"/>
      <c r="C5" s="78"/>
      <c r="D5" s="78"/>
      <c r="E5" s="78"/>
      <c r="F5" s="78"/>
      <c r="G5" s="78"/>
      <c r="H5" s="78"/>
      <c r="I5" s="78"/>
      <c r="J5" s="78"/>
      <c r="K5" s="79"/>
    </row>
    <row r="6" spans="1:12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154</v>
      </c>
      <c r="G6" s="32" t="s">
        <v>155</v>
      </c>
      <c r="H6" s="32" t="s">
        <v>53</v>
      </c>
      <c r="I6" s="32" t="s">
        <v>69</v>
      </c>
      <c r="J6" s="32" t="s">
        <v>54</v>
      </c>
      <c r="K6" s="33" t="s">
        <v>150</v>
      </c>
      <c r="L6" s="13"/>
    </row>
    <row r="7" spans="1:12" s="15" customFormat="1">
      <c r="A7" s="94" t="s">
        <v>1839</v>
      </c>
      <c r="B7" s="112" t="s">
        <v>1839</v>
      </c>
      <c r="C7" s="112" t="s">
        <v>1839</v>
      </c>
      <c r="D7" s="112" t="s">
        <v>1839</v>
      </c>
      <c r="E7" s="112" t="s">
        <v>1839</v>
      </c>
      <c r="F7" s="16" t="s">
        <v>151</v>
      </c>
      <c r="G7" s="95" t="s">
        <v>1839</v>
      </c>
      <c r="H7" s="16" t="s">
        <v>6</v>
      </c>
      <c r="I7" s="16" t="s">
        <v>7</v>
      </c>
      <c r="J7" s="20" t="s">
        <v>7</v>
      </c>
      <c r="K7" s="28" t="s">
        <v>7</v>
      </c>
    </row>
    <row r="8" spans="1:12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3" t="s">
        <v>61</v>
      </c>
      <c r="K8" s="23" t="s">
        <v>62</v>
      </c>
    </row>
    <row r="9" spans="1:12" s="17" customFormat="1" ht="20.25">
      <c r="A9" s="18" t="s">
        <v>95</v>
      </c>
      <c r="B9" s="97" t="s">
        <v>1839</v>
      </c>
      <c r="C9" s="97" t="s">
        <v>1839</v>
      </c>
      <c r="D9" s="97" t="s">
        <v>1839</v>
      </c>
      <c r="E9" s="97" t="s">
        <v>1839</v>
      </c>
      <c r="F9" s="52">
        <v>279.42</v>
      </c>
      <c r="G9" s="97" t="s">
        <v>1839</v>
      </c>
      <c r="H9" s="52">
        <v>295.64082200000001</v>
      </c>
      <c r="I9" s="111" t="s">
        <v>1839</v>
      </c>
      <c r="J9" s="53">
        <v>1</v>
      </c>
      <c r="K9" s="53">
        <v>8.9999999999999998E-4</v>
      </c>
    </row>
    <row r="10" spans="1:12">
      <c r="A10" s="56" t="s">
        <v>169</v>
      </c>
      <c r="B10" s="102" t="s">
        <v>1839</v>
      </c>
      <c r="C10" s="102" t="s">
        <v>1839</v>
      </c>
      <c r="D10" s="102" t="s">
        <v>1839</v>
      </c>
      <c r="E10" s="102" t="s">
        <v>1839</v>
      </c>
      <c r="F10" s="58">
        <v>0</v>
      </c>
      <c r="G10" s="102" t="s">
        <v>1839</v>
      </c>
      <c r="H10" s="58">
        <v>141.61663999999999</v>
      </c>
      <c r="I10" s="102" t="s">
        <v>1839</v>
      </c>
      <c r="J10" s="57">
        <v>0.47899999999999998</v>
      </c>
      <c r="K10" s="57">
        <v>5.0000000000000001E-4</v>
      </c>
    </row>
    <row r="11" spans="1:12">
      <c r="A11" s="56" t="s">
        <v>1063</v>
      </c>
      <c r="B11" s="102" t="s">
        <v>1839</v>
      </c>
      <c r="C11" s="102" t="s">
        <v>1839</v>
      </c>
      <c r="D11" s="102" t="s">
        <v>1839</v>
      </c>
      <c r="E11" s="102" t="s">
        <v>1839</v>
      </c>
      <c r="F11" s="58">
        <v>0</v>
      </c>
      <c r="G11" s="102" t="s">
        <v>1839</v>
      </c>
      <c r="H11" s="58">
        <v>141.61663999999999</v>
      </c>
      <c r="I11" s="102" t="s">
        <v>1839</v>
      </c>
      <c r="J11" s="57">
        <v>0.47899999999999998</v>
      </c>
      <c r="K11" s="57">
        <v>5.0000000000000001E-4</v>
      </c>
    </row>
    <row r="12" spans="1:12">
      <c r="A12" t="s">
        <v>1064</v>
      </c>
      <c r="B12" t="s">
        <v>1065</v>
      </c>
      <c r="C12" t="s">
        <v>96</v>
      </c>
      <c r="D12" t="s">
        <v>1066</v>
      </c>
      <c r="E12" t="s">
        <v>98</v>
      </c>
      <c r="F12" s="54">
        <v>5.17</v>
      </c>
      <c r="G12" s="54">
        <v>2988900</v>
      </c>
      <c r="H12" s="54">
        <v>154.52612999999999</v>
      </c>
      <c r="I12" s="55">
        <v>0</v>
      </c>
      <c r="J12" s="55">
        <v>0.52270000000000005</v>
      </c>
      <c r="K12" s="55">
        <v>5.0000000000000001E-4</v>
      </c>
    </row>
    <row r="13" spans="1:12">
      <c r="A13" t="s">
        <v>1067</v>
      </c>
      <c r="B13" t="s">
        <v>1068</v>
      </c>
      <c r="C13" t="s">
        <v>96</v>
      </c>
      <c r="D13" t="s">
        <v>1066</v>
      </c>
      <c r="E13" t="s">
        <v>98</v>
      </c>
      <c r="F13" s="54">
        <v>-5.17</v>
      </c>
      <c r="G13" s="54">
        <v>249700</v>
      </c>
      <c r="H13" s="54">
        <v>-12.90949</v>
      </c>
      <c r="I13" s="55">
        <v>0</v>
      </c>
      <c r="J13" s="55">
        <v>-4.3700000000000003E-2</v>
      </c>
      <c r="K13" s="55">
        <v>0</v>
      </c>
    </row>
    <row r="14" spans="1:12">
      <c r="A14" s="56" t="s">
        <v>1069</v>
      </c>
      <c r="B14" s="102" t="s">
        <v>1839</v>
      </c>
      <c r="C14" s="102" t="s">
        <v>1839</v>
      </c>
      <c r="D14" s="102" t="s">
        <v>1839</v>
      </c>
      <c r="E14" s="102" t="s">
        <v>1839</v>
      </c>
      <c r="F14" s="58">
        <v>0</v>
      </c>
      <c r="G14" s="102" t="s">
        <v>1839</v>
      </c>
      <c r="H14" s="58">
        <v>0</v>
      </c>
      <c r="I14" s="102" t="s">
        <v>1839</v>
      </c>
      <c r="J14" s="57">
        <v>0</v>
      </c>
      <c r="K14" s="57">
        <v>0</v>
      </c>
    </row>
    <row r="15" spans="1:12">
      <c r="A15" t="s">
        <v>175</v>
      </c>
      <c r="B15" t="s">
        <v>175</v>
      </c>
      <c r="C15" s="102" t="s">
        <v>1839</v>
      </c>
      <c r="D15" t="s">
        <v>175</v>
      </c>
      <c r="E15" t="s">
        <v>175</v>
      </c>
      <c r="F15" s="54">
        <v>0</v>
      </c>
      <c r="G15" s="54">
        <v>0</v>
      </c>
      <c r="H15" s="54">
        <v>0</v>
      </c>
      <c r="I15" s="55">
        <v>0</v>
      </c>
      <c r="J15" s="55">
        <v>0</v>
      </c>
      <c r="K15" s="55">
        <v>0</v>
      </c>
    </row>
    <row r="16" spans="1:12">
      <c r="A16" s="56" t="s">
        <v>1070</v>
      </c>
      <c r="B16" s="102" t="s">
        <v>1839</v>
      </c>
      <c r="C16" s="102" t="s">
        <v>1839</v>
      </c>
      <c r="D16" s="102" t="s">
        <v>1839</v>
      </c>
      <c r="E16" s="102" t="s">
        <v>1839</v>
      </c>
      <c r="F16" s="58">
        <v>0</v>
      </c>
      <c r="G16" s="102" t="s">
        <v>1839</v>
      </c>
      <c r="H16" s="58">
        <v>0</v>
      </c>
      <c r="I16" s="102" t="s">
        <v>1839</v>
      </c>
      <c r="J16" s="57">
        <v>0</v>
      </c>
      <c r="K16" s="57">
        <v>0</v>
      </c>
    </row>
    <row r="17" spans="1:11">
      <c r="A17" t="s">
        <v>175</v>
      </c>
      <c r="B17" t="s">
        <v>175</v>
      </c>
      <c r="C17" s="102" t="s">
        <v>1839</v>
      </c>
      <c r="D17" t="s">
        <v>175</v>
      </c>
      <c r="E17" t="s">
        <v>175</v>
      </c>
      <c r="F17" s="54">
        <v>0</v>
      </c>
      <c r="G17" s="54">
        <v>0</v>
      </c>
      <c r="H17" s="54">
        <v>0</v>
      </c>
      <c r="I17" s="55">
        <v>0</v>
      </c>
      <c r="J17" s="55">
        <v>0</v>
      </c>
      <c r="K17" s="55">
        <v>0</v>
      </c>
    </row>
    <row r="18" spans="1:11">
      <c r="A18" s="56" t="s">
        <v>223</v>
      </c>
      <c r="B18" s="102" t="s">
        <v>1839</v>
      </c>
      <c r="C18" s="102" t="s">
        <v>1839</v>
      </c>
      <c r="D18" s="102" t="s">
        <v>1839</v>
      </c>
      <c r="E18" s="102" t="s">
        <v>1839</v>
      </c>
      <c r="F18" s="58">
        <v>0</v>
      </c>
      <c r="G18" s="102" t="s">
        <v>1839</v>
      </c>
      <c r="H18" s="58">
        <v>0</v>
      </c>
      <c r="I18" s="102" t="s">
        <v>1839</v>
      </c>
      <c r="J18" s="57">
        <v>0</v>
      </c>
      <c r="K18" s="57">
        <v>0</v>
      </c>
    </row>
    <row r="19" spans="1:11">
      <c r="A19" t="s">
        <v>175</v>
      </c>
      <c r="B19" t="s">
        <v>175</v>
      </c>
      <c r="C19" s="102" t="s">
        <v>1839</v>
      </c>
      <c r="D19" t="s">
        <v>175</v>
      </c>
      <c r="E19" t="s">
        <v>175</v>
      </c>
      <c r="F19" s="54">
        <v>0</v>
      </c>
      <c r="G19" s="54">
        <v>0</v>
      </c>
      <c r="H19" s="54">
        <v>0</v>
      </c>
      <c r="I19" s="55">
        <v>0</v>
      </c>
      <c r="J19" s="55">
        <v>0</v>
      </c>
      <c r="K19" s="55">
        <v>0</v>
      </c>
    </row>
    <row r="20" spans="1:11">
      <c r="A20" s="56" t="s">
        <v>181</v>
      </c>
      <c r="B20" s="102" t="s">
        <v>1839</v>
      </c>
      <c r="C20" s="102" t="s">
        <v>1839</v>
      </c>
      <c r="D20" s="102" t="s">
        <v>1839</v>
      </c>
      <c r="E20" s="102" t="s">
        <v>1839</v>
      </c>
      <c r="F20" s="58">
        <v>279.42</v>
      </c>
      <c r="G20" s="102" t="s">
        <v>1839</v>
      </c>
      <c r="H20" s="58">
        <v>154.024182</v>
      </c>
      <c r="I20" s="102" t="s">
        <v>1839</v>
      </c>
      <c r="J20" s="57">
        <v>0.52100000000000002</v>
      </c>
      <c r="K20" s="57">
        <v>5.0000000000000001E-4</v>
      </c>
    </row>
    <row r="21" spans="1:11">
      <c r="A21" s="56" t="s">
        <v>1063</v>
      </c>
      <c r="B21" s="102" t="s">
        <v>1839</v>
      </c>
      <c r="C21" s="102" t="s">
        <v>1839</v>
      </c>
      <c r="D21" s="102" t="s">
        <v>1839</v>
      </c>
      <c r="E21" s="102" t="s">
        <v>1839</v>
      </c>
      <c r="F21" s="58">
        <v>279.42</v>
      </c>
      <c r="G21" s="102" t="s">
        <v>1839</v>
      </c>
      <c r="H21" s="58">
        <v>154.024182</v>
      </c>
      <c r="I21" s="102" t="s">
        <v>1839</v>
      </c>
      <c r="J21" s="57">
        <v>0.52100000000000002</v>
      </c>
      <c r="K21" s="57">
        <v>5.0000000000000001E-4</v>
      </c>
    </row>
    <row r="22" spans="1:11">
      <c r="A22" t="s">
        <v>1071</v>
      </c>
      <c r="B22" t="s">
        <v>1072</v>
      </c>
      <c r="C22" t="s">
        <v>768</v>
      </c>
      <c r="D22" t="s">
        <v>1066</v>
      </c>
      <c r="E22" t="s">
        <v>100</v>
      </c>
      <c r="F22" s="54">
        <v>112.06</v>
      </c>
      <c r="G22" s="54">
        <v>14000</v>
      </c>
      <c r="H22" s="54">
        <v>56.901826800000002</v>
      </c>
      <c r="I22" s="55">
        <v>0</v>
      </c>
      <c r="J22" s="55">
        <v>0.1925</v>
      </c>
      <c r="K22" s="55">
        <v>2.0000000000000001E-4</v>
      </c>
    </row>
    <row r="23" spans="1:11">
      <c r="A23" t="s">
        <v>1073</v>
      </c>
      <c r="B23" t="s">
        <v>1074</v>
      </c>
      <c r="C23" t="s">
        <v>768</v>
      </c>
      <c r="D23" t="s">
        <v>1066</v>
      </c>
      <c r="E23" t="s">
        <v>100</v>
      </c>
      <c r="F23" s="54">
        <v>167.36</v>
      </c>
      <c r="G23" s="54">
        <v>16000</v>
      </c>
      <c r="H23" s="54">
        <v>97.122355200000001</v>
      </c>
      <c r="I23" s="55">
        <v>0</v>
      </c>
      <c r="J23" s="55">
        <v>0.32850000000000001</v>
      </c>
      <c r="K23" s="55">
        <v>2.9999999999999997E-4</v>
      </c>
    </row>
    <row r="24" spans="1:11">
      <c r="A24" s="56" t="s">
        <v>1075</v>
      </c>
      <c r="B24" s="102" t="s">
        <v>1839</v>
      </c>
      <c r="C24" s="102" t="s">
        <v>1839</v>
      </c>
      <c r="D24" s="102" t="s">
        <v>1839</v>
      </c>
      <c r="E24" s="102" t="s">
        <v>1839</v>
      </c>
      <c r="F24" s="58">
        <v>0</v>
      </c>
      <c r="G24" s="102" t="s">
        <v>1839</v>
      </c>
      <c r="H24" s="58">
        <v>0</v>
      </c>
      <c r="I24" s="102" t="s">
        <v>1839</v>
      </c>
      <c r="J24" s="57">
        <v>0</v>
      </c>
      <c r="K24" s="57">
        <v>0</v>
      </c>
    </row>
    <row r="25" spans="1:11">
      <c r="A25" t="s">
        <v>175</v>
      </c>
      <c r="B25" t="s">
        <v>175</v>
      </c>
      <c r="C25" s="102" t="s">
        <v>1839</v>
      </c>
      <c r="D25" t="s">
        <v>175</v>
      </c>
      <c r="E25" t="s">
        <v>175</v>
      </c>
      <c r="F25" s="54">
        <v>0</v>
      </c>
      <c r="G25" s="54">
        <v>0</v>
      </c>
      <c r="H25" s="54">
        <v>0</v>
      </c>
      <c r="I25" s="55">
        <v>0</v>
      </c>
      <c r="J25" s="55">
        <v>0</v>
      </c>
      <c r="K25" s="55">
        <v>0</v>
      </c>
    </row>
    <row r="26" spans="1:11">
      <c r="A26" s="56" t="s">
        <v>1070</v>
      </c>
      <c r="B26" s="102" t="s">
        <v>1839</v>
      </c>
      <c r="C26" s="102" t="s">
        <v>1839</v>
      </c>
      <c r="D26" s="102" t="s">
        <v>1839</v>
      </c>
      <c r="E26" s="102" t="s">
        <v>1839</v>
      </c>
      <c r="F26" s="58">
        <v>0</v>
      </c>
      <c r="G26" s="102" t="s">
        <v>1839</v>
      </c>
      <c r="H26" s="58">
        <v>0</v>
      </c>
      <c r="I26" s="102" t="s">
        <v>1839</v>
      </c>
      <c r="J26" s="57">
        <v>0</v>
      </c>
      <c r="K26" s="57">
        <v>0</v>
      </c>
    </row>
    <row r="27" spans="1:11">
      <c r="A27" t="s">
        <v>175</v>
      </c>
      <c r="B27" t="s">
        <v>175</v>
      </c>
      <c r="C27" s="102" t="s">
        <v>1839</v>
      </c>
      <c r="D27" t="s">
        <v>175</v>
      </c>
      <c r="E27" t="s">
        <v>175</v>
      </c>
      <c r="F27" s="54">
        <v>0</v>
      </c>
      <c r="G27" s="54">
        <v>0</v>
      </c>
      <c r="H27" s="54">
        <v>0</v>
      </c>
      <c r="I27" s="55">
        <v>0</v>
      </c>
      <c r="J27" s="55">
        <v>0</v>
      </c>
      <c r="K27" s="55">
        <v>0</v>
      </c>
    </row>
    <row r="28" spans="1:11">
      <c r="A28" s="56" t="s">
        <v>1076</v>
      </c>
      <c r="B28" s="102" t="s">
        <v>1839</v>
      </c>
      <c r="C28" s="102" t="s">
        <v>1839</v>
      </c>
      <c r="D28" s="102" t="s">
        <v>1839</v>
      </c>
      <c r="E28" s="102" t="s">
        <v>1839</v>
      </c>
      <c r="F28" s="58">
        <v>0</v>
      </c>
      <c r="G28" s="102" t="s">
        <v>1839</v>
      </c>
      <c r="H28" s="58">
        <v>0</v>
      </c>
      <c r="I28" s="102" t="s">
        <v>1839</v>
      </c>
      <c r="J28" s="57">
        <v>0</v>
      </c>
      <c r="K28" s="57">
        <v>0</v>
      </c>
    </row>
    <row r="29" spans="1:11">
      <c r="A29" t="s">
        <v>175</v>
      </c>
      <c r="B29" t="s">
        <v>175</v>
      </c>
      <c r="C29" s="102" t="s">
        <v>1839</v>
      </c>
      <c r="D29" t="s">
        <v>175</v>
      </c>
      <c r="E29" t="s">
        <v>175</v>
      </c>
      <c r="F29" s="54">
        <v>0</v>
      </c>
      <c r="G29" s="54">
        <v>0</v>
      </c>
      <c r="H29" s="54">
        <v>0</v>
      </c>
      <c r="I29" s="55">
        <v>0</v>
      </c>
      <c r="J29" s="55">
        <v>0</v>
      </c>
      <c r="K29" s="55">
        <v>0</v>
      </c>
    </row>
    <row r="30" spans="1:11">
      <c r="A30" s="56" t="s">
        <v>223</v>
      </c>
      <c r="B30" s="102" t="s">
        <v>1839</v>
      </c>
      <c r="C30" s="102" t="s">
        <v>1839</v>
      </c>
      <c r="D30" s="102" t="s">
        <v>1839</v>
      </c>
      <c r="E30" s="102" t="s">
        <v>1839</v>
      </c>
      <c r="F30" s="58">
        <v>0</v>
      </c>
      <c r="G30" s="102" t="s">
        <v>1839</v>
      </c>
      <c r="H30" s="58">
        <v>0</v>
      </c>
      <c r="I30" s="102" t="s">
        <v>1839</v>
      </c>
      <c r="J30" s="57">
        <v>0</v>
      </c>
      <c r="K30" s="57">
        <v>0</v>
      </c>
    </row>
    <row r="31" spans="1:11">
      <c r="A31" t="s">
        <v>175</v>
      </c>
      <c r="B31" t="s">
        <v>175</v>
      </c>
      <c r="C31" s="102" t="s">
        <v>1839</v>
      </c>
      <c r="D31" t="s">
        <v>175</v>
      </c>
      <c r="E31" t="s">
        <v>175</v>
      </c>
      <c r="F31" s="54">
        <v>0</v>
      </c>
      <c r="G31" s="54">
        <v>0</v>
      </c>
      <c r="H31" s="54">
        <v>0</v>
      </c>
      <c r="I31" s="55">
        <v>0</v>
      </c>
      <c r="J31" s="55">
        <v>0</v>
      </c>
      <c r="K31" s="55">
        <v>0</v>
      </c>
    </row>
    <row r="32" spans="1:11">
      <c r="A32" t="s">
        <v>183</v>
      </c>
      <c r="B32" s="102" t="s">
        <v>1839</v>
      </c>
      <c r="C32" s="102" t="s">
        <v>1839</v>
      </c>
      <c r="D32" s="102" t="s">
        <v>1839</v>
      </c>
      <c r="E32" s="102" t="s">
        <v>1839</v>
      </c>
      <c r="F32" s="102" t="s">
        <v>1839</v>
      </c>
      <c r="G32" s="102" t="s">
        <v>1839</v>
      </c>
      <c r="H32" s="102" t="s">
        <v>1839</v>
      </c>
      <c r="I32" s="102" t="s">
        <v>1839</v>
      </c>
      <c r="J32" s="102" t="s">
        <v>1839</v>
      </c>
      <c r="K32" s="102" t="s">
        <v>1839</v>
      </c>
    </row>
    <row r="33" spans="1:11">
      <c r="A33" t="s">
        <v>215</v>
      </c>
      <c r="B33" s="102" t="s">
        <v>1839</v>
      </c>
      <c r="C33" s="102" t="s">
        <v>1839</v>
      </c>
      <c r="D33" s="102" t="s">
        <v>1839</v>
      </c>
      <c r="E33" s="102" t="s">
        <v>1839</v>
      </c>
      <c r="F33" s="102" t="s">
        <v>1839</v>
      </c>
      <c r="G33" s="102" t="s">
        <v>1839</v>
      </c>
      <c r="H33" s="102" t="s">
        <v>1839</v>
      </c>
      <c r="I33" s="102" t="s">
        <v>1839</v>
      </c>
      <c r="J33" s="102" t="s">
        <v>1839</v>
      </c>
      <c r="K33" s="102" t="s">
        <v>1839</v>
      </c>
    </row>
    <row r="34" spans="1:11">
      <c r="A34" t="s">
        <v>216</v>
      </c>
      <c r="B34" s="102" t="s">
        <v>1839</v>
      </c>
      <c r="C34" s="102" t="s">
        <v>1839</v>
      </c>
      <c r="D34" s="102" t="s">
        <v>1839</v>
      </c>
      <c r="E34" s="102" t="s">
        <v>1839</v>
      </c>
      <c r="F34" s="102" t="s">
        <v>1839</v>
      </c>
      <c r="G34" s="102" t="s">
        <v>1839</v>
      </c>
      <c r="H34" s="102" t="s">
        <v>1839</v>
      </c>
      <c r="I34" s="102" t="s">
        <v>1839</v>
      </c>
      <c r="J34" s="102" t="s">
        <v>1839</v>
      </c>
      <c r="K34" s="102" t="s">
        <v>1839</v>
      </c>
    </row>
    <row r="35" spans="1:11">
      <c r="A35" t="s">
        <v>217</v>
      </c>
      <c r="B35" s="102" t="s">
        <v>1839</v>
      </c>
      <c r="C35" s="102" t="s">
        <v>1839</v>
      </c>
      <c r="D35" s="102" t="s">
        <v>1839</v>
      </c>
      <c r="E35" s="102" t="s">
        <v>1839</v>
      </c>
      <c r="F35" s="102" t="s">
        <v>1839</v>
      </c>
      <c r="G35" s="102" t="s">
        <v>1839</v>
      </c>
      <c r="H35" s="102" t="s">
        <v>1839</v>
      </c>
      <c r="I35" s="102" t="s">
        <v>1839</v>
      </c>
      <c r="J35" s="102" t="s">
        <v>1839</v>
      </c>
      <c r="K35" s="102" t="s">
        <v>1839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0" t="s">
        <v>1838</v>
      </c>
    </row>
    <row r="2" spans="1:14" s="1" customFormat="1">
      <c r="A2" s="2" t="s">
        <v>1</v>
      </c>
      <c r="B2" s="9" t="s">
        <v>1284</v>
      </c>
    </row>
    <row r="3" spans="1:14" s="1" customFormat="1">
      <c r="A3" s="2" t="s">
        <v>2</v>
      </c>
      <c r="B3" s="61" t="s">
        <v>1285</v>
      </c>
    </row>
    <row r="4" spans="1:14" s="1" customFormat="1">
      <c r="A4" s="2" t="s">
        <v>3</v>
      </c>
      <c r="B4" s="62" t="s">
        <v>164</v>
      </c>
    </row>
    <row r="5" spans="1:14" ht="18.75">
      <c r="A5" s="77" t="s">
        <v>99</v>
      </c>
      <c r="B5" s="78"/>
      <c r="C5" s="78"/>
      <c r="D5" s="78"/>
      <c r="E5" s="78"/>
      <c r="F5" s="78"/>
      <c r="G5" s="78"/>
      <c r="H5" s="78"/>
      <c r="I5" s="78"/>
      <c r="J5" s="79"/>
    </row>
    <row r="6" spans="1:14" s="15" customFormat="1">
      <c r="A6" s="31" t="s">
        <v>92</v>
      </c>
      <c r="B6" s="32" t="s">
        <v>46</v>
      </c>
      <c r="C6" s="32" t="s">
        <v>66</v>
      </c>
      <c r="D6" s="32" t="s">
        <v>80</v>
      </c>
      <c r="E6" s="32" t="s">
        <v>50</v>
      </c>
      <c r="F6" s="32" t="s">
        <v>154</v>
      </c>
      <c r="G6" s="32" t="s">
        <v>155</v>
      </c>
      <c r="H6" s="32" t="s">
        <v>53</v>
      </c>
      <c r="I6" s="32" t="s">
        <v>54</v>
      </c>
      <c r="J6" s="32" t="s">
        <v>150</v>
      </c>
    </row>
    <row r="7" spans="1:14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16" t="s">
        <v>151</v>
      </c>
      <c r="G7" s="95" t="s">
        <v>1839</v>
      </c>
      <c r="H7" s="16" t="s">
        <v>6</v>
      </c>
      <c r="I7" s="20" t="s">
        <v>7</v>
      </c>
      <c r="J7" s="29" t="s">
        <v>7</v>
      </c>
    </row>
    <row r="8" spans="1:14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0" t="s">
        <v>59</v>
      </c>
      <c r="I8" s="30" t="s">
        <v>60</v>
      </c>
      <c r="J8" s="30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97" t="s">
        <v>1839</v>
      </c>
      <c r="C9" s="97" t="s">
        <v>1839</v>
      </c>
      <c r="D9" s="97" t="s">
        <v>1839</v>
      </c>
      <c r="E9" s="97" t="s">
        <v>1839</v>
      </c>
      <c r="F9" s="52">
        <v>108.04</v>
      </c>
      <c r="G9" s="111" t="s">
        <v>1839</v>
      </c>
      <c r="H9" s="52">
        <v>2008.2464842053864</v>
      </c>
      <c r="I9" s="53">
        <v>1</v>
      </c>
      <c r="J9" s="53">
        <v>6.4000000000000003E-3</v>
      </c>
      <c r="K9" s="15"/>
      <c r="L9" s="15"/>
      <c r="M9" s="15"/>
      <c r="N9" s="15"/>
    </row>
    <row r="10" spans="1:14">
      <c r="A10" s="56" t="s">
        <v>169</v>
      </c>
      <c r="B10" s="113" t="s">
        <v>1839</v>
      </c>
      <c r="C10" s="113" t="s">
        <v>1839</v>
      </c>
      <c r="D10" s="113" t="s">
        <v>1839</v>
      </c>
      <c r="E10" s="113" t="s">
        <v>1839</v>
      </c>
      <c r="F10" s="58">
        <v>0</v>
      </c>
      <c r="G10" s="113" t="s">
        <v>1839</v>
      </c>
      <c r="H10" s="58">
        <v>0</v>
      </c>
      <c r="I10" s="57">
        <v>0</v>
      </c>
      <c r="J10" s="57">
        <v>0</v>
      </c>
    </row>
    <row r="11" spans="1:14">
      <c r="A11" t="s">
        <v>175</v>
      </c>
      <c r="B11" t="s">
        <v>175</v>
      </c>
      <c r="C11" s="113" t="s">
        <v>1839</v>
      </c>
      <c r="D11" t="s">
        <v>175</v>
      </c>
      <c r="E11" t="s">
        <v>175</v>
      </c>
      <c r="F11" s="54">
        <v>0</v>
      </c>
      <c r="G11" s="54">
        <v>0</v>
      </c>
      <c r="H11" s="54">
        <v>0</v>
      </c>
      <c r="I11" s="55">
        <v>0</v>
      </c>
      <c r="J11" s="55">
        <v>0</v>
      </c>
    </row>
    <row r="12" spans="1:14">
      <c r="A12" s="56" t="s">
        <v>181</v>
      </c>
      <c r="B12" s="113" t="s">
        <v>1839</v>
      </c>
      <c r="C12" s="113" t="s">
        <v>1839</v>
      </c>
      <c r="D12" s="113" t="s">
        <v>1839</v>
      </c>
      <c r="E12" s="113" t="s">
        <v>1839</v>
      </c>
      <c r="F12" s="58">
        <v>108.04</v>
      </c>
      <c r="G12" s="113" t="s">
        <v>1839</v>
      </c>
      <c r="H12" s="58">
        <v>2008.2464842053864</v>
      </c>
      <c r="I12" s="57">
        <v>1</v>
      </c>
      <c r="J12" s="57">
        <v>6.4000000000000003E-3</v>
      </c>
    </row>
    <row r="13" spans="1:14">
      <c r="A13" t="s">
        <v>1077</v>
      </c>
      <c r="B13" t="s">
        <v>1078</v>
      </c>
      <c r="C13" t="s">
        <v>108</v>
      </c>
      <c r="D13" t="s">
        <v>1079</v>
      </c>
      <c r="E13" t="s">
        <v>102</v>
      </c>
      <c r="F13" s="54">
        <v>21.71</v>
      </c>
      <c r="G13" s="54">
        <v>69486.414999999994</v>
      </c>
      <c r="H13" s="54">
        <v>60.516994594079399</v>
      </c>
      <c r="I13" s="55">
        <v>3.0099999999999998E-2</v>
      </c>
      <c r="J13" s="55">
        <v>2.0000000000000001E-4</v>
      </c>
    </row>
    <row r="14" spans="1:14">
      <c r="A14" t="s">
        <v>1080</v>
      </c>
      <c r="B14" t="s">
        <v>1081</v>
      </c>
      <c r="C14" t="s">
        <v>108</v>
      </c>
      <c r="D14" t="s">
        <v>1079</v>
      </c>
      <c r="E14" t="s">
        <v>100</v>
      </c>
      <c r="F14" s="54">
        <v>13.24</v>
      </c>
      <c r="G14" s="54">
        <v>230750.75</v>
      </c>
      <c r="H14" s="54">
        <v>110.80992526110001</v>
      </c>
      <c r="I14" s="55">
        <v>5.5199999999999999E-2</v>
      </c>
      <c r="J14" s="55">
        <v>4.0000000000000002E-4</v>
      </c>
    </row>
    <row r="15" spans="1:14">
      <c r="A15" t="s">
        <v>1082</v>
      </c>
      <c r="B15" t="s">
        <v>1083</v>
      </c>
      <c r="C15" t="s">
        <v>108</v>
      </c>
      <c r="D15" t="s">
        <v>1079</v>
      </c>
      <c r="E15" t="s">
        <v>100</v>
      </c>
      <c r="F15" s="54">
        <v>6.5</v>
      </c>
      <c r="G15" s="54">
        <v>1176916.32</v>
      </c>
      <c r="H15" s="54">
        <v>277.46390702159999</v>
      </c>
      <c r="I15" s="55">
        <v>0.13819999999999999</v>
      </c>
      <c r="J15" s="55">
        <v>8.9999999999999998E-4</v>
      </c>
    </row>
    <row r="16" spans="1:14">
      <c r="A16" t="s">
        <v>1084</v>
      </c>
      <c r="B16" t="s">
        <v>1085</v>
      </c>
      <c r="C16" t="s">
        <v>108</v>
      </c>
      <c r="D16" t="s">
        <v>1079</v>
      </c>
      <c r="E16" t="s">
        <v>167</v>
      </c>
      <c r="F16" s="54">
        <v>1.94</v>
      </c>
      <c r="G16" s="54">
        <v>64120122.629999973</v>
      </c>
      <c r="H16" s="54">
        <v>31.890643126987001</v>
      </c>
      <c r="I16" s="55">
        <v>1.5900000000000001E-2</v>
      </c>
      <c r="J16" s="55">
        <v>1E-4</v>
      </c>
    </row>
    <row r="17" spans="1:10">
      <c r="A17" t="s">
        <v>1086</v>
      </c>
      <c r="B17" t="s">
        <v>1087</v>
      </c>
      <c r="C17" t="s">
        <v>108</v>
      </c>
      <c r="D17" t="s">
        <v>1079</v>
      </c>
      <c r="E17" t="s">
        <v>100</v>
      </c>
      <c r="F17" s="54">
        <v>64.650000000000006</v>
      </c>
      <c r="G17" s="54">
        <v>651453.79499999888</v>
      </c>
      <c r="H17" s="54">
        <v>1527.56501420162</v>
      </c>
      <c r="I17" s="55">
        <v>0.76060000000000005</v>
      </c>
      <c r="J17" s="55">
        <v>4.8999999999999998E-3</v>
      </c>
    </row>
    <row r="18" spans="1:10">
      <c r="A18" t="s">
        <v>183</v>
      </c>
      <c r="B18" s="113" t="s">
        <v>1839</v>
      </c>
      <c r="C18" s="113" t="s">
        <v>1839</v>
      </c>
      <c r="D18" s="113" t="s">
        <v>1839</v>
      </c>
      <c r="E18" s="113" t="s">
        <v>1839</v>
      </c>
      <c r="F18" s="113" t="s">
        <v>1839</v>
      </c>
      <c r="G18" s="113" t="s">
        <v>1839</v>
      </c>
      <c r="H18" s="102" t="s">
        <v>1839</v>
      </c>
      <c r="I18" s="102" t="s">
        <v>1839</v>
      </c>
      <c r="J18" s="113" t="s">
        <v>1839</v>
      </c>
    </row>
    <row r="19" spans="1:10">
      <c r="A19" t="s">
        <v>215</v>
      </c>
      <c r="B19" s="113" t="s">
        <v>1839</v>
      </c>
      <c r="C19" s="113" t="s">
        <v>1839</v>
      </c>
      <c r="D19" s="113" t="s">
        <v>1839</v>
      </c>
      <c r="E19" s="113" t="s">
        <v>1839</v>
      </c>
      <c r="F19" s="113" t="s">
        <v>1839</v>
      </c>
      <c r="G19" s="113" t="s">
        <v>1839</v>
      </c>
      <c r="H19" s="102" t="s">
        <v>1839</v>
      </c>
      <c r="I19" s="102" t="s">
        <v>1839</v>
      </c>
      <c r="J19" s="113" t="s">
        <v>1839</v>
      </c>
    </row>
    <row r="20" spans="1:10">
      <c r="A20" t="s">
        <v>216</v>
      </c>
      <c r="B20" s="113" t="s">
        <v>1839</v>
      </c>
      <c r="C20" s="113" t="s">
        <v>1839</v>
      </c>
      <c r="D20" s="113" t="s">
        <v>1839</v>
      </c>
      <c r="E20" s="113" t="s">
        <v>1839</v>
      </c>
      <c r="F20" s="113" t="s">
        <v>1839</v>
      </c>
      <c r="G20" s="113" t="s">
        <v>1839</v>
      </c>
      <c r="H20" s="102" t="s">
        <v>1839</v>
      </c>
      <c r="I20" s="102" t="s">
        <v>1839</v>
      </c>
      <c r="J20" s="113" t="s">
        <v>1839</v>
      </c>
    </row>
    <row r="21" spans="1:10">
      <c r="A21" t="s">
        <v>217</v>
      </c>
      <c r="B21" s="113" t="s">
        <v>1839</v>
      </c>
      <c r="C21" s="113" t="s">
        <v>1839</v>
      </c>
      <c r="D21" s="113" t="s">
        <v>1839</v>
      </c>
      <c r="E21" s="113" t="s">
        <v>1839</v>
      </c>
      <c r="F21" s="113" t="s">
        <v>1839</v>
      </c>
      <c r="G21" s="113" t="s">
        <v>1839</v>
      </c>
      <c r="H21" s="102" t="s">
        <v>1839</v>
      </c>
      <c r="I21" s="102" t="s">
        <v>1839</v>
      </c>
      <c r="J21" s="113" t="s">
        <v>1839</v>
      </c>
    </row>
    <row r="22" spans="1:10" hidden="1">
      <c r="B22" s="15"/>
      <c r="C22" s="15"/>
      <c r="D22" s="15"/>
      <c r="E22" s="15"/>
      <c r="F22" s="15"/>
      <c r="G22" s="15"/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0" t="s">
        <v>1838</v>
      </c>
    </row>
    <row r="2" spans="1:23" s="1" customFormat="1">
      <c r="A2" s="2" t="s">
        <v>1</v>
      </c>
      <c r="B2" s="9" t="s">
        <v>1284</v>
      </c>
    </row>
    <row r="3" spans="1:23" s="1" customFormat="1">
      <c r="A3" s="2" t="s">
        <v>2</v>
      </c>
      <c r="B3" s="61" t="s">
        <v>1285</v>
      </c>
    </row>
    <row r="4" spans="1:23" s="1" customFormat="1">
      <c r="A4" s="2" t="s">
        <v>3</v>
      </c>
      <c r="B4" s="62" t="s">
        <v>164</v>
      </c>
    </row>
    <row r="5" spans="1:23" ht="18.75">
      <c r="A5" s="77" t="s">
        <v>114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</row>
    <row r="6" spans="1:23" s="15" customFormat="1">
      <c r="A6" s="31" t="s">
        <v>92</v>
      </c>
      <c r="B6" s="32" t="s">
        <v>46</v>
      </c>
      <c r="C6" s="34" t="s">
        <v>115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154</v>
      </c>
      <c r="L6" s="32" t="s">
        <v>155</v>
      </c>
      <c r="M6" s="32" t="s">
        <v>53</v>
      </c>
      <c r="N6" s="32" t="s">
        <v>69</v>
      </c>
      <c r="O6" s="32" t="s">
        <v>54</v>
      </c>
      <c r="P6" s="33" t="s">
        <v>150</v>
      </c>
      <c r="Q6" s="13"/>
      <c r="R6" s="13"/>
      <c r="S6" s="13"/>
      <c r="T6" s="13"/>
      <c r="U6" s="13"/>
      <c r="V6" s="13"/>
      <c r="W6" s="13"/>
    </row>
    <row r="7" spans="1:23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20" t="s">
        <v>70</v>
      </c>
      <c r="G7" s="20" t="s">
        <v>71</v>
      </c>
      <c r="H7" s="95" t="s">
        <v>1839</v>
      </c>
      <c r="I7" s="20" t="s">
        <v>7</v>
      </c>
      <c r="J7" s="20" t="s">
        <v>7</v>
      </c>
      <c r="K7" s="20" t="s">
        <v>151</v>
      </c>
      <c r="L7" s="95" t="s">
        <v>1839</v>
      </c>
      <c r="M7" s="20" t="s">
        <v>6</v>
      </c>
      <c r="N7" s="20" t="s">
        <v>7</v>
      </c>
      <c r="O7" s="20" t="s">
        <v>7</v>
      </c>
      <c r="P7" s="21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3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97" t="s">
        <v>1839</v>
      </c>
      <c r="H9" s="97" t="s">
        <v>1839</v>
      </c>
      <c r="I9" s="97" t="s">
        <v>1839</v>
      </c>
      <c r="J9" s="97" t="s">
        <v>1839</v>
      </c>
      <c r="K9" s="52">
        <v>0</v>
      </c>
      <c r="L9" s="97" t="s">
        <v>1839</v>
      </c>
      <c r="M9" s="52">
        <v>0</v>
      </c>
      <c r="N9" s="97" t="s">
        <v>1839</v>
      </c>
      <c r="O9" s="53">
        <v>0</v>
      </c>
      <c r="P9" s="53">
        <v>0</v>
      </c>
      <c r="Q9" s="13"/>
      <c r="R9" s="13"/>
      <c r="S9" s="13"/>
      <c r="T9" s="13"/>
      <c r="U9" s="13"/>
      <c r="V9" s="13"/>
      <c r="W9" s="13"/>
    </row>
    <row r="10" spans="1:23">
      <c r="A10" s="56" t="s">
        <v>169</v>
      </c>
      <c r="B10" s="101" t="s">
        <v>1839</v>
      </c>
      <c r="C10" s="101" t="s">
        <v>1839</v>
      </c>
      <c r="D10" s="102" t="s">
        <v>1839</v>
      </c>
      <c r="E10" s="102" t="s">
        <v>1839</v>
      </c>
      <c r="F10" s="102" t="s">
        <v>1839</v>
      </c>
      <c r="G10" s="58">
        <v>0</v>
      </c>
      <c r="H10" s="102" t="s">
        <v>1839</v>
      </c>
      <c r="I10" s="102" t="s">
        <v>1839</v>
      </c>
      <c r="J10" s="57">
        <v>0</v>
      </c>
      <c r="K10" s="58">
        <v>0</v>
      </c>
      <c r="L10" s="102" t="s">
        <v>1839</v>
      </c>
      <c r="M10" s="58">
        <v>0</v>
      </c>
      <c r="N10" s="102" t="s">
        <v>1839</v>
      </c>
      <c r="O10" s="57">
        <v>0</v>
      </c>
      <c r="P10" s="57">
        <v>0</v>
      </c>
    </row>
    <row r="11" spans="1:23">
      <c r="A11" s="56" t="s">
        <v>1088</v>
      </c>
      <c r="B11" s="101" t="s">
        <v>1839</v>
      </c>
      <c r="C11" s="101" t="s">
        <v>1839</v>
      </c>
      <c r="D11" s="102" t="s">
        <v>1839</v>
      </c>
      <c r="E11" s="102" t="s">
        <v>1839</v>
      </c>
      <c r="F11" s="102" t="s">
        <v>1839</v>
      </c>
      <c r="G11" s="58">
        <v>0</v>
      </c>
      <c r="H11" s="102" t="s">
        <v>1839</v>
      </c>
      <c r="I11" s="102" t="s">
        <v>1839</v>
      </c>
      <c r="J11" s="57">
        <v>0</v>
      </c>
      <c r="K11" s="58">
        <v>0</v>
      </c>
      <c r="L11" s="102" t="s">
        <v>1839</v>
      </c>
      <c r="M11" s="58">
        <v>0</v>
      </c>
      <c r="N11" s="102" t="s">
        <v>1839</v>
      </c>
      <c r="O11" s="57">
        <v>0</v>
      </c>
      <c r="P11" s="57">
        <v>0</v>
      </c>
    </row>
    <row r="12" spans="1:23">
      <c r="A12" t="s">
        <v>175</v>
      </c>
      <c r="B12" t="s">
        <v>175</v>
      </c>
      <c r="C12" s="101" t="s">
        <v>1839</v>
      </c>
      <c r="D12" t="s">
        <v>175</v>
      </c>
      <c r="E12" s="102" t="s">
        <v>1839</v>
      </c>
      <c r="F12" s="102" t="s">
        <v>1839</v>
      </c>
      <c r="G12" s="54">
        <v>0</v>
      </c>
      <c r="H12" t="s">
        <v>175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3">
      <c r="A13" s="56" t="s">
        <v>1089</v>
      </c>
      <c r="B13" s="101" t="s">
        <v>1839</v>
      </c>
      <c r="C13" s="101" t="s">
        <v>1839</v>
      </c>
      <c r="D13" s="102" t="s">
        <v>1839</v>
      </c>
      <c r="E13" s="102" t="s">
        <v>1839</v>
      </c>
      <c r="F13" s="102" t="s">
        <v>1839</v>
      </c>
      <c r="G13" s="58">
        <v>0</v>
      </c>
      <c r="H13" s="102" t="s">
        <v>1839</v>
      </c>
      <c r="I13" s="102" t="s">
        <v>1839</v>
      </c>
      <c r="J13" s="57">
        <v>0</v>
      </c>
      <c r="K13" s="58">
        <v>0</v>
      </c>
      <c r="L13" s="102" t="s">
        <v>1839</v>
      </c>
      <c r="M13" s="58">
        <v>0</v>
      </c>
      <c r="N13" s="102" t="s">
        <v>1839</v>
      </c>
      <c r="O13" s="57">
        <v>0</v>
      </c>
      <c r="P13" s="57">
        <v>0</v>
      </c>
    </row>
    <row r="14" spans="1:23">
      <c r="A14" t="s">
        <v>175</v>
      </c>
      <c r="B14" t="s">
        <v>175</v>
      </c>
      <c r="C14" s="101" t="s">
        <v>1839</v>
      </c>
      <c r="D14" t="s">
        <v>175</v>
      </c>
      <c r="E14" s="102" t="s">
        <v>1839</v>
      </c>
      <c r="F14" s="102" t="s">
        <v>1839</v>
      </c>
      <c r="G14" s="54">
        <v>0</v>
      </c>
      <c r="H14" t="s">
        <v>175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3">
      <c r="A15" s="56" t="s">
        <v>1090</v>
      </c>
      <c r="B15" s="101" t="s">
        <v>1839</v>
      </c>
      <c r="C15" s="101" t="s">
        <v>1839</v>
      </c>
      <c r="D15" s="102" t="s">
        <v>1839</v>
      </c>
      <c r="E15" s="102" t="s">
        <v>1839</v>
      </c>
      <c r="F15" s="102" t="s">
        <v>1839</v>
      </c>
      <c r="G15" s="58">
        <v>0</v>
      </c>
      <c r="H15" s="102" t="s">
        <v>1839</v>
      </c>
      <c r="I15" s="102" t="s">
        <v>1839</v>
      </c>
      <c r="J15" s="57">
        <v>0</v>
      </c>
      <c r="K15" s="58">
        <v>0</v>
      </c>
      <c r="L15" s="102" t="s">
        <v>1839</v>
      </c>
      <c r="M15" s="58">
        <v>0</v>
      </c>
      <c r="N15" s="102" t="s">
        <v>1839</v>
      </c>
      <c r="O15" s="57">
        <v>0</v>
      </c>
      <c r="P15" s="57">
        <v>0</v>
      </c>
    </row>
    <row r="16" spans="1:23">
      <c r="A16" s="56" t="s">
        <v>1091</v>
      </c>
      <c r="B16" s="101" t="s">
        <v>1839</v>
      </c>
      <c r="C16" s="101" t="s">
        <v>1839</v>
      </c>
      <c r="D16" s="102" t="s">
        <v>1839</v>
      </c>
      <c r="E16" s="102" t="s">
        <v>1839</v>
      </c>
      <c r="F16" s="102" t="s">
        <v>1839</v>
      </c>
      <c r="G16" s="58">
        <v>0</v>
      </c>
      <c r="H16" s="102" t="s">
        <v>1839</v>
      </c>
      <c r="I16" s="102" t="s">
        <v>1839</v>
      </c>
      <c r="J16" s="57">
        <v>0</v>
      </c>
      <c r="K16" s="58">
        <v>0</v>
      </c>
      <c r="L16" s="102" t="s">
        <v>1839</v>
      </c>
      <c r="M16" s="58">
        <v>0</v>
      </c>
      <c r="N16" s="102" t="s">
        <v>1839</v>
      </c>
      <c r="O16" s="57">
        <v>0</v>
      </c>
      <c r="P16" s="57">
        <v>0</v>
      </c>
    </row>
    <row r="17" spans="1:16">
      <c r="A17" t="s">
        <v>175</v>
      </c>
      <c r="B17" t="s">
        <v>175</v>
      </c>
      <c r="C17" s="101" t="s">
        <v>1839</v>
      </c>
      <c r="D17" t="s">
        <v>175</v>
      </c>
      <c r="E17" s="102" t="s">
        <v>1839</v>
      </c>
      <c r="F17" s="102" t="s">
        <v>1839</v>
      </c>
      <c r="G17" s="54">
        <v>0</v>
      </c>
      <c r="H17" t="s">
        <v>175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1092</v>
      </c>
      <c r="B18" s="101" t="s">
        <v>1839</v>
      </c>
      <c r="C18" s="101" t="s">
        <v>1839</v>
      </c>
      <c r="D18" s="102" t="s">
        <v>1839</v>
      </c>
      <c r="E18" s="102" t="s">
        <v>1839</v>
      </c>
      <c r="F18" s="102" t="s">
        <v>1839</v>
      </c>
      <c r="G18" s="58">
        <v>0</v>
      </c>
      <c r="H18" s="102" t="s">
        <v>1839</v>
      </c>
      <c r="I18" s="102" t="s">
        <v>1839</v>
      </c>
      <c r="J18" s="57">
        <v>0</v>
      </c>
      <c r="K18" s="58">
        <v>0</v>
      </c>
      <c r="L18" s="102" t="s">
        <v>1839</v>
      </c>
      <c r="M18" s="58">
        <v>0</v>
      </c>
      <c r="N18" s="102" t="s">
        <v>1839</v>
      </c>
      <c r="O18" s="57">
        <v>0</v>
      </c>
      <c r="P18" s="57">
        <v>0</v>
      </c>
    </row>
    <row r="19" spans="1:16">
      <c r="A19" t="s">
        <v>175</v>
      </c>
      <c r="B19" t="s">
        <v>175</v>
      </c>
      <c r="C19" s="101" t="s">
        <v>1839</v>
      </c>
      <c r="D19" t="s">
        <v>175</v>
      </c>
      <c r="E19" s="102" t="s">
        <v>1839</v>
      </c>
      <c r="F19" s="102" t="s">
        <v>1839</v>
      </c>
      <c r="G19" s="54">
        <v>0</v>
      </c>
      <c r="H19" t="s">
        <v>175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1093</v>
      </c>
      <c r="B20" s="101" t="s">
        <v>1839</v>
      </c>
      <c r="C20" s="101" t="s">
        <v>1839</v>
      </c>
      <c r="D20" s="102" t="s">
        <v>1839</v>
      </c>
      <c r="E20" s="102" t="s">
        <v>1839</v>
      </c>
      <c r="F20" s="102" t="s">
        <v>1839</v>
      </c>
      <c r="G20" s="58">
        <v>0</v>
      </c>
      <c r="H20" s="102" t="s">
        <v>1839</v>
      </c>
      <c r="I20" s="102" t="s">
        <v>1839</v>
      </c>
      <c r="J20" s="57">
        <v>0</v>
      </c>
      <c r="K20" s="58">
        <v>0</v>
      </c>
      <c r="L20" s="102" t="s">
        <v>1839</v>
      </c>
      <c r="M20" s="58">
        <v>0</v>
      </c>
      <c r="N20" s="102" t="s">
        <v>1839</v>
      </c>
      <c r="O20" s="57">
        <v>0</v>
      </c>
      <c r="P20" s="57">
        <v>0</v>
      </c>
    </row>
    <row r="21" spans="1:16">
      <c r="A21" t="s">
        <v>175</v>
      </c>
      <c r="B21" t="s">
        <v>175</v>
      </c>
      <c r="C21" s="101" t="s">
        <v>1839</v>
      </c>
      <c r="D21" t="s">
        <v>175</v>
      </c>
      <c r="E21" s="102" t="s">
        <v>1839</v>
      </c>
      <c r="F21" s="102" t="s">
        <v>1839</v>
      </c>
      <c r="G21" s="54">
        <v>0</v>
      </c>
      <c r="H21" t="s">
        <v>175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1094</v>
      </c>
      <c r="B22" s="101" t="s">
        <v>1839</v>
      </c>
      <c r="C22" s="101" t="s">
        <v>1839</v>
      </c>
      <c r="D22" s="102" t="s">
        <v>1839</v>
      </c>
      <c r="E22" s="102" t="s">
        <v>1839</v>
      </c>
      <c r="F22" s="102" t="s">
        <v>1839</v>
      </c>
      <c r="G22" s="58">
        <v>0</v>
      </c>
      <c r="H22" s="102" t="s">
        <v>1839</v>
      </c>
      <c r="I22" s="102" t="s">
        <v>1839</v>
      </c>
      <c r="J22" s="57">
        <v>0</v>
      </c>
      <c r="K22" s="58">
        <v>0</v>
      </c>
      <c r="L22" s="102" t="s">
        <v>1839</v>
      </c>
      <c r="M22" s="58">
        <v>0</v>
      </c>
      <c r="N22" s="102" t="s">
        <v>1839</v>
      </c>
      <c r="O22" s="57">
        <v>0</v>
      </c>
      <c r="P22" s="57">
        <v>0</v>
      </c>
    </row>
    <row r="23" spans="1:16">
      <c r="A23" t="s">
        <v>175</v>
      </c>
      <c r="B23" t="s">
        <v>175</v>
      </c>
      <c r="C23" s="101" t="s">
        <v>1839</v>
      </c>
      <c r="D23" t="s">
        <v>175</v>
      </c>
      <c r="E23" s="102" t="s">
        <v>1839</v>
      </c>
      <c r="F23" s="102" t="s">
        <v>1839</v>
      </c>
      <c r="G23" s="54">
        <v>0</v>
      </c>
      <c r="H23" t="s">
        <v>175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181</v>
      </c>
      <c r="B24" s="101" t="s">
        <v>1839</v>
      </c>
      <c r="C24" s="101" t="s">
        <v>1839</v>
      </c>
      <c r="D24" s="102" t="s">
        <v>1839</v>
      </c>
      <c r="E24" s="102" t="s">
        <v>1839</v>
      </c>
      <c r="F24" s="102" t="s">
        <v>1839</v>
      </c>
      <c r="G24" s="58">
        <v>0</v>
      </c>
      <c r="H24" s="102" t="s">
        <v>1839</v>
      </c>
      <c r="I24" s="102" t="s">
        <v>1839</v>
      </c>
      <c r="J24" s="57">
        <v>0</v>
      </c>
      <c r="K24" s="58">
        <v>0</v>
      </c>
      <c r="L24" s="102" t="s">
        <v>1839</v>
      </c>
      <c r="M24" s="58">
        <v>0</v>
      </c>
      <c r="N24" s="102" t="s">
        <v>1839</v>
      </c>
      <c r="O24" s="57">
        <v>0</v>
      </c>
      <c r="P24" s="57">
        <v>0</v>
      </c>
    </row>
    <row r="25" spans="1:16">
      <c r="A25" s="56" t="s">
        <v>1088</v>
      </c>
      <c r="B25" s="101" t="s">
        <v>1839</v>
      </c>
      <c r="C25" s="101" t="s">
        <v>1839</v>
      </c>
      <c r="D25" s="102" t="s">
        <v>1839</v>
      </c>
      <c r="E25" s="102" t="s">
        <v>1839</v>
      </c>
      <c r="F25" s="102" t="s">
        <v>1839</v>
      </c>
      <c r="G25" s="58">
        <v>0</v>
      </c>
      <c r="H25" s="102" t="s">
        <v>1839</v>
      </c>
      <c r="I25" s="102" t="s">
        <v>1839</v>
      </c>
      <c r="J25" s="57">
        <v>0</v>
      </c>
      <c r="K25" s="58">
        <v>0</v>
      </c>
      <c r="L25" s="102" t="s">
        <v>1839</v>
      </c>
      <c r="M25" s="58">
        <v>0</v>
      </c>
      <c r="N25" s="102" t="s">
        <v>1839</v>
      </c>
      <c r="O25" s="57">
        <v>0</v>
      </c>
      <c r="P25" s="57">
        <v>0</v>
      </c>
    </row>
    <row r="26" spans="1:16">
      <c r="A26" t="s">
        <v>175</v>
      </c>
      <c r="B26" t="s">
        <v>175</v>
      </c>
      <c r="C26" s="101" t="s">
        <v>1839</v>
      </c>
      <c r="D26" t="s">
        <v>175</v>
      </c>
      <c r="E26" s="102" t="s">
        <v>1839</v>
      </c>
      <c r="F26" s="102" t="s">
        <v>1839</v>
      </c>
      <c r="G26" s="54">
        <v>0</v>
      </c>
      <c r="H26" t="s">
        <v>175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1089</v>
      </c>
      <c r="B27" s="101" t="s">
        <v>1839</v>
      </c>
      <c r="C27" s="101" t="s">
        <v>1839</v>
      </c>
      <c r="D27" s="102" t="s">
        <v>1839</v>
      </c>
      <c r="E27" s="102" t="s">
        <v>1839</v>
      </c>
      <c r="F27" s="102" t="s">
        <v>1839</v>
      </c>
      <c r="G27" s="58">
        <v>0</v>
      </c>
      <c r="H27" s="102" t="s">
        <v>1839</v>
      </c>
      <c r="I27" s="102" t="s">
        <v>1839</v>
      </c>
      <c r="J27" s="57">
        <v>0</v>
      </c>
      <c r="K27" s="58">
        <v>0</v>
      </c>
      <c r="L27" s="102" t="s">
        <v>1839</v>
      </c>
      <c r="M27" s="58">
        <v>0</v>
      </c>
      <c r="N27" s="102" t="s">
        <v>1839</v>
      </c>
      <c r="O27" s="57">
        <v>0</v>
      </c>
      <c r="P27" s="57">
        <v>0</v>
      </c>
    </row>
    <row r="28" spans="1:16">
      <c r="A28" t="s">
        <v>175</v>
      </c>
      <c r="B28" t="s">
        <v>175</v>
      </c>
      <c r="C28" s="101" t="s">
        <v>1839</v>
      </c>
      <c r="D28" t="s">
        <v>175</v>
      </c>
      <c r="E28" s="102" t="s">
        <v>1839</v>
      </c>
      <c r="F28" s="102" t="s">
        <v>1839</v>
      </c>
      <c r="G28" s="54">
        <v>0</v>
      </c>
      <c r="H28" t="s">
        <v>175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1090</v>
      </c>
      <c r="B29" s="101" t="s">
        <v>1839</v>
      </c>
      <c r="C29" s="101" t="s">
        <v>1839</v>
      </c>
      <c r="D29" s="102" t="s">
        <v>1839</v>
      </c>
      <c r="E29" s="102" t="s">
        <v>1839</v>
      </c>
      <c r="F29" s="102" t="s">
        <v>1839</v>
      </c>
      <c r="G29" s="58">
        <v>0</v>
      </c>
      <c r="H29" s="102" t="s">
        <v>1839</v>
      </c>
      <c r="I29" s="102" t="s">
        <v>1839</v>
      </c>
      <c r="J29" s="57">
        <v>0</v>
      </c>
      <c r="K29" s="58">
        <v>0</v>
      </c>
      <c r="L29" s="102" t="s">
        <v>1839</v>
      </c>
      <c r="M29" s="58">
        <v>0</v>
      </c>
      <c r="N29" s="102" t="s">
        <v>1839</v>
      </c>
      <c r="O29" s="57">
        <v>0</v>
      </c>
      <c r="P29" s="57">
        <v>0</v>
      </c>
    </row>
    <row r="30" spans="1:16">
      <c r="A30" s="56" t="s">
        <v>1091</v>
      </c>
      <c r="B30" s="101" t="s">
        <v>1839</v>
      </c>
      <c r="C30" s="101" t="s">
        <v>1839</v>
      </c>
      <c r="D30" s="102" t="s">
        <v>1839</v>
      </c>
      <c r="E30" s="102" t="s">
        <v>1839</v>
      </c>
      <c r="F30" s="102" t="s">
        <v>1839</v>
      </c>
      <c r="G30" s="58">
        <v>0</v>
      </c>
      <c r="H30" s="102" t="s">
        <v>1839</v>
      </c>
      <c r="I30" s="102" t="s">
        <v>1839</v>
      </c>
      <c r="J30" s="57">
        <v>0</v>
      </c>
      <c r="K30" s="58">
        <v>0</v>
      </c>
      <c r="L30" s="102" t="s">
        <v>1839</v>
      </c>
      <c r="M30" s="58">
        <v>0</v>
      </c>
      <c r="N30" s="102" t="s">
        <v>1839</v>
      </c>
      <c r="O30" s="57">
        <v>0</v>
      </c>
      <c r="P30" s="57">
        <v>0</v>
      </c>
    </row>
    <row r="31" spans="1:16">
      <c r="A31" t="s">
        <v>175</v>
      </c>
      <c r="B31" t="s">
        <v>175</v>
      </c>
      <c r="C31" s="101" t="s">
        <v>1839</v>
      </c>
      <c r="D31" t="s">
        <v>175</v>
      </c>
      <c r="E31" s="102" t="s">
        <v>1839</v>
      </c>
      <c r="F31" s="102" t="s">
        <v>1839</v>
      </c>
      <c r="G31" s="54">
        <v>0</v>
      </c>
      <c r="H31" t="s">
        <v>175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1092</v>
      </c>
      <c r="B32" s="101" t="s">
        <v>1839</v>
      </c>
      <c r="C32" s="101" t="s">
        <v>1839</v>
      </c>
      <c r="D32" s="102" t="s">
        <v>1839</v>
      </c>
      <c r="E32" s="102" t="s">
        <v>1839</v>
      </c>
      <c r="F32" s="102" t="s">
        <v>1839</v>
      </c>
      <c r="G32" s="58">
        <v>0</v>
      </c>
      <c r="H32" s="102" t="s">
        <v>1839</v>
      </c>
      <c r="I32" s="102" t="s">
        <v>1839</v>
      </c>
      <c r="J32" s="57">
        <v>0</v>
      </c>
      <c r="K32" s="58">
        <v>0</v>
      </c>
      <c r="L32" s="102" t="s">
        <v>1839</v>
      </c>
      <c r="M32" s="58">
        <v>0</v>
      </c>
      <c r="N32" s="102" t="s">
        <v>1839</v>
      </c>
      <c r="O32" s="57">
        <v>0</v>
      </c>
      <c r="P32" s="57">
        <v>0</v>
      </c>
    </row>
    <row r="33" spans="1:16">
      <c r="A33" t="s">
        <v>175</v>
      </c>
      <c r="B33" t="s">
        <v>175</v>
      </c>
      <c r="C33" s="101" t="s">
        <v>1839</v>
      </c>
      <c r="D33" t="s">
        <v>175</v>
      </c>
      <c r="E33" s="102" t="s">
        <v>1839</v>
      </c>
      <c r="F33" s="102" t="s">
        <v>1839</v>
      </c>
      <c r="G33" s="54">
        <v>0</v>
      </c>
      <c r="H33" t="s">
        <v>175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1093</v>
      </c>
      <c r="B34" s="101" t="s">
        <v>1839</v>
      </c>
      <c r="C34" s="101" t="s">
        <v>1839</v>
      </c>
      <c r="D34" s="102" t="s">
        <v>1839</v>
      </c>
      <c r="E34" s="102" t="s">
        <v>1839</v>
      </c>
      <c r="F34" s="102" t="s">
        <v>1839</v>
      </c>
      <c r="G34" s="58">
        <v>0</v>
      </c>
      <c r="H34" s="102" t="s">
        <v>1839</v>
      </c>
      <c r="I34" s="102" t="s">
        <v>1839</v>
      </c>
      <c r="J34" s="57">
        <v>0</v>
      </c>
      <c r="K34" s="58">
        <v>0</v>
      </c>
      <c r="L34" s="102" t="s">
        <v>1839</v>
      </c>
      <c r="M34" s="58">
        <v>0</v>
      </c>
      <c r="N34" s="102" t="s">
        <v>1839</v>
      </c>
      <c r="O34" s="57">
        <v>0</v>
      </c>
      <c r="P34" s="57">
        <v>0</v>
      </c>
    </row>
    <row r="35" spans="1:16">
      <c r="A35" t="s">
        <v>175</v>
      </c>
      <c r="B35" t="s">
        <v>175</v>
      </c>
      <c r="C35" s="101" t="s">
        <v>1839</v>
      </c>
      <c r="D35" t="s">
        <v>175</v>
      </c>
      <c r="E35" s="102" t="s">
        <v>1839</v>
      </c>
      <c r="F35" s="102" t="s">
        <v>1839</v>
      </c>
      <c r="G35" s="54">
        <v>0</v>
      </c>
      <c r="H35" t="s">
        <v>175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1094</v>
      </c>
      <c r="B36" s="101" t="s">
        <v>1839</v>
      </c>
      <c r="C36" s="101" t="s">
        <v>1839</v>
      </c>
      <c r="D36" s="102" t="s">
        <v>1839</v>
      </c>
      <c r="E36" s="102" t="s">
        <v>1839</v>
      </c>
      <c r="F36" s="102" t="s">
        <v>1839</v>
      </c>
      <c r="G36" s="58">
        <v>0</v>
      </c>
      <c r="H36" s="102" t="s">
        <v>1839</v>
      </c>
      <c r="I36" s="102" t="s">
        <v>1839</v>
      </c>
      <c r="J36" s="57">
        <v>0</v>
      </c>
      <c r="K36" s="58">
        <v>0</v>
      </c>
      <c r="L36" s="102" t="s">
        <v>1839</v>
      </c>
      <c r="M36" s="58">
        <v>0</v>
      </c>
      <c r="N36" s="102" t="s">
        <v>1839</v>
      </c>
      <c r="O36" s="57">
        <v>0</v>
      </c>
      <c r="P36" s="57">
        <v>0</v>
      </c>
    </row>
    <row r="37" spans="1:16">
      <c r="A37" t="s">
        <v>175</v>
      </c>
      <c r="B37" t="s">
        <v>175</v>
      </c>
      <c r="C37" s="101" t="s">
        <v>1839</v>
      </c>
      <c r="D37" t="s">
        <v>175</v>
      </c>
      <c r="E37" s="102" t="s">
        <v>1839</v>
      </c>
      <c r="F37" s="102" t="s">
        <v>1839</v>
      </c>
      <c r="G37" s="54">
        <v>0</v>
      </c>
      <c r="H37" t="s">
        <v>175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183</v>
      </c>
      <c r="B38" s="101" t="s">
        <v>1839</v>
      </c>
      <c r="C38" s="101" t="s">
        <v>1839</v>
      </c>
      <c r="D38" s="102" t="s">
        <v>1839</v>
      </c>
      <c r="E38" s="102" t="s">
        <v>1839</v>
      </c>
      <c r="F38" s="102" t="s">
        <v>1839</v>
      </c>
      <c r="G38" s="102" t="s">
        <v>1839</v>
      </c>
      <c r="H38" s="102" t="s">
        <v>1839</v>
      </c>
      <c r="I38" s="102" t="s">
        <v>1839</v>
      </c>
      <c r="J38" s="102" t="s">
        <v>1839</v>
      </c>
      <c r="K38" s="102" t="s">
        <v>1839</v>
      </c>
      <c r="L38" s="102" t="s">
        <v>1839</v>
      </c>
      <c r="M38" s="102" t="s">
        <v>1839</v>
      </c>
      <c r="N38" s="102" t="s">
        <v>1839</v>
      </c>
      <c r="O38" s="102" t="s">
        <v>1839</v>
      </c>
      <c r="P38" s="102" t="s">
        <v>1839</v>
      </c>
    </row>
    <row r="39" spans="1:16">
      <c r="A39" t="s">
        <v>215</v>
      </c>
      <c r="B39" s="101" t="s">
        <v>1839</v>
      </c>
      <c r="C39" s="101" t="s">
        <v>1839</v>
      </c>
      <c r="D39" s="102" t="s">
        <v>1839</v>
      </c>
      <c r="E39" s="102" t="s">
        <v>1839</v>
      </c>
      <c r="F39" s="102" t="s">
        <v>1839</v>
      </c>
      <c r="G39" s="102" t="s">
        <v>1839</v>
      </c>
      <c r="H39" s="102" t="s">
        <v>1839</v>
      </c>
      <c r="I39" s="102" t="s">
        <v>1839</v>
      </c>
      <c r="J39" s="102" t="s">
        <v>1839</v>
      </c>
      <c r="K39" s="102" t="s">
        <v>1839</v>
      </c>
      <c r="L39" s="102" t="s">
        <v>1839</v>
      </c>
      <c r="M39" s="102" t="s">
        <v>1839</v>
      </c>
      <c r="N39" s="102" t="s">
        <v>1839</v>
      </c>
      <c r="O39" s="102" t="s">
        <v>1839</v>
      </c>
      <c r="P39" s="102" t="s">
        <v>1839</v>
      </c>
    </row>
    <row r="40" spans="1:16">
      <c r="A40" t="s">
        <v>216</v>
      </c>
      <c r="B40" s="101" t="s">
        <v>1839</v>
      </c>
      <c r="C40" s="101" t="s">
        <v>1839</v>
      </c>
      <c r="D40" s="102" t="s">
        <v>1839</v>
      </c>
      <c r="E40" s="102" t="s">
        <v>1839</v>
      </c>
      <c r="F40" s="102" t="s">
        <v>1839</v>
      </c>
      <c r="G40" s="102" t="s">
        <v>1839</v>
      </c>
      <c r="H40" s="102" t="s">
        <v>1839</v>
      </c>
      <c r="I40" s="102" t="s">
        <v>1839</v>
      </c>
      <c r="J40" s="102" t="s">
        <v>1839</v>
      </c>
      <c r="K40" s="102" t="s">
        <v>1839</v>
      </c>
      <c r="L40" s="102" t="s">
        <v>1839</v>
      </c>
      <c r="M40" s="102" t="s">
        <v>1839</v>
      </c>
      <c r="N40" s="102" t="s">
        <v>1839</v>
      </c>
      <c r="O40" s="102" t="s">
        <v>1839</v>
      </c>
      <c r="P40" s="102" t="s">
        <v>1839</v>
      </c>
    </row>
    <row r="41" spans="1:16">
      <c r="A41" t="s">
        <v>217</v>
      </c>
      <c r="B41" s="101" t="s">
        <v>1839</v>
      </c>
      <c r="C41" s="101" t="s">
        <v>1839</v>
      </c>
      <c r="D41" s="102" t="s">
        <v>1839</v>
      </c>
      <c r="E41" s="102" t="s">
        <v>1839</v>
      </c>
      <c r="F41" s="102" t="s">
        <v>1839</v>
      </c>
      <c r="G41" s="102" t="s">
        <v>1839</v>
      </c>
      <c r="H41" s="102" t="s">
        <v>1839</v>
      </c>
      <c r="I41" s="102" t="s">
        <v>1839</v>
      </c>
      <c r="J41" s="102" t="s">
        <v>1839</v>
      </c>
      <c r="K41" s="102" t="s">
        <v>1839</v>
      </c>
      <c r="L41" s="102" t="s">
        <v>1839</v>
      </c>
      <c r="M41" s="102" t="s">
        <v>1839</v>
      </c>
      <c r="N41" s="102" t="s">
        <v>1839</v>
      </c>
      <c r="O41" s="102" t="s">
        <v>1839</v>
      </c>
      <c r="P41" s="102" t="s">
        <v>1839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1838</v>
      </c>
    </row>
    <row r="2" spans="1:34" s="1" customFormat="1">
      <c r="A2" s="2" t="s">
        <v>1</v>
      </c>
      <c r="B2" s="9" t="s">
        <v>1284</v>
      </c>
    </row>
    <row r="3" spans="1:34" s="1" customFormat="1">
      <c r="A3" s="2" t="s">
        <v>2</v>
      </c>
      <c r="B3" s="61" t="s">
        <v>1285</v>
      </c>
    </row>
    <row r="4" spans="1:34" s="1" customFormat="1">
      <c r="A4" s="2" t="s">
        <v>3</v>
      </c>
      <c r="B4" s="62" t="s">
        <v>164</v>
      </c>
    </row>
    <row r="5" spans="1:34" ht="18.75">
      <c r="A5" s="77" t="s">
        <v>65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</row>
    <row r="6" spans="1:34" s="15" customFormat="1">
      <c r="A6" s="31" t="s">
        <v>92</v>
      </c>
      <c r="B6" s="32" t="s">
        <v>46</v>
      </c>
      <c r="C6" s="32" t="s">
        <v>48</v>
      </c>
      <c r="D6" s="32" t="s">
        <v>49</v>
      </c>
      <c r="E6" s="32" t="s">
        <v>67</v>
      </c>
      <c r="F6" s="32" t="s">
        <v>68</v>
      </c>
      <c r="G6" s="32" t="s">
        <v>50</v>
      </c>
      <c r="H6" s="32" t="s">
        <v>51</v>
      </c>
      <c r="I6" s="32" t="s">
        <v>52</v>
      </c>
      <c r="J6" s="32" t="s">
        <v>154</v>
      </c>
      <c r="K6" s="32" t="s">
        <v>155</v>
      </c>
      <c r="L6" s="32" t="s">
        <v>5</v>
      </c>
      <c r="M6" s="32" t="s">
        <v>69</v>
      </c>
      <c r="N6" s="32" t="s">
        <v>54</v>
      </c>
      <c r="O6" s="33" t="s">
        <v>150</v>
      </c>
    </row>
    <row r="7" spans="1:34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20" t="s">
        <v>70</v>
      </c>
      <c r="F7" s="20" t="s">
        <v>71</v>
      </c>
      <c r="G7" s="95" t="s">
        <v>1839</v>
      </c>
      <c r="H7" s="20" t="s">
        <v>7</v>
      </c>
      <c r="I7" s="20" t="s">
        <v>7</v>
      </c>
      <c r="J7" s="20" t="s">
        <v>151</v>
      </c>
      <c r="K7" s="95" t="s">
        <v>1839</v>
      </c>
      <c r="L7" s="20" t="s">
        <v>6</v>
      </c>
      <c r="M7" s="20" t="s">
        <v>7</v>
      </c>
      <c r="N7" s="20" t="s">
        <v>7</v>
      </c>
      <c r="O7" s="21" t="s">
        <v>7</v>
      </c>
    </row>
    <row r="8" spans="1:34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3" t="s">
        <v>74</v>
      </c>
      <c r="O8" s="23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97" t="s">
        <v>1839</v>
      </c>
      <c r="H9" s="97" t="s">
        <v>1839</v>
      </c>
      <c r="I9" s="97" t="s">
        <v>1839</v>
      </c>
      <c r="J9" s="52">
        <v>0</v>
      </c>
      <c r="K9" s="97" t="s">
        <v>1839</v>
      </c>
      <c r="L9" s="52">
        <v>0</v>
      </c>
      <c r="M9" s="97" t="s">
        <v>1839</v>
      </c>
      <c r="N9" s="53">
        <v>0</v>
      </c>
      <c r="O9" s="53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6" t="s">
        <v>169</v>
      </c>
      <c r="B10" s="101" t="s">
        <v>1839</v>
      </c>
      <c r="C10" s="102" t="s">
        <v>1839</v>
      </c>
      <c r="D10" s="102" t="s">
        <v>1839</v>
      </c>
      <c r="E10" s="102" t="s">
        <v>1839</v>
      </c>
      <c r="F10" s="58">
        <v>0</v>
      </c>
      <c r="G10" s="102" t="s">
        <v>1839</v>
      </c>
      <c r="H10" s="102" t="s">
        <v>1839</v>
      </c>
      <c r="I10" s="57">
        <v>0</v>
      </c>
      <c r="J10" s="58">
        <v>0</v>
      </c>
      <c r="K10" s="102" t="s">
        <v>1839</v>
      </c>
      <c r="L10" s="58">
        <v>0</v>
      </c>
      <c r="M10" s="102" t="s">
        <v>1839</v>
      </c>
      <c r="N10" s="57">
        <v>0</v>
      </c>
      <c r="O10" s="57">
        <v>0</v>
      </c>
    </row>
    <row r="11" spans="1:34">
      <c r="A11" s="56" t="s">
        <v>1095</v>
      </c>
      <c r="B11" s="101" t="s">
        <v>1839</v>
      </c>
      <c r="C11" s="102" t="s">
        <v>1839</v>
      </c>
      <c r="D11" s="102" t="s">
        <v>1839</v>
      </c>
      <c r="E11" s="102" t="s">
        <v>1839</v>
      </c>
      <c r="F11" s="58">
        <v>0</v>
      </c>
      <c r="G11" s="102" t="s">
        <v>1839</v>
      </c>
      <c r="H11" s="102" t="s">
        <v>1839</v>
      </c>
      <c r="I11" s="57">
        <v>0</v>
      </c>
      <c r="J11" s="58">
        <v>0</v>
      </c>
      <c r="K11" s="102" t="s">
        <v>1839</v>
      </c>
      <c r="L11" s="58">
        <v>0</v>
      </c>
      <c r="M11" s="102" t="s">
        <v>1839</v>
      </c>
      <c r="N11" s="57">
        <v>0</v>
      </c>
      <c r="O11" s="57">
        <v>0</v>
      </c>
    </row>
    <row r="12" spans="1:34">
      <c r="A12" t="s">
        <v>175</v>
      </c>
      <c r="B12" t="s">
        <v>175</v>
      </c>
      <c r="C12" t="s">
        <v>175</v>
      </c>
      <c r="D12" s="102" t="s">
        <v>1839</v>
      </c>
      <c r="E12" s="102" t="s">
        <v>1839</v>
      </c>
      <c r="F12" s="54">
        <v>0</v>
      </c>
      <c r="G12" t="s">
        <v>175</v>
      </c>
      <c r="H12" s="55">
        <v>0</v>
      </c>
      <c r="I12" s="55">
        <v>0</v>
      </c>
      <c r="J12" s="54">
        <v>0</v>
      </c>
      <c r="K12" s="54">
        <v>0</v>
      </c>
      <c r="L12" s="54">
        <v>0</v>
      </c>
      <c r="M12" s="55">
        <v>0</v>
      </c>
      <c r="N12" s="55">
        <v>0</v>
      </c>
      <c r="O12" s="55">
        <v>0</v>
      </c>
    </row>
    <row r="13" spans="1:34">
      <c r="A13" s="56" t="s">
        <v>1096</v>
      </c>
      <c r="B13" s="101" t="s">
        <v>1839</v>
      </c>
      <c r="C13" s="102" t="s">
        <v>1839</v>
      </c>
      <c r="D13" s="102" t="s">
        <v>1839</v>
      </c>
      <c r="E13" s="102" t="s">
        <v>1839</v>
      </c>
      <c r="F13" s="58">
        <v>0</v>
      </c>
      <c r="G13" s="102" t="s">
        <v>1839</v>
      </c>
      <c r="H13" s="102" t="s">
        <v>1839</v>
      </c>
      <c r="I13" s="57">
        <v>0</v>
      </c>
      <c r="J13" s="58">
        <v>0</v>
      </c>
      <c r="K13" s="102" t="s">
        <v>1839</v>
      </c>
      <c r="L13" s="58">
        <v>0</v>
      </c>
      <c r="M13" s="102" t="s">
        <v>1839</v>
      </c>
      <c r="N13" s="57">
        <v>0</v>
      </c>
      <c r="O13" s="57">
        <v>0</v>
      </c>
    </row>
    <row r="14" spans="1:34">
      <c r="A14" t="s">
        <v>175</v>
      </c>
      <c r="B14" t="s">
        <v>175</v>
      </c>
      <c r="C14" t="s">
        <v>175</v>
      </c>
      <c r="D14" s="102" t="s">
        <v>1839</v>
      </c>
      <c r="E14" s="102" t="s">
        <v>1839</v>
      </c>
      <c r="F14" s="54">
        <v>0</v>
      </c>
      <c r="G14" t="s">
        <v>175</v>
      </c>
      <c r="H14" s="55">
        <v>0</v>
      </c>
      <c r="I14" s="55">
        <v>0</v>
      </c>
      <c r="J14" s="54">
        <v>0</v>
      </c>
      <c r="K14" s="54">
        <v>0</v>
      </c>
      <c r="L14" s="54">
        <v>0</v>
      </c>
      <c r="M14" s="55">
        <v>0</v>
      </c>
      <c r="N14" s="55">
        <v>0</v>
      </c>
      <c r="O14" s="55">
        <v>0</v>
      </c>
    </row>
    <row r="15" spans="1:34">
      <c r="A15" s="56" t="s">
        <v>1097</v>
      </c>
      <c r="B15" s="101" t="s">
        <v>1839</v>
      </c>
      <c r="C15" s="102" t="s">
        <v>1839</v>
      </c>
      <c r="D15" s="102" t="s">
        <v>1839</v>
      </c>
      <c r="E15" s="102" t="s">
        <v>1839</v>
      </c>
      <c r="F15" s="58">
        <v>0</v>
      </c>
      <c r="G15" s="102" t="s">
        <v>1839</v>
      </c>
      <c r="H15" s="102" t="s">
        <v>1839</v>
      </c>
      <c r="I15" s="57">
        <v>0</v>
      </c>
      <c r="J15" s="58">
        <v>0</v>
      </c>
      <c r="K15" s="102" t="s">
        <v>1839</v>
      </c>
      <c r="L15" s="58">
        <v>0</v>
      </c>
      <c r="M15" s="102" t="s">
        <v>1839</v>
      </c>
      <c r="N15" s="57">
        <v>0</v>
      </c>
      <c r="O15" s="57">
        <v>0</v>
      </c>
    </row>
    <row r="16" spans="1:34">
      <c r="A16" t="s">
        <v>175</v>
      </c>
      <c r="B16" t="s">
        <v>175</v>
      </c>
      <c r="C16" t="s">
        <v>175</v>
      </c>
      <c r="D16" s="102" t="s">
        <v>1839</v>
      </c>
      <c r="E16" s="102" t="s">
        <v>1839</v>
      </c>
      <c r="F16" s="54">
        <v>0</v>
      </c>
      <c r="G16" t="s">
        <v>175</v>
      </c>
      <c r="H16" s="55">
        <v>0</v>
      </c>
      <c r="I16" s="55">
        <v>0</v>
      </c>
      <c r="J16" s="54">
        <v>0</v>
      </c>
      <c r="K16" s="54">
        <v>0</v>
      </c>
      <c r="L16" s="54">
        <v>0</v>
      </c>
      <c r="M16" s="55">
        <v>0</v>
      </c>
      <c r="N16" s="55">
        <v>0</v>
      </c>
      <c r="O16" s="55">
        <v>0</v>
      </c>
    </row>
    <row r="17" spans="1:15">
      <c r="A17" s="56" t="s">
        <v>1098</v>
      </c>
      <c r="B17" s="101" t="s">
        <v>1839</v>
      </c>
      <c r="C17" s="102" t="s">
        <v>1839</v>
      </c>
      <c r="D17" s="102" t="s">
        <v>1839</v>
      </c>
      <c r="E17" s="102" t="s">
        <v>1839</v>
      </c>
      <c r="F17" s="58">
        <v>0</v>
      </c>
      <c r="G17" s="102" t="s">
        <v>1839</v>
      </c>
      <c r="H17" s="102" t="s">
        <v>1839</v>
      </c>
      <c r="I17" s="57">
        <v>0</v>
      </c>
      <c r="J17" s="58">
        <v>0</v>
      </c>
      <c r="K17" s="102" t="s">
        <v>1839</v>
      </c>
      <c r="L17" s="58">
        <v>0</v>
      </c>
      <c r="M17" s="102" t="s">
        <v>1839</v>
      </c>
      <c r="N17" s="57">
        <v>0</v>
      </c>
      <c r="O17" s="57">
        <v>0</v>
      </c>
    </row>
    <row r="18" spans="1:15">
      <c r="A18" t="s">
        <v>175</v>
      </c>
      <c r="B18" t="s">
        <v>175</v>
      </c>
      <c r="C18" t="s">
        <v>175</v>
      </c>
      <c r="D18" s="102" t="s">
        <v>1839</v>
      </c>
      <c r="E18" s="102" t="s">
        <v>1839</v>
      </c>
      <c r="F18" s="54">
        <v>0</v>
      </c>
      <c r="G18" t="s">
        <v>175</v>
      </c>
      <c r="H18" s="55">
        <v>0</v>
      </c>
      <c r="I18" s="55">
        <v>0</v>
      </c>
      <c r="J18" s="54">
        <v>0</v>
      </c>
      <c r="K18" s="54">
        <v>0</v>
      </c>
      <c r="L18" s="54">
        <v>0</v>
      </c>
      <c r="M18" s="55">
        <v>0</v>
      </c>
      <c r="N18" s="55">
        <v>0</v>
      </c>
      <c r="O18" s="55">
        <v>0</v>
      </c>
    </row>
    <row r="19" spans="1:15">
      <c r="A19" s="56" t="s">
        <v>1099</v>
      </c>
      <c r="B19" s="101" t="s">
        <v>1839</v>
      </c>
      <c r="C19" s="102" t="s">
        <v>1839</v>
      </c>
      <c r="D19" s="102" t="s">
        <v>1839</v>
      </c>
      <c r="E19" s="102" t="s">
        <v>1839</v>
      </c>
      <c r="F19" s="58">
        <v>0</v>
      </c>
      <c r="G19" s="102" t="s">
        <v>1839</v>
      </c>
      <c r="H19" s="102" t="s">
        <v>1839</v>
      </c>
      <c r="I19" s="57">
        <v>0</v>
      </c>
      <c r="J19" s="58">
        <v>0</v>
      </c>
      <c r="K19" s="102" t="s">
        <v>1839</v>
      </c>
      <c r="L19" s="58">
        <v>0</v>
      </c>
      <c r="M19" s="102" t="s">
        <v>1839</v>
      </c>
      <c r="N19" s="57">
        <v>0</v>
      </c>
      <c r="O19" s="57">
        <v>0</v>
      </c>
    </row>
    <row r="20" spans="1:15">
      <c r="A20" s="56" t="s">
        <v>1100</v>
      </c>
      <c r="B20" s="101" t="s">
        <v>1839</v>
      </c>
      <c r="C20" s="102" t="s">
        <v>1839</v>
      </c>
      <c r="D20" s="102" t="s">
        <v>1839</v>
      </c>
      <c r="E20" s="102" t="s">
        <v>1839</v>
      </c>
      <c r="F20" s="58">
        <v>0</v>
      </c>
      <c r="G20" s="102" t="s">
        <v>1839</v>
      </c>
      <c r="H20" s="102" t="s">
        <v>1839</v>
      </c>
      <c r="I20" s="57">
        <v>0</v>
      </c>
      <c r="J20" s="58">
        <v>0</v>
      </c>
      <c r="K20" s="102" t="s">
        <v>1839</v>
      </c>
      <c r="L20" s="58">
        <v>0</v>
      </c>
      <c r="M20" s="102" t="s">
        <v>1839</v>
      </c>
      <c r="N20" s="57">
        <v>0</v>
      </c>
      <c r="O20" s="57">
        <v>0</v>
      </c>
    </row>
    <row r="21" spans="1:15">
      <c r="A21" t="s">
        <v>175</v>
      </c>
      <c r="B21" t="s">
        <v>175</v>
      </c>
      <c r="C21" t="s">
        <v>175</v>
      </c>
      <c r="D21" s="102" t="s">
        <v>1839</v>
      </c>
      <c r="E21" s="102" t="s">
        <v>1839</v>
      </c>
      <c r="F21" s="54">
        <v>0</v>
      </c>
      <c r="G21" t="s">
        <v>175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  <c r="O21" s="55">
        <v>0</v>
      </c>
    </row>
    <row r="22" spans="1:15">
      <c r="A22" s="56" t="s">
        <v>1101</v>
      </c>
      <c r="B22" s="101" t="s">
        <v>1839</v>
      </c>
      <c r="C22" s="102" t="s">
        <v>1839</v>
      </c>
      <c r="D22" s="102" t="s">
        <v>1839</v>
      </c>
      <c r="E22" s="102" t="s">
        <v>1839</v>
      </c>
      <c r="F22" s="58">
        <v>0</v>
      </c>
      <c r="G22" s="102" t="s">
        <v>1839</v>
      </c>
      <c r="H22" s="102" t="s">
        <v>1839</v>
      </c>
      <c r="I22" s="57">
        <v>0</v>
      </c>
      <c r="J22" s="58">
        <v>0</v>
      </c>
      <c r="K22" s="102" t="s">
        <v>1839</v>
      </c>
      <c r="L22" s="58">
        <v>0</v>
      </c>
      <c r="M22" s="102" t="s">
        <v>1839</v>
      </c>
      <c r="N22" s="57">
        <v>0</v>
      </c>
      <c r="O22" s="57">
        <v>0</v>
      </c>
    </row>
    <row r="23" spans="1:15">
      <c r="A23" t="s">
        <v>175</v>
      </c>
      <c r="B23" t="s">
        <v>175</v>
      </c>
      <c r="C23" t="s">
        <v>175</v>
      </c>
      <c r="D23" s="102" t="s">
        <v>1839</v>
      </c>
      <c r="E23" s="102" t="s">
        <v>1839</v>
      </c>
      <c r="F23" s="54">
        <v>0</v>
      </c>
      <c r="G23" t="s">
        <v>175</v>
      </c>
      <c r="H23" s="55">
        <v>0</v>
      </c>
      <c r="I23" s="55">
        <v>0</v>
      </c>
      <c r="J23" s="54">
        <v>0</v>
      </c>
      <c r="K23" s="54">
        <v>0</v>
      </c>
      <c r="L23" s="54">
        <v>0</v>
      </c>
      <c r="M23" s="55">
        <v>0</v>
      </c>
      <c r="N23" s="55">
        <v>0</v>
      </c>
      <c r="O23" s="55">
        <v>0</v>
      </c>
    </row>
    <row r="24" spans="1:15">
      <c r="A24" s="56" t="s">
        <v>1102</v>
      </c>
      <c r="B24" s="101" t="s">
        <v>1839</v>
      </c>
      <c r="C24" s="102" t="s">
        <v>1839</v>
      </c>
      <c r="D24" s="102" t="s">
        <v>1839</v>
      </c>
      <c r="E24" s="102" t="s">
        <v>1839</v>
      </c>
      <c r="F24" s="58">
        <v>0</v>
      </c>
      <c r="G24" s="102" t="s">
        <v>1839</v>
      </c>
      <c r="H24" s="102" t="s">
        <v>1839</v>
      </c>
      <c r="I24" s="57">
        <v>0</v>
      </c>
      <c r="J24" s="58">
        <v>0</v>
      </c>
      <c r="K24" s="102" t="s">
        <v>1839</v>
      </c>
      <c r="L24" s="58">
        <v>0</v>
      </c>
      <c r="M24" s="102" t="s">
        <v>1839</v>
      </c>
      <c r="N24" s="57">
        <v>0</v>
      </c>
      <c r="O24" s="57">
        <v>0</v>
      </c>
    </row>
    <row r="25" spans="1:15">
      <c r="A25" t="s">
        <v>175</v>
      </c>
      <c r="B25" t="s">
        <v>175</v>
      </c>
      <c r="C25" t="s">
        <v>175</v>
      </c>
      <c r="D25" s="102" t="s">
        <v>1839</v>
      </c>
      <c r="E25" s="102" t="s">
        <v>1839</v>
      </c>
      <c r="F25" s="54">
        <v>0</v>
      </c>
      <c r="G25" t="s">
        <v>175</v>
      </c>
      <c r="H25" s="55">
        <v>0</v>
      </c>
      <c r="I25" s="55">
        <v>0</v>
      </c>
      <c r="J25" s="54">
        <v>0</v>
      </c>
      <c r="K25" s="54">
        <v>0</v>
      </c>
      <c r="L25" s="54">
        <v>0</v>
      </c>
      <c r="M25" s="55">
        <v>0</v>
      </c>
      <c r="N25" s="55">
        <v>0</v>
      </c>
      <c r="O25" s="55">
        <v>0</v>
      </c>
    </row>
    <row r="26" spans="1:15">
      <c r="A26" s="56" t="s">
        <v>223</v>
      </c>
      <c r="B26" s="101" t="s">
        <v>1839</v>
      </c>
      <c r="C26" s="102" t="s">
        <v>1839</v>
      </c>
      <c r="D26" s="102" t="s">
        <v>1839</v>
      </c>
      <c r="E26" s="102" t="s">
        <v>1839</v>
      </c>
      <c r="F26" s="58">
        <v>0</v>
      </c>
      <c r="G26" s="102" t="s">
        <v>1839</v>
      </c>
      <c r="H26" s="102" t="s">
        <v>1839</v>
      </c>
      <c r="I26" s="57">
        <v>0</v>
      </c>
      <c r="J26" s="58">
        <v>0</v>
      </c>
      <c r="K26" s="102" t="s">
        <v>1839</v>
      </c>
      <c r="L26" s="58">
        <v>0</v>
      </c>
      <c r="M26" s="102" t="s">
        <v>1839</v>
      </c>
      <c r="N26" s="57">
        <v>0</v>
      </c>
      <c r="O26" s="57">
        <v>0</v>
      </c>
    </row>
    <row r="27" spans="1:15">
      <c r="A27" t="s">
        <v>175</v>
      </c>
      <c r="B27" t="s">
        <v>175</v>
      </c>
      <c r="C27" t="s">
        <v>175</v>
      </c>
      <c r="D27" s="102" t="s">
        <v>1839</v>
      </c>
      <c r="E27" s="102" t="s">
        <v>1839</v>
      </c>
      <c r="F27" s="54">
        <v>0</v>
      </c>
      <c r="G27" t="s">
        <v>175</v>
      </c>
      <c r="H27" s="55">
        <v>0</v>
      </c>
      <c r="I27" s="55">
        <v>0</v>
      </c>
      <c r="J27" s="54">
        <v>0</v>
      </c>
      <c r="K27" s="54">
        <v>0</v>
      </c>
      <c r="L27" s="54">
        <v>0</v>
      </c>
      <c r="M27" s="55">
        <v>0</v>
      </c>
      <c r="N27" s="55">
        <v>0</v>
      </c>
      <c r="O27" s="55">
        <v>0</v>
      </c>
    </row>
    <row r="28" spans="1:15">
      <c r="A28" s="56" t="s">
        <v>181</v>
      </c>
      <c r="B28" s="101" t="s">
        <v>1839</v>
      </c>
      <c r="C28" s="102" t="s">
        <v>1839</v>
      </c>
      <c r="D28" s="102" t="s">
        <v>1839</v>
      </c>
      <c r="E28" s="102" t="s">
        <v>1839</v>
      </c>
      <c r="F28" s="58">
        <v>0</v>
      </c>
      <c r="G28" s="102" t="s">
        <v>1839</v>
      </c>
      <c r="H28" s="102" t="s">
        <v>1839</v>
      </c>
      <c r="I28" s="57">
        <v>0</v>
      </c>
      <c r="J28" s="58">
        <v>0</v>
      </c>
      <c r="K28" s="102" t="s">
        <v>1839</v>
      </c>
      <c r="L28" s="58">
        <v>0</v>
      </c>
      <c r="M28" s="102" t="s">
        <v>1839</v>
      </c>
      <c r="N28" s="57">
        <v>0</v>
      </c>
      <c r="O28" s="57">
        <v>0</v>
      </c>
    </row>
    <row r="29" spans="1:15">
      <c r="A29" s="56" t="s">
        <v>213</v>
      </c>
      <c r="B29" s="101" t="s">
        <v>1839</v>
      </c>
      <c r="C29" s="102" t="s">
        <v>1839</v>
      </c>
      <c r="D29" s="102" t="s">
        <v>1839</v>
      </c>
      <c r="E29" s="102" t="s">
        <v>1839</v>
      </c>
      <c r="F29" s="58">
        <v>0</v>
      </c>
      <c r="G29" s="102" t="s">
        <v>1839</v>
      </c>
      <c r="H29" s="102" t="s">
        <v>1839</v>
      </c>
      <c r="I29" s="57">
        <v>0</v>
      </c>
      <c r="J29" s="58">
        <v>0</v>
      </c>
      <c r="K29" s="102" t="s">
        <v>1839</v>
      </c>
      <c r="L29" s="58">
        <v>0</v>
      </c>
      <c r="M29" s="102" t="s">
        <v>1839</v>
      </c>
      <c r="N29" s="57">
        <v>0</v>
      </c>
      <c r="O29" s="57">
        <v>0</v>
      </c>
    </row>
    <row r="30" spans="1:15">
      <c r="A30" t="s">
        <v>175</v>
      </c>
      <c r="B30" t="s">
        <v>175</v>
      </c>
      <c r="C30" t="s">
        <v>175</v>
      </c>
      <c r="D30" s="102" t="s">
        <v>1839</v>
      </c>
      <c r="E30" s="102" t="s">
        <v>1839</v>
      </c>
      <c r="F30" s="54">
        <v>0</v>
      </c>
      <c r="G30" t="s">
        <v>175</v>
      </c>
      <c r="H30" s="55">
        <v>0</v>
      </c>
      <c r="I30" s="55">
        <v>0</v>
      </c>
      <c r="J30" s="54">
        <v>0</v>
      </c>
      <c r="K30" s="54">
        <v>0</v>
      </c>
      <c r="L30" s="54">
        <v>0</v>
      </c>
      <c r="M30" s="55">
        <v>0</v>
      </c>
      <c r="N30" s="55">
        <v>0</v>
      </c>
      <c r="O30" s="55">
        <v>0</v>
      </c>
    </row>
    <row r="31" spans="1:15">
      <c r="A31" s="56" t="s">
        <v>1103</v>
      </c>
      <c r="B31" s="101" t="s">
        <v>1839</v>
      </c>
      <c r="C31" s="102" t="s">
        <v>1839</v>
      </c>
      <c r="D31" s="102" t="s">
        <v>1839</v>
      </c>
      <c r="E31" s="102" t="s">
        <v>1839</v>
      </c>
      <c r="F31" s="58">
        <v>0</v>
      </c>
      <c r="G31" s="102" t="s">
        <v>1839</v>
      </c>
      <c r="H31" s="102" t="s">
        <v>1839</v>
      </c>
      <c r="I31" s="57">
        <v>0</v>
      </c>
      <c r="J31" s="58">
        <v>0</v>
      </c>
      <c r="K31" s="102" t="s">
        <v>1839</v>
      </c>
      <c r="L31" s="58">
        <v>0</v>
      </c>
      <c r="M31" s="102" t="s">
        <v>1839</v>
      </c>
      <c r="N31" s="57">
        <v>0</v>
      </c>
      <c r="O31" s="57">
        <v>0</v>
      </c>
    </row>
    <row r="32" spans="1:15">
      <c r="A32" t="s">
        <v>175</v>
      </c>
      <c r="B32" t="s">
        <v>175</v>
      </c>
      <c r="C32" t="s">
        <v>175</v>
      </c>
      <c r="D32" s="102" t="s">
        <v>1839</v>
      </c>
      <c r="E32" s="102" t="s">
        <v>1839</v>
      </c>
      <c r="F32" s="54">
        <v>0</v>
      </c>
      <c r="G32" t="s">
        <v>175</v>
      </c>
      <c r="H32" s="55">
        <v>0</v>
      </c>
      <c r="I32" s="55">
        <v>0</v>
      </c>
      <c r="J32" s="54">
        <v>0</v>
      </c>
      <c r="K32" s="54">
        <v>0</v>
      </c>
      <c r="L32" s="54">
        <v>0</v>
      </c>
      <c r="M32" s="55">
        <v>0</v>
      </c>
      <c r="N32" s="55">
        <v>0</v>
      </c>
      <c r="O32" s="55">
        <v>0</v>
      </c>
    </row>
    <row r="33" spans="1:15">
      <c r="A33" t="s">
        <v>215</v>
      </c>
      <c r="B33" s="101" t="s">
        <v>1839</v>
      </c>
      <c r="C33" s="102" t="s">
        <v>1839</v>
      </c>
      <c r="D33" s="102" t="s">
        <v>1839</v>
      </c>
      <c r="E33" s="102" t="s">
        <v>1839</v>
      </c>
      <c r="F33" s="102" t="s">
        <v>1839</v>
      </c>
      <c r="G33" s="102" t="s">
        <v>1839</v>
      </c>
      <c r="H33" s="102" t="s">
        <v>1839</v>
      </c>
      <c r="I33" s="102" t="s">
        <v>1839</v>
      </c>
      <c r="J33" s="102" t="s">
        <v>1839</v>
      </c>
      <c r="K33" s="102" t="s">
        <v>1839</v>
      </c>
      <c r="L33" s="102" t="s">
        <v>1839</v>
      </c>
      <c r="M33" s="102" t="s">
        <v>1839</v>
      </c>
      <c r="N33" s="102" t="s">
        <v>1839</v>
      </c>
      <c r="O33" s="102" t="s">
        <v>1839</v>
      </c>
    </row>
    <row r="34" spans="1:15">
      <c r="A34" t="s">
        <v>216</v>
      </c>
      <c r="B34" s="101" t="s">
        <v>1839</v>
      </c>
      <c r="C34" s="102" t="s">
        <v>1839</v>
      </c>
      <c r="D34" s="102" t="s">
        <v>1839</v>
      </c>
      <c r="E34" s="102" t="s">
        <v>1839</v>
      </c>
      <c r="F34" s="102" t="s">
        <v>1839</v>
      </c>
      <c r="G34" s="102" t="s">
        <v>1839</v>
      </c>
      <c r="H34" s="102" t="s">
        <v>1839</v>
      </c>
      <c r="I34" s="102" t="s">
        <v>1839</v>
      </c>
      <c r="J34" s="102" t="s">
        <v>1839</v>
      </c>
      <c r="K34" s="102" t="s">
        <v>1839</v>
      </c>
      <c r="L34" s="102" t="s">
        <v>1839</v>
      </c>
      <c r="M34" s="102" t="s">
        <v>1839</v>
      </c>
      <c r="N34" s="102" t="s">
        <v>1839</v>
      </c>
      <c r="O34" s="102" t="s">
        <v>1839</v>
      </c>
    </row>
    <row r="35" spans="1:15">
      <c r="A35" t="s">
        <v>217</v>
      </c>
      <c r="B35" s="101" t="s">
        <v>1839</v>
      </c>
      <c r="C35" s="102" t="s">
        <v>1839</v>
      </c>
      <c r="D35" s="102" t="s">
        <v>1839</v>
      </c>
      <c r="E35" s="102" t="s">
        <v>1839</v>
      </c>
      <c r="F35" s="102" t="s">
        <v>1839</v>
      </c>
      <c r="G35" s="102" t="s">
        <v>1839</v>
      </c>
      <c r="H35" s="102" t="s">
        <v>1839</v>
      </c>
      <c r="I35" s="102" t="s">
        <v>1839</v>
      </c>
      <c r="J35" s="102" t="s">
        <v>1839</v>
      </c>
      <c r="K35" s="102" t="s">
        <v>1839</v>
      </c>
      <c r="L35" s="102" t="s">
        <v>1839</v>
      </c>
      <c r="M35" s="102" t="s">
        <v>1839</v>
      </c>
      <c r="N35" s="102" t="s">
        <v>1839</v>
      </c>
      <c r="O35" s="102" t="s">
        <v>1839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1838</v>
      </c>
    </row>
    <row r="2" spans="1:20" s="1" customFormat="1">
      <c r="A2" s="2" t="s">
        <v>1</v>
      </c>
      <c r="B2" s="9" t="s">
        <v>1284</v>
      </c>
    </row>
    <row r="3" spans="1:20" s="1" customFormat="1">
      <c r="A3" s="2" t="s">
        <v>2</v>
      </c>
      <c r="B3" s="61" t="s">
        <v>1285</v>
      </c>
    </row>
    <row r="4" spans="1:20" s="1" customFormat="1">
      <c r="A4" s="2" t="s">
        <v>3</v>
      </c>
      <c r="B4" s="62" t="s">
        <v>164</v>
      </c>
    </row>
    <row r="5" spans="1:20" ht="18.75">
      <c r="A5" s="77" t="s">
        <v>78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9"/>
    </row>
    <row r="6" spans="1:20" s="15" customFormat="1">
      <c r="A6" s="31" t="s">
        <v>92</v>
      </c>
      <c r="B6" s="32" t="s">
        <v>46</v>
      </c>
      <c r="C6" s="32" t="s">
        <v>117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9" t="s">
        <v>52</v>
      </c>
      <c r="M6" s="32" t="s">
        <v>154</v>
      </c>
      <c r="N6" s="32" t="s">
        <v>155</v>
      </c>
      <c r="O6" s="32" t="s">
        <v>5</v>
      </c>
      <c r="P6" s="32" t="s">
        <v>69</v>
      </c>
      <c r="Q6" s="32" t="s">
        <v>54</v>
      </c>
      <c r="R6" s="33" t="s">
        <v>150</v>
      </c>
      <c r="T6" s="13"/>
    </row>
    <row r="7" spans="1:20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95" t="s">
        <v>1839</v>
      </c>
      <c r="G7" s="95" t="s">
        <v>1839</v>
      </c>
      <c r="H7" s="20" t="s">
        <v>70</v>
      </c>
      <c r="I7" s="20" t="s">
        <v>71</v>
      </c>
      <c r="J7" s="95" t="s">
        <v>1839</v>
      </c>
      <c r="K7" s="20" t="s">
        <v>7</v>
      </c>
      <c r="L7" s="20" t="s">
        <v>7</v>
      </c>
      <c r="M7" s="20" t="s">
        <v>151</v>
      </c>
      <c r="N7" s="95" t="s">
        <v>1839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84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97" t="s">
        <v>1839</v>
      </c>
      <c r="H9" s="97" t="s">
        <v>1839</v>
      </c>
      <c r="I9" s="97" t="s">
        <v>1839</v>
      </c>
      <c r="J9" s="97" t="s">
        <v>1839</v>
      </c>
      <c r="K9" s="97" t="s">
        <v>1839</v>
      </c>
      <c r="L9" s="97" t="s">
        <v>1839</v>
      </c>
      <c r="M9" s="52">
        <v>0</v>
      </c>
      <c r="N9" s="97" t="s">
        <v>1839</v>
      </c>
      <c r="O9" s="52">
        <v>0</v>
      </c>
      <c r="P9" s="97" t="s">
        <v>1839</v>
      </c>
      <c r="Q9" s="53">
        <v>0</v>
      </c>
      <c r="R9" s="53">
        <v>0</v>
      </c>
      <c r="S9" s="24"/>
    </row>
    <row r="10" spans="1:20">
      <c r="A10" s="56" t="s">
        <v>169</v>
      </c>
      <c r="B10" s="101" t="s">
        <v>1839</v>
      </c>
      <c r="C10" s="102" t="s">
        <v>1839</v>
      </c>
      <c r="D10" s="102" t="s">
        <v>1839</v>
      </c>
      <c r="E10" s="102" t="s">
        <v>1839</v>
      </c>
      <c r="F10" s="102" t="s">
        <v>1839</v>
      </c>
      <c r="G10" s="102" t="s">
        <v>1839</v>
      </c>
      <c r="H10" s="102" t="s">
        <v>1839</v>
      </c>
      <c r="I10" s="58">
        <v>0</v>
      </c>
      <c r="J10" s="102" t="s">
        <v>1839</v>
      </c>
      <c r="K10" s="102" t="s">
        <v>1839</v>
      </c>
      <c r="L10" s="57">
        <v>0</v>
      </c>
      <c r="M10" s="58">
        <v>0</v>
      </c>
      <c r="N10" s="102" t="s">
        <v>1839</v>
      </c>
      <c r="O10" s="58">
        <v>0</v>
      </c>
      <c r="P10" s="102" t="s">
        <v>1839</v>
      </c>
      <c r="Q10" s="57">
        <v>0</v>
      </c>
      <c r="R10" s="57">
        <v>0</v>
      </c>
    </row>
    <row r="11" spans="1:20">
      <c r="A11" s="56" t="s">
        <v>1104</v>
      </c>
      <c r="B11" s="101" t="s">
        <v>1839</v>
      </c>
      <c r="C11" s="102" t="s">
        <v>1839</v>
      </c>
      <c r="D11" s="102" t="s">
        <v>1839</v>
      </c>
      <c r="E11" s="102" t="s">
        <v>1839</v>
      </c>
      <c r="F11" s="102" t="s">
        <v>1839</v>
      </c>
      <c r="G11" s="102" t="s">
        <v>1839</v>
      </c>
      <c r="H11" s="102" t="s">
        <v>1839</v>
      </c>
      <c r="I11" s="58">
        <v>0</v>
      </c>
      <c r="J11" s="102" t="s">
        <v>1839</v>
      </c>
      <c r="K11" s="102" t="s">
        <v>1839</v>
      </c>
      <c r="L11" s="57">
        <v>0</v>
      </c>
      <c r="M11" s="58">
        <v>0</v>
      </c>
      <c r="N11" s="102" t="s">
        <v>1839</v>
      </c>
      <c r="O11" s="58">
        <v>0</v>
      </c>
      <c r="P11" s="102" t="s">
        <v>1839</v>
      </c>
      <c r="Q11" s="57">
        <v>0</v>
      </c>
      <c r="R11" s="57">
        <v>0</v>
      </c>
    </row>
    <row r="12" spans="1:20">
      <c r="A12" t="s">
        <v>175</v>
      </c>
      <c r="B12" t="s">
        <v>175</v>
      </c>
      <c r="C12" s="102" t="s">
        <v>1839</v>
      </c>
      <c r="D12" s="102" t="s">
        <v>1839</v>
      </c>
      <c r="E12" t="s">
        <v>175</v>
      </c>
      <c r="F12" t="s">
        <v>175</v>
      </c>
      <c r="G12" s="102" t="s">
        <v>1839</v>
      </c>
      <c r="H12" s="102" t="s">
        <v>1839</v>
      </c>
      <c r="I12" s="54">
        <v>0</v>
      </c>
      <c r="J12" t="s">
        <v>175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1105</v>
      </c>
      <c r="B13" s="101" t="s">
        <v>1839</v>
      </c>
      <c r="C13" s="102" t="s">
        <v>1839</v>
      </c>
      <c r="D13" s="102" t="s">
        <v>1839</v>
      </c>
      <c r="E13" s="102" t="s">
        <v>1839</v>
      </c>
      <c r="F13" s="102" t="s">
        <v>1839</v>
      </c>
      <c r="G13" s="102" t="s">
        <v>1839</v>
      </c>
      <c r="H13" s="102" t="s">
        <v>1839</v>
      </c>
      <c r="I13" s="58">
        <v>0</v>
      </c>
      <c r="J13" s="102" t="s">
        <v>1839</v>
      </c>
      <c r="K13" s="102" t="s">
        <v>1839</v>
      </c>
      <c r="L13" s="57">
        <v>0</v>
      </c>
      <c r="M13" s="58">
        <v>0</v>
      </c>
      <c r="N13" s="102" t="s">
        <v>1839</v>
      </c>
      <c r="O13" s="58">
        <v>0</v>
      </c>
      <c r="P13" s="102" t="s">
        <v>1839</v>
      </c>
      <c r="Q13" s="57">
        <v>0</v>
      </c>
      <c r="R13" s="57">
        <v>0</v>
      </c>
    </row>
    <row r="14" spans="1:20">
      <c r="A14" t="s">
        <v>175</v>
      </c>
      <c r="B14" t="s">
        <v>175</v>
      </c>
      <c r="C14" s="102" t="s">
        <v>1839</v>
      </c>
      <c r="D14" s="102" t="s">
        <v>1839</v>
      </c>
      <c r="E14" t="s">
        <v>175</v>
      </c>
      <c r="F14" t="s">
        <v>175</v>
      </c>
      <c r="G14" s="102" t="s">
        <v>1839</v>
      </c>
      <c r="H14" s="102" t="s">
        <v>1839</v>
      </c>
      <c r="I14" s="54">
        <v>0</v>
      </c>
      <c r="J14" t="s">
        <v>175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220</v>
      </c>
      <c r="B15" s="101" t="s">
        <v>1839</v>
      </c>
      <c r="C15" s="102" t="s">
        <v>1839</v>
      </c>
      <c r="D15" s="102" t="s">
        <v>1839</v>
      </c>
      <c r="E15" s="102" t="s">
        <v>1839</v>
      </c>
      <c r="F15" s="102" t="s">
        <v>1839</v>
      </c>
      <c r="G15" s="102" t="s">
        <v>1839</v>
      </c>
      <c r="H15" s="102" t="s">
        <v>1839</v>
      </c>
      <c r="I15" s="58">
        <v>0</v>
      </c>
      <c r="J15" s="102" t="s">
        <v>1839</v>
      </c>
      <c r="K15" s="102" t="s">
        <v>1839</v>
      </c>
      <c r="L15" s="57">
        <v>0</v>
      </c>
      <c r="M15" s="58">
        <v>0</v>
      </c>
      <c r="N15" s="102" t="s">
        <v>1839</v>
      </c>
      <c r="O15" s="58">
        <v>0</v>
      </c>
      <c r="P15" s="102" t="s">
        <v>1839</v>
      </c>
      <c r="Q15" s="57">
        <v>0</v>
      </c>
      <c r="R15" s="57">
        <v>0</v>
      </c>
    </row>
    <row r="16" spans="1:20">
      <c r="A16" t="s">
        <v>175</v>
      </c>
      <c r="B16" t="s">
        <v>175</v>
      </c>
      <c r="C16" s="102" t="s">
        <v>1839</v>
      </c>
      <c r="D16" s="102" t="s">
        <v>1839</v>
      </c>
      <c r="E16" t="s">
        <v>175</v>
      </c>
      <c r="F16" t="s">
        <v>175</v>
      </c>
      <c r="G16" s="102" t="s">
        <v>1839</v>
      </c>
      <c r="H16" s="102" t="s">
        <v>1839</v>
      </c>
      <c r="I16" s="54">
        <v>0</v>
      </c>
      <c r="J16" t="s">
        <v>175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223</v>
      </c>
      <c r="B17" s="101" t="s">
        <v>1839</v>
      </c>
      <c r="C17" s="102" t="s">
        <v>1839</v>
      </c>
      <c r="D17" s="102" t="s">
        <v>1839</v>
      </c>
      <c r="E17" s="102" t="s">
        <v>1839</v>
      </c>
      <c r="F17" s="102" t="s">
        <v>1839</v>
      </c>
      <c r="G17" s="102" t="s">
        <v>1839</v>
      </c>
      <c r="H17" s="102" t="s">
        <v>1839</v>
      </c>
      <c r="I17" s="58">
        <v>0</v>
      </c>
      <c r="J17" s="102" t="s">
        <v>1839</v>
      </c>
      <c r="K17" s="102" t="s">
        <v>1839</v>
      </c>
      <c r="L17" s="57">
        <v>0</v>
      </c>
      <c r="M17" s="58">
        <v>0</v>
      </c>
      <c r="N17" s="102" t="s">
        <v>1839</v>
      </c>
      <c r="O17" s="58">
        <v>0</v>
      </c>
      <c r="P17" s="102" t="s">
        <v>1839</v>
      </c>
      <c r="Q17" s="57">
        <v>0</v>
      </c>
      <c r="R17" s="57">
        <v>0</v>
      </c>
    </row>
    <row r="18" spans="1:18">
      <c r="A18" t="s">
        <v>175</v>
      </c>
      <c r="B18" t="s">
        <v>175</v>
      </c>
      <c r="C18" s="102" t="s">
        <v>1839</v>
      </c>
      <c r="D18" s="102" t="s">
        <v>1839</v>
      </c>
      <c r="E18" t="s">
        <v>175</v>
      </c>
      <c r="F18" t="s">
        <v>175</v>
      </c>
      <c r="G18" s="102" t="s">
        <v>1839</v>
      </c>
      <c r="H18" s="102" t="s">
        <v>1839</v>
      </c>
      <c r="I18" s="54">
        <v>0</v>
      </c>
      <c r="J18" t="s">
        <v>175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181</v>
      </c>
      <c r="B19" s="101" t="s">
        <v>1839</v>
      </c>
      <c r="C19" s="102" t="s">
        <v>1839</v>
      </c>
      <c r="D19" s="102" t="s">
        <v>1839</v>
      </c>
      <c r="E19" s="102" t="s">
        <v>1839</v>
      </c>
      <c r="F19" s="102" t="s">
        <v>1839</v>
      </c>
      <c r="G19" s="102" t="s">
        <v>1839</v>
      </c>
      <c r="H19" s="102" t="s">
        <v>1839</v>
      </c>
      <c r="I19" s="58">
        <v>0</v>
      </c>
      <c r="J19" s="102" t="s">
        <v>1839</v>
      </c>
      <c r="K19" s="102" t="s">
        <v>1839</v>
      </c>
      <c r="L19" s="57">
        <v>0</v>
      </c>
      <c r="M19" s="58">
        <v>0</v>
      </c>
      <c r="N19" s="102" t="s">
        <v>1839</v>
      </c>
      <c r="O19" s="58">
        <v>0</v>
      </c>
      <c r="P19" s="102" t="s">
        <v>1839</v>
      </c>
      <c r="Q19" s="57">
        <v>0</v>
      </c>
      <c r="R19" s="57">
        <v>0</v>
      </c>
    </row>
    <row r="20" spans="1:18">
      <c r="A20" s="56" t="s">
        <v>1106</v>
      </c>
      <c r="B20" s="101" t="s">
        <v>1839</v>
      </c>
      <c r="C20" s="102" t="s">
        <v>1839</v>
      </c>
      <c r="D20" s="102" t="s">
        <v>1839</v>
      </c>
      <c r="E20" s="102" t="s">
        <v>1839</v>
      </c>
      <c r="F20" s="102" t="s">
        <v>1839</v>
      </c>
      <c r="G20" s="102" t="s">
        <v>1839</v>
      </c>
      <c r="H20" s="102" t="s">
        <v>1839</v>
      </c>
      <c r="I20" s="58">
        <v>0</v>
      </c>
      <c r="J20" s="102" t="s">
        <v>1839</v>
      </c>
      <c r="K20" s="102" t="s">
        <v>1839</v>
      </c>
      <c r="L20" s="57">
        <v>0</v>
      </c>
      <c r="M20" s="58">
        <v>0</v>
      </c>
      <c r="N20" s="102" t="s">
        <v>1839</v>
      </c>
      <c r="O20" s="58">
        <v>0</v>
      </c>
      <c r="P20" s="102" t="s">
        <v>1839</v>
      </c>
      <c r="Q20" s="57">
        <v>0</v>
      </c>
      <c r="R20" s="57">
        <v>0</v>
      </c>
    </row>
    <row r="21" spans="1:18">
      <c r="A21" t="s">
        <v>175</v>
      </c>
      <c r="B21" t="s">
        <v>175</v>
      </c>
      <c r="C21" s="102" t="s">
        <v>1839</v>
      </c>
      <c r="D21" s="102" t="s">
        <v>1839</v>
      </c>
      <c r="E21" t="s">
        <v>175</v>
      </c>
      <c r="F21" t="s">
        <v>175</v>
      </c>
      <c r="G21" s="102" t="s">
        <v>1839</v>
      </c>
      <c r="H21" s="102" t="s">
        <v>1839</v>
      </c>
      <c r="I21" s="54">
        <v>0</v>
      </c>
      <c r="J21" t="s">
        <v>175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1107</v>
      </c>
      <c r="B22" s="101" t="s">
        <v>1839</v>
      </c>
      <c r="C22" s="102" t="s">
        <v>1839</v>
      </c>
      <c r="D22" s="102" t="s">
        <v>1839</v>
      </c>
      <c r="E22" s="102" t="s">
        <v>1839</v>
      </c>
      <c r="F22" s="102" t="s">
        <v>1839</v>
      </c>
      <c r="G22" s="102" t="s">
        <v>1839</v>
      </c>
      <c r="H22" s="102" t="s">
        <v>1839</v>
      </c>
      <c r="I22" s="58">
        <v>0</v>
      </c>
      <c r="J22" s="102" t="s">
        <v>1839</v>
      </c>
      <c r="K22" s="102" t="s">
        <v>1839</v>
      </c>
      <c r="L22" s="57">
        <v>0</v>
      </c>
      <c r="M22" s="58">
        <v>0</v>
      </c>
      <c r="N22" s="102" t="s">
        <v>1839</v>
      </c>
      <c r="O22" s="58">
        <v>0</v>
      </c>
      <c r="P22" s="102" t="s">
        <v>1839</v>
      </c>
      <c r="Q22" s="57">
        <v>0</v>
      </c>
      <c r="R22" s="57">
        <v>0</v>
      </c>
    </row>
    <row r="23" spans="1:18">
      <c r="A23" t="s">
        <v>175</v>
      </c>
      <c r="B23" t="s">
        <v>175</v>
      </c>
      <c r="C23" s="102" t="s">
        <v>1839</v>
      </c>
      <c r="D23" s="102" t="s">
        <v>1839</v>
      </c>
      <c r="E23" t="s">
        <v>175</v>
      </c>
      <c r="F23" t="s">
        <v>175</v>
      </c>
      <c r="G23" s="102" t="s">
        <v>1839</v>
      </c>
      <c r="H23" s="102" t="s">
        <v>1839</v>
      </c>
      <c r="I23" s="54">
        <v>0</v>
      </c>
      <c r="J23" t="s">
        <v>175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183</v>
      </c>
      <c r="B24" s="101" t="s">
        <v>1839</v>
      </c>
      <c r="C24" s="102" t="s">
        <v>1839</v>
      </c>
      <c r="D24" s="102" t="s">
        <v>1839</v>
      </c>
      <c r="E24" s="102" t="s">
        <v>1839</v>
      </c>
      <c r="F24" s="102" t="s">
        <v>1839</v>
      </c>
      <c r="G24" s="102" t="s">
        <v>1839</v>
      </c>
      <c r="H24" s="102" t="s">
        <v>1839</v>
      </c>
      <c r="I24" s="102" t="s">
        <v>1839</v>
      </c>
      <c r="J24" s="102" t="s">
        <v>1839</v>
      </c>
      <c r="K24" s="102" t="s">
        <v>1839</v>
      </c>
      <c r="L24" s="102" t="s">
        <v>1839</v>
      </c>
      <c r="M24" s="102" t="s">
        <v>1839</v>
      </c>
      <c r="N24" s="102" t="s">
        <v>1839</v>
      </c>
      <c r="O24" s="102" t="s">
        <v>1839</v>
      </c>
      <c r="P24" s="102" t="s">
        <v>1839</v>
      </c>
      <c r="Q24" s="102" t="s">
        <v>1839</v>
      </c>
      <c r="R24" s="102" t="s">
        <v>1839</v>
      </c>
    </row>
    <row r="25" spans="1:18">
      <c r="A25" t="s">
        <v>215</v>
      </c>
      <c r="B25" s="101" t="s">
        <v>1839</v>
      </c>
      <c r="C25" s="102" t="s">
        <v>1839</v>
      </c>
      <c r="D25" s="102" t="s">
        <v>1839</v>
      </c>
      <c r="E25" s="102" t="s">
        <v>1839</v>
      </c>
      <c r="F25" s="102" t="s">
        <v>1839</v>
      </c>
      <c r="G25" s="102" t="s">
        <v>1839</v>
      </c>
      <c r="H25" s="102" t="s">
        <v>1839</v>
      </c>
      <c r="I25" s="102" t="s">
        <v>1839</v>
      </c>
      <c r="J25" s="102" t="s">
        <v>1839</v>
      </c>
      <c r="K25" s="102" t="s">
        <v>1839</v>
      </c>
      <c r="L25" s="102" t="s">
        <v>1839</v>
      </c>
      <c r="M25" s="102" t="s">
        <v>1839</v>
      </c>
      <c r="N25" s="102" t="s">
        <v>1839</v>
      </c>
      <c r="O25" s="102" t="s">
        <v>1839</v>
      </c>
      <c r="P25" s="102" t="s">
        <v>1839</v>
      </c>
      <c r="Q25" s="102" t="s">
        <v>1839</v>
      </c>
      <c r="R25" s="102" t="s">
        <v>1839</v>
      </c>
    </row>
    <row r="26" spans="1:18">
      <c r="A26" t="s">
        <v>216</v>
      </c>
      <c r="B26" s="101" t="s">
        <v>1839</v>
      </c>
      <c r="C26" s="102" t="s">
        <v>1839</v>
      </c>
      <c r="D26" s="102" t="s">
        <v>1839</v>
      </c>
      <c r="E26" s="102" t="s">
        <v>1839</v>
      </c>
      <c r="F26" s="102" t="s">
        <v>1839</v>
      </c>
      <c r="G26" s="102" t="s">
        <v>1839</v>
      </c>
      <c r="H26" s="102" t="s">
        <v>1839</v>
      </c>
      <c r="I26" s="102" t="s">
        <v>1839</v>
      </c>
      <c r="J26" s="102" t="s">
        <v>1839</v>
      </c>
      <c r="K26" s="102" t="s">
        <v>1839</v>
      </c>
      <c r="L26" s="102" t="s">
        <v>1839</v>
      </c>
      <c r="M26" s="102" t="s">
        <v>1839</v>
      </c>
      <c r="N26" s="102" t="s">
        <v>1839</v>
      </c>
      <c r="O26" s="102" t="s">
        <v>1839</v>
      </c>
      <c r="P26" s="102" t="s">
        <v>1839</v>
      </c>
      <c r="Q26" s="102" t="s">
        <v>1839</v>
      </c>
      <c r="R26" s="102" t="s">
        <v>1839</v>
      </c>
    </row>
    <row r="27" spans="1:18">
      <c r="A27" t="s">
        <v>217</v>
      </c>
      <c r="B27" s="101" t="s">
        <v>1839</v>
      </c>
      <c r="C27" s="102" t="s">
        <v>1839</v>
      </c>
      <c r="D27" s="102" t="s">
        <v>1839</v>
      </c>
      <c r="E27" s="102" t="s">
        <v>1839</v>
      </c>
      <c r="F27" s="102" t="s">
        <v>1839</v>
      </c>
      <c r="G27" s="102" t="s">
        <v>1839</v>
      </c>
      <c r="H27" s="102" t="s">
        <v>1839</v>
      </c>
      <c r="I27" s="102" t="s">
        <v>1839</v>
      </c>
      <c r="J27" s="102" t="s">
        <v>1839</v>
      </c>
      <c r="K27" s="102" t="s">
        <v>1839</v>
      </c>
      <c r="L27" s="102" t="s">
        <v>1839</v>
      </c>
      <c r="M27" s="102" t="s">
        <v>1839</v>
      </c>
      <c r="N27" s="102" t="s">
        <v>1839</v>
      </c>
      <c r="O27" s="102" t="s">
        <v>1839</v>
      </c>
      <c r="P27" s="102" t="s">
        <v>1839</v>
      </c>
      <c r="Q27" s="102" t="s">
        <v>1839</v>
      </c>
      <c r="R27" s="102" t="s">
        <v>1839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1838</v>
      </c>
    </row>
    <row r="2" spans="1:20" s="1" customFormat="1">
      <c r="A2" s="2" t="s">
        <v>1</v>
      </c>
      <c r="B2" s="9" t="s">
        <v>1284</v>
      </c>
    </row>
    <row r="3" spans="1:20" s="1" customFormat="1">
      <c r="A3" s="2" t="s">
        <v>2</v>
      </c>
      <c r="B3" s="61" t="s">
        <v>1285</v>
      </c>
    </row>
    <row r="4" spans="1:20" s="1" customFormat="1">
      <c r="A4" s="2" t="s">
        <v>3</v>
      </c>
      <c r="B4" s="62" t="s">
        <v>164</v>
      </c>
    </row>
    <row r="5" spans="1:20" ht="18.75">
      <c r="A5" s="77" t="s">
        <v>85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9"/>
    </row>
    <row r="6" spans="1:20" s="15" customFormat="1">
      <c r="A6" s="31" t="s">
        <v>92</v>
      </c>
      <c r="B6" s="32" t="s">
        <v>46</v>
      </c>
      <c r="C6" s="32" t="s">
        <v>117</v>
      </c>
      <c r="D6" s="32" t="s">
        <v>47</v>
      </c>
      <c r="E6" s="32" t="s">
        <v>80</v>
      </c>
      <c r="F6" s="32" t="s">
        <v>48</v>
      </c>
      <c r="G6" s="32" t="s">
        <v>49</v>
      </c>
      <c r="H6" s="32" t="s">
        <v>67</v>
      </c>
      <c r="I6" s="32" t="s">
        <v>68</v>
      </c>
      <c r="J6" s="32" t="s">
        <v>50</v>
      </c>
      <c r="K6" s="32" t="s">
        <v>51</v>
      </c>
      <c r="L6" s="109" t="s">
        <v>52</v>
      </c>
      <c r="M6" s="109" t="s">
        <v>154</v>
      </c>
      <c r="N6" s="32" t="s">
        <v>155</v>
      </c>
      <c r="O6" s="32" t="s">
        <v>5</v>
      </c>
      <c r="P6" s="32" t="s">
        <v>69</v>
      </c>
      <c r="Q6" s="32" t="s">
        <v>54</v>
      </c>
      <c r="R6" s="33" t="s">
        <v>150</v>
      </c>
      <c r="T6" s="13"/>
    </row>
    <row r="7" spans="1:20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95" t="s">
        <v>1839</v>
      </c>
      <c r="G7" s="95" t="s">
        <v>1839</v>
      </c>
      <c r="H7" s="20" t="s">
        <v>70</v>
      </c>
      <c r="I7" s="20" t="s">
        <v>71</v>
      </c>
      <c r="J7" s="95" t="s">
        <v>1839</v>
      </c>
      <c r="K7" s="20" t="s">
        <v>7</v>
      </c>
      <c r="L7" s="20" t="s">
        <v>7</v>
      </c>
      <c r="M7" s="20" t="s">
        <v>151</v>
      </c>
      <c r="N7" s="95" t="s">
        <v>1839</v>
      </c>
      <c r="O7" s="20" t="s">
        <v>6</v>
      </c>
      <c r="P7" s="20" t="s">
        <v>7</v>
      </c>
      <c r="Q7" s="20" t="s">
        <v>7</v>
      </c>
      <c r="R7" s="21" t="s">
        <v>7</v>
      </c>
    </row>
    <row r="8" spans="1:20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3" t="s">
        <v>81</v>
      </c>
      <c r="R8" s="23" t="s">
        <v>82</v>
      </c>
      <c r="S8" s="24"/>
    </row>
    <row r="9" spans="1:20" s="17" customFormat="1" ht="20.25">
      <c r="A9" s="18" t="s">
        <v>118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97" t="s">
        <v>1839</v>
      </c>
      <c r="H9" s="97" t="s">
        <v>1839</v>
      </c>
      <c r="I9" s="97" t="s">
        <v>1839</v>
      </c>
      <c r="J9" s="97" t="s">
        <v>1839</v>
      </c>
      <c r="K9" s="97" t="s">
        <v>1839</v>
      </c>
      <c r="L9" s="97" t="s">
        <v>1839</v>
      </c>
      <c r="M9" s="52">
        <v>0</v>
      </c>
      <c r="N9" s="97" t="s">
        <v>1839</v>
      </c>
      <c r="O9" s="52">
        <v>0</v>
      </c>
      <c r="P9" s="97" t="s">
        <v>1839</v>
      </c>
      <c r="Q9" s="53">
        <v>0</v>
      </c>
      <c r="R9" s="53">
        <v>0</v>
      </c>
      <c r="S9" s="24"/>
    </row>
    <row r="10" spans="1:20">
      <c r="A10" s="56" t="s">
        <v>169</v>
      </c>
      <c r="B10" s="102" t="s">
        <v>1839</v>
      </c>
      <c r="C10" s="102" t="s">
        <v>1839</v>
      </c>
      <c r="D10" s="102" t="s">
        <v>1839</v>
      </c>
      <c r="E10" s="102" t="s">
        <v>1839</v>
      </c>
      <c r="F10" s="102" t="s">
        <v>1839</v>
      </c>
      <c r="G10" s="102" t="s">
        <v>1839</v>
      </c>
      <c r="H10" s="102" t="s">
        <v>1839</v>
      </c>
      <c r="I10" s="58">
        <v>0</v>
      </c>
      <c r="J10" s="102" t="s">
        <v>1839</v>
      </c>
      <c r="K10" s="102" t="s">
        <v>1839</v>
      </c>
      <c r="L10" s="57">
        <v>0</v>
      </c>
      <c r="M10" s="58">
        <v>0</v>
      </c>
      <c r="N10" s="102" t="s">
        <v>1839</v>
      </c>
      <c r="O10" s="58">
        <v>0</v>
      </c>
      <c r="P10" s="102" t="s">
        <v>1839</v>
      </c>
      <c r="Q10" s="57">
        <v>0</v>
      </c>
      <c r="R10" s="57">
        <v>0</v>
      </c>
    </row>
    <row r="11" spans="1:20">
      <c r="A11" s="56" t="s">
        <v>1104</v>
      </c>
      <c r="B11" s="102" t="s">
        <v>1839</v>
      </c>
      <c r="C11" s="102" t="s">
        <v>1839</v>
      </c>
      <c r="D11" s="102" t="s">
        <v>1839</v>
      </c>
      <c r="E11" s="102" t="s">
        <v>1839</v>
      </c>
      <c r="F11" s="102" t="s">
        <v>1839</v>
      </c>
      <c r="G11" s="102" t="s">
        <v>1839</v>
      </c>
      <c r="H11" s="102" t="s">
        <v>1839</v>
      </c>
      <c r="I11" s="58">
        <v>0</v>
      </c>
      <c r="J11" s="102" t="s">
        <v>1839</v>
      </c>
      <c r="K11" s="102" t="s">
        <v>1839</v>
      </c>
      <c r="L11" s="57">
        <v>0</v>
      </c>
      <c r="M11" s="58">
        <v>0</v>
      </c>
      <c r="N11" s="102" t="s">
        <v>1839</v>
      </c>
      <c r="O11" s="58">
        <v>0</v>
      </c>
      <c r="P11" s="102" t="s">
        <v>1839</v>
      </c>
      <c r="Q11" s="57">
        <v>0</v>
      </c>
      <c r="R11" s="57">
        <v>0</v>
      </c>
    </row>
    <row r="12" spans="1:20">
      <c r="A12" t="s">
        <v>175</v>
      </c>
      <c r="B12" t="s">
        <v>175</v>
      </c>
      <c r="C12" s="102" t="s">
        <v>1839</v>
      </c>
      <c r="D12" s="102" t="s">
        <v>1839</v>
      </c>
      <c r="E12" t="s">
        <v>175</v>
      </c>
      <c r="F12" t="s">
        <v>175</v>
      </c>
      <c r="G12" s="102" t="s">
        <v>1839</v>
      </c>
      <c r="H12" s="102" t="s">
        <v>1839</v>
      </c>
      <c r="I12" s="54">
        <v>0</v>
      </c>
      <c r="J12" t="s">
        <v>175</v>
      </c>
      <c r="K12" s="55">
        <v>0</v>
      </c>
      <c r="L12" s="55">
        <v>0</v>
      </c>
      <c r="M12" s="54">
        <v>0</v>
      </c>
      <c r="N12" s="54">
        <v>0</v>
      </c>
      <c r="O12" s="54">
        <v>0</v>
      </c>
      <c r="P12" s="55">
        <v>0</v>
      </c>
      <c r="Q12" s="55">
        <v>0</v>
      </c>
      <c r="R12" s="55">
        <v>0</v>
      </c>
    </row>
    <row r="13" spans="1:20">
      <c r="A13" s="56" t="s">
        <v>1105</v>
      </c>
      <c r="B13" s="102" t="s">
        <v>1839</v>
      </c>
      <c r="C13" s="102" t="s">
        <v>1839</v>
      </c>
      <c r="D13" s="102" t="s">
        <v>1839</v>
      </c>
      <c r="E13" s="102" t="s">
        <v>1839</v>
      </c>
      <c r="F13" s="102" t="s">
        <v>1839</v>
      </c>
      <c r="G13" s="102" t="s">
        <v>1839</v>
      </c>
      <c r="H13" s="102" t="s">
        <v>1839</v>
      </c>
      <c r="I13" s="58">
        <v>0</v>
      </c>
      <c r="J13" s="102" t="s">
        <v>1839</v>
      </c>
      <c r="K13" s="102" t="s">
        <v>1839</v>
      </c>
      <c r="L13" s="57">
        <v>0</v>
      </c>
      <c r="M13" s="58">
        <v>0</v>
      </c>
      <c r="N13" s="102" t="s">
        <v>1839</v>
      </c>
      <c r="O13" s="58">
        <v>0</v>
      </c>
      <c r="P13" s="102" t="s">
        <v>1839</v>
      </c>
      <c r="Q13" s="57">
        <v>0</v>
      </c>
      <c r="R13" s="57">
        <v>0</v>
      </c>
    </row>
    <row r="14" spans="1:20">
      <c r="A14" t="s">
        <v>175</v>
      </c>
      <c r="B14" t="s">
        <v>175</v>
      </c>
      <c r="C14" s="102" t="s">
        <v>1839</v>
      </c>
      <c r="D14" s="102" t="s">
        <v>1839</v>
      </c>
      <c r="E14" t="s">
        <v>175</v>
      </c>
      <c r="F14" t="s">
        <v>175</v>
      </c>
      <c r="G14" s="102" t="s">
        <v>1839</v>
      </c>
      <c r="H14" s="102" t="s">
        <v>1839</v>
      </c>
      <c r="I14" s="54">
        <v>0</v>
      </c>
      <c r="J14" t="s">
        <v>175</v>
      </c>
      <c r="K14" s="55">
        <v>0</v>
      </c>
      <c r="L14" s="55">
        <v>0</v>
      </c>
      <c r="M14" s="54">
        <v>0</v>
      </c>
      <c r="N14" s="54">
        <v>0</v>
      </c>
      <c r="O14" s="54">
        <v>0</v>
      </c>
      <c r="P14" s="55">
        <v>0</v>
      </c>
      <c r="Q14" s="55">
        <v>0</v>
      </c>
      <c r="R14" s="55">
        <v>0</v>
      </c>
    </row>
    <row r="15" spans="1:20">
      <c r="A15" s="56" t="s">
        <v>220</v>
      </c>
      <c r="B15" s="102" t="s">
        <v>1839</v>
      </c>
      <c r="C15" s="102" t="s">
        <v>1839</v>
      </c>
      <c r="D15" s="102" t="s">
        <v>1839</v>
      </c>
      <c r="E15" s="102" t="s">
        <v>1839</v>
      </c>
      <c r="F15" s="102" t="s">
        <v>1839</v>
      </c>
      <c r="G15" s="102" t="s">
        <v>1839</v>
      </c>
      <c r="H15" s="102" t="s">
        <v>1839</v>
      </c>
      <c r="I15" s="58">
        <v>0</v>
      </c>
      <c r="J15" s="102" t="s">
        <v>1839</v>
      </c>
      <c r="K15" s="102" t="s">
        <v>1839</v>
      </c>
      <c r="L15" s="57">
        <v>0</v>
      </c>
      <c r="M15" s="58">
        <v>0</v>
      </c>
      <c r="N15" s="102" t="s">
        <v>1839</v>
      </c>
      <c r="O15" s="58">
        <v>0</v>
      </c>
      <c r="P15" s="102" t="s">
        <v>1839</v>
      </c>
      <c r="Q15" s="57">
        <v>0</v>
      </c>
      <c r="R15" s="57">
        <v>0</v>
      </c>
    </row>
    <row r="16" spans="1:20">
      <c r="A16" t="s">
        <v>175</v>
      </c>
      <c r="B16" t="s">
        <v>175</v>
      </c>
      <c r="C16" s="102" t="s">
        <v>1839</v>
      </c>
      <c r="D16" s="102" t="s">
        <v>1839</v>
      </c>
      <c r="E16" t="s">
        <v>175</v>
      </c>
      <c r="F16" t="s">
        <v>175</v>
      </c>
      <c r="G16" s="102" t="s">
        <v>1839</v>
      </c>
      <c r="H16" s="102" t="s">
        <v>1839</v>
      </c>
      <c r="I16" s="54">
        <v>0</v>
      </c>
      <c r="J16" t="s">
        <v>175</v>
      </c>
      <c r="K16" s="55">
        <v>0</v>
      </c>
      <c r="L16" s="55">
        <v>0</v>
      </c>
      <c r="M16" s="54">
        <v>0</v>
      </c>
      <c r="N16" s="54">
        <v>0</v>
      </c>
      <c r="O16" s="54">
        <v>0</v>
      </c>
      <c r="P16" s="55">
        <v>0</v>
      </c>
      <c r="Q16" s="55">
        <v>0</v>
      </c>
      <c r="R16" s="55">
        <v>0</v>
      </c>
    </row>
    <row r="17" spans="1:18">
      <c r="A17" s="56" t="s">
        <v>223</v>
      </c>
      <c r="B17" s="102" t="s">
        <v>1839</v>
      </c>
      <c r="C17" s="102" t="s">
        <v>1839</v>
      </c>
      <c r="D17" s="102" t="s">
        <v>1839</v>
      </c>
      <c r="E17" s="102" t="s">
        <v>1839</v>
      </c>
      <c r="F17" s="102" t="s">
        <v>1839</v>
      </c>
      <c r="G17" s="102" t="s">
        <v>1839</v>
      </c>
      <c r="H17" s="102" t="s">
        <v>1839</v>
      </c>
      <c r="I17" s="58">
        <v>0</v>
      </c>
      <c r="J17" s="102" t="s">
        <v>1839</v>
      </c>
      <c r="K17" s="102" t="s">
        <v>1839</v>
      </c>
      <c r="L17" s="57">
        <v>0</v>
      </c>
      <c r="M17" s="58">
        <v>0</v>
      </c>
      <c r="N17" s="102" t="s">
        <v>1839</v>
      </c>
      <c r="O17" s="58">
        <v>0</v>
      </c>
      <c r="P17" s="102" t="s">
        <v>1839</v>
      </c>
      <c r="Q17" s="57">
        <v>0</v>
      </c>
      <c r="R17" s="57">
        <v>0</v>
      </c>
    </row>
    <row r="18" spans="1:18">
      <c r="A18" t="s">
        <v>175</v>
      </c>
      <c r="B18" t="s">
        <v>175</v>
      </c>
      <c r="C18" s="102" t="s">
        <v>1839</v>
      </c>
      <c r="D18" s="102" t="s">
        <v>1839</v>
      </c>
      <c r="E18" t="s">
        <v>175</v>
      </c>
      <c r="F18" t="s">
        <v>175</v>
      </c>
      <c r="G18" s="102" t="s">
        <v>1839</v>
      </c>
      <c r="H18" s="102" t="s">
        <v>1839</v>
      </c>
      <c r="I18" s="54">
        <v>0</v>
      </c>
      <c r="J18" t="s">
        <v>175</v>
      </c>
      <c r="K18" s="55">
        <v>0</v>
      </c>
      <c r="L18" s="55">
        <v>0</v>
      </c>
      <c r="M18" s="54">
        <v>0</v>
      </c>
      <c r="N18" s="54">
        <v>0</v>
      </c>
      <c r="O18" s="54">
        <v>0</v>
      </c>
      <c r="P18" s="55">
        <v>0</v>
      </c>
      <c r="Q18" s="55">
        <v>0</v>
      </c>
      <c r="R18" s="55">
        <v>0</v>
      </c>
    </row>
    <row r="19" spans="1:18">
      <c r="A19" s="56" t="s">
        <v>181</v>
      </c>
      <c r="B19" s="102" t="s">
        <v>1839</v>
      </c>
      <c r="C19" s="102" t="s">
        <v>1839</v>
      </c>
      <c r="D19" s="102" t="s">
        <v>1839</v>
      </c>
      <c r="E19" s="102" t="s">
        <v>1839</v>
      </c>
      <c r="F19" s="102" t="s">
        <v>1839</v>
      </c>
      <c r="G19" s="102" t="s">
        <v>1839</v>
      </c>
      <c r="H19" s="102" t="s">
        <v>1839</v>
      </c>
      <c r="I19" s="58">
        <v>0</v>
      </c>
      <c r="J19" s="102" t="s">
        <v>1839</v>
      </c>
      <c r="K19" s="102" t="s">
        <v>1839</v>
      </c>
      <c r="L19" s="57">
        <v>0</v>
      </c>
      <c r="M19" s="58">
        <v>0</v>
      </c>
      <c r="N19" s="102" t="s">
        <v>1839</v>
      </c>
      <c r="O19" s="58">
        <v>0</v>
      </c>
      <c r="P19" s="102" t="s">
        <v>1839</v>
      </c>
      <c r="Q19" s="57">
        <v>0</v>
      </c>
      <c r="R19" s="57">
        <v>0</v>
      </c>
    </row>
    <row r="20" spans="1:18">
      <c r="A20" s="56" t="s">
        <v>221</v>
      </c>
      <c r="B20" s="102" t="s">
        <v>1839</v>
      </c>
      <c r="C20" s="102" t="s">
        <v>1839</v>
      </c>
      <c r="D20" s="102" t="s">
        <v>1839</v>
      </c>
      <c r="E20" s="102" t="s">
        <v>1839</v>
      </c>
      <c r="F20" s="102" t="s">
        <v>1839</v>
      </c>
      <c r="G20" s="102" t="s">
        <v>1839</v>
      </c>
      <c r="H20" s="102" t="s">
        <v>1839</v>
      </c>
      <c r="I20" s="58">
        <v>0</v>
      </c>
      <c r="J20" s="102" t="s">
        <v>1839</v>
      </c>
      <c r="K20" s="102" t="s">
        <v>1839</v>
      </c>
      <c r="L20" s="57">
        <v>0</v>
      </c>
      <c r="M20" s="58">
        <v>0</v>
      </c>
      <c r="N20" s="102" t="s">
        <v>1839</v>
      </c>
      <c r="O20" s="58">
        <v>0</v>
      </c>
      <c r="P20" s="102" t="s">
        <v>1839</v>
      </c>
      <c r="Q20" s="57">
        <v>0</v>
      </c>
      <c r="R20" s="57">
        <v>0</v>
      </c>
    </row>
    <row r="21" spans="1:18">
      <c r="A21" t="s">
        <v>175</v>
      </c>
      <c r="B21" t="s">
        <v>175</v>
      </c>
      <c r="C21" s="102" t="s">
        <v>1839</v>
      </c>
      <c r="D21" s="102" t="s">
        <v>1839</v>
      </c>
      <c r="E21" t="s">
        <v>175</v>
      </c>
      <c r="F21" t="s">
        <v>175</v>
      </c>
      <c r="G21" s="102" t="s">
        <v>1839</v>
      </c>
      <c r="H21" s="102" t="s">
        <v>1839</v>
      </c>
      <c r="I21" s="54">
        <v>0</v>
      </c>
      <c r="J21" t="s">
        <v>175</v>
      </c>
      <c r="K21" s="55">
        <v>0</v>
      </c>
      <c r="L21" s="55">
        <v>0</v>
      </c>
      <c r="M21" s="54">
        <v>0</v>
      </c>
      <c r="N21" s="54">
        <v>0</v>
      </c>
      <c r="O21" s="54">
        <v>0</v>
      </c>
      <c r="P21" s="55">
        <v>0</v>
      </c>
      <c r="Q21" s="55">
        <v>0</v>
      </c>
      <c r="R21" s="55">
        <v>0</v>
      </c>
    </row>
    <row r="22" spans="1:18">
      <c r="A22" s="56" t="s">
        <v>222</v>
      </c>
      <c r="B22" s="102" t="s">
        <v>1839</v>
      </c>
      <c r="C22" s="102" t="s">
        <v>1839</v>
      </c>
      <c r="D22" s="102" t="s">
        <v>1839</v>
      </c>
      <c r="E22" s="102" t="s">
        <v>1839</v>
      </c>
      <c r="F22" s="102" t="s">
        <v>1839</v>
      </c>
      <c r="G22" s="102" t="s">
        <v>1839</v>
      </c>
      <c r="H22" s="102" t="s">
        <v>1839</v>
      </c>
      <c r="I22" s="58">
        <v>0</v>
      </c>
      <c r="J22" s="102" t="s">
        <v>1839</v>
      </c>
      <c r="K22" s="102" t="s">
        <v>1839</v>
      </c>
      <c r="L22" s="57">
        <v>0</v>
      </c>
      <c r="M22" s="58">
        <v>0</v>
      </c>
      <c r="N22" s="102" t="s">
        <v>1839</v>
      </c>
      <c r="O22" s="58">
        <v>0</v>
      </c>
      <c r="P22" s="102" t="s">
        <v>1839</v>
      </c>
      <c r="Q22" s="57">
        <v>0</v>
      </c>
      <c r="R22" s="57">
        <v>0</v>
      </c>
    </row>
    <row r="23" spans="1:18">
      <c r="A23" t="s">
        <v>175</v>
      </c>
      <c r="B23" t="s">
        <v>175</v>
      </c>
      <c r="C23" s="102" t="s">
        <v>1839</v>
      </c>
      <c r="D23" s="102" t="s">
        <v>1839</v>
      </c>
      <c r="E23" t="s">
        <v>175</v>
      </c>
      <c r="F23" t="s">
        <v>175</v>
      </c>
      <c r="G23" s="102" t="s">
        <v>1839</v>
      </c>
      <c r="H23" s="102" t="s">
        <v>1839</v>
      </c>
      <c r="I23" s="54">
        <v>0</v>
      </c>
      <c r="J23" t="s">
        <v>175</v>
      </c>
      <c r="K23" s="55">
        <v>0</v>
      </c>
      <c r="L23" s="55">
        <v>0</v>
      </c>
      <c r="M23" s="54">
        <v>0</v>
      </c>
      <c r="N23" s="54">
        <v>0</v>
      </c>
      <c r="O23" s="54">
        <v>0</v>
      </c>
      <c r="P23" s="55">
        <v>0</v>
      </c>
      <c r="Q23" s="55">
        <v>0</v>
      </c>
      <c r="R23" s="55">
        <v>0</v>
      </c>
    </row>
    <row r="24" spans="1:18">
      <c r="A24" t="s">
        <v>183</v>
      </c>
      <c r="B24" s="102" t="s">
        <v>1839</v>
      </c>
      <c r="C24" s="102" t="s">
        <v>1839</v>
      </c>
      <c r="D24" s="102" t="s">
        <v>1839</v>
      </c>
      <c r="E24" s="102" t="s">
        <v>1839</v>
      </c>
      <c r="F24" s="102" t="s">
        <v>1839</v>
      </c>
      <c r="G24" s="102" t="s">
        <v>1839</v>
      </c>
      <c r="H24" s="102" t="s">
        <v>1839</v>
      </c>
      <c r="I24" s="102" t="s">
        <v>1839</v>
      </c>
      <c r="J24" s="102" t="s">
        <v>1839</v>
      </c>
      <c r="K24" s="102" t="s">
        <v>1839</v>
      </c>
      <c r="L24" s="102" t="s">
        <v>1839</v>
      </c>
      <c r="M24" s="102" t="s">
        <v>1839</v>
      </c>
      <c r="N24" s="102" t="s">
        <v>1839</v>
      </c>
      <c r="O24" s="102" t="s">
        <v>1839</v>
      </c>
      <c r="P24" s="102" t="s">
        <v>1839</v>
      </c>
      <c r="Q24" s="102" t="s">
        <v>1839</v>
      </c>
      <c r="R24" s="102" t="s">
        <v>1839</v>
      </c>
    </row>
    <row r="25" spans="1:18">
      <c r="A25" t="s">
        <v>215</v>
      </c>
      <c r="B25" s="102" t="s">
        <v>1839</v>
      </c>
      <c r="C25" s="102" t="s">
        <v>1839</v>
      </c>
      <c r="D25" s="102" t="s">
        <v>1839</v>
      </c>
      <c r="E25" s="102" t="s">
        <v>1839</v>
      </c>
      <c r="F25" s="102" t="s">
        <v>1839</v>
      </c>
      <c r="G25" s="102" t="s">
        <v>1839</v>
      </c>
      <c r="H25" s="102" t="s">
        <v>1839</v>
      </c>
      <c r="I25" s="102" t="s">
        <v>1839</v>
      </c>
      <c r="J25" s="102" t="s">
        <v>1839</v>
      </c>
      <c r="K25" s="102" t="s">
        <v>1839</v>
      </c>
      <c r="L25" s="102" t="s">
        <v>1839</v>
      </c>
      <c r="M25" s="102" t="s">
        <v>1839</v>
      </c>
      <c r="N25" s="102" t="s">
        <v>1839</v>
      </c>
      <c r="O25" s="102" t="s">
        <v>1839</v>
      </c>
      <c r="P25" s="102" t="s">
        <v>1839</v>
      </c>
      <c r="Q25" s="102" t="s">
        <v>1839</v>
      </c>
      <c r="R25" s="102" t="s">
        <v>1839</v>
      </c>
    </row>
    <row r="26" spans="1:18">
      <c r="A26" t="s">
        <v>216</v>
      </c>
      <c r="B26" s="102" t="s">
        <v>1839</v>
      </c>
      <c r="C26" s="102" t="s">
        <v>1839</v>
      </c>
      <c r="D26" s="102" t="s">
        <v>1839</v>
      </c>
      <c r="E26" s="102" t="s">
        <v>1839</v>
      </c>
      <c r="F26" s="102" t="s">
        <v>1839</v>
      </c>
      <c r="G26" s="102" t="s">
        <v>1839</v>
      </c>
      <c r="H26" s="102" t="s">
        <v>1839</v>
      </c>
      <c r="I26" s="102" t="s">
        <v>1839</v>
      </c>
      <c r="J26" s="102" t="s">
        <v>1839</v>
      </c>
      <c r="K26" s="102" t="s">
        <v>1839</v>
      </c>
      <c r="L26" s="102" t="s">
        <v>1839</v>
      </c>
      <c r="M26" s="102" t="s">
        <v>1839</v>
      </c>
      <c r="N26" s="102" t="s">
        <v>1839</v>
      </c>
      <c r="O26" s="102" t="s">
        <v>1839</v>
      </c>
      <c r="P26" s="102" t="s">
        <v>1839</v>
      </c>
      <c r="Q26" s="102" t="s">
        <v>1839</v>
      </c>
      <c r="R26" s="102" t="s">
        <v>1839</v>
      </c>
    </row>
    <row r="27" spans="1:18">
      <c r="A27" t="s">
        <v>217</v>
      </c>
      <c r="B27" s="102" t="s">
        <v>1839</v>
      </c>
      <c r="C27" s="102" t="s">
        <v>1839</v>
      </c>
      <c r="D27" s="102" t="s">
        <v>1839</v>
      </c>
      <c r="E27" s="102" t="s">
        <v>1839</v>
      </c>
      <c r="F27" s="102" t="s">
        <v>1839</v>
      </c>
      <c r="G27" s="102" t="s">
        <v>1839</v>
      </c>
      <c r="H27" s="102" t="s">
        <v>1839</v>
      </c>
      <c r="I27" s="102" t="s">
        <v>1839</v>
      </c>
      <c r="J27" s="102" t="s">
        <v>1839</v>
      </c>
      <c r="K27" s="102" t="s">
        <v>1839</v>
      </c>
      <c r="L27" s="102" t="s">
        <v>1839</v>
      </c>
      <c r="M27" s="102" t="s">
        <v>1839</v>
      </c>
      <c r="N27" s="102" t="s">
        <v>1839</v>
      </c>
      <c r="O27" s="102" t="s">
        <v>1839</v>
      </c>
      <c r="P27" s="102" t="s">
        <v>1839</v>
      </c>
      <c r="Q27" s="102" t="s">
        <v>1839</v>
      </c>
      <c r="R27" s="102" t="s">
        <v>1839</v>
      </c>
    </row>
    <row r="28" spans="1:18" hidden="1">
      <c r="B28" s="13"/>
      <c r="C28" s="13"/>
      <c r="D28" s="13"/>
    </row>
    <row r="29" spans="1:18" hidden="1">
      <c r="B29" s="13"/>
      <c r="C29" s="13"/>
      <c r="D29" s="13"/>
    </row>
    <row r="30" spans="1:18" hidden="1">
      <c r="B30" s="13"/>
      <c r="C30" s="13"/>
      <c r="D30" s="13"/>
    </row>
    <row r="31" spans="1:18" hidden="1">
      <c r="B31" s="13"/>
      <c r="C31" s="13"/>
      <c r="D31" s="13"/>
    </row>
    <row r="32" spans="1:18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1838</v>
      </c>
    </row>
    <row r="2" spans="1:34" s="1" customFormat="1">
      <c r="A2" s="2" t="s">
        <v>1</v>
      </c>
      <c r="B2" s="9" t="s">
        <v>1284</v>
      </c>
    </row>
    <row r="3" spans="1:34" s="1" customFormat="1">
      <c r="A3" s="2" t="s">
        <v>2</v>
      </c>
      <c r="B3" s="61" t="s">
        <v>1285</v>
      </c>
    </row>
    <row r="4" spans="1:34" s="1" customFormat="1">
      <c r="A4" s="2" t="s">
        <v>3</v>
      </c>
      <c r="B4" s="62" t="s">
        <v>164</v>
      </c>
    </row>
    <row r="5" spans="1:34" ht="18.75">
      <c r="A5" s="77" t="s">
        <v>87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34" s="15" customFormat="1">
      <c r="A6" s="31" t="s">
        <v>92</v>
      </c>
      <c r="B6" s="32" t="s">
        <v>46</v>
      </c>
      <c r="C6" s="32" t="s">
        <v>117</v>
      </c>
      <c r="D6" s="32" t="s">
        <v>47</v>
      </c>
      <c r="E6" s="32" t="s">
        <v>80</v>
      </c>
      <c r="F6" s="32" t="s">
        <v>50</v>
      </c>
      <c r="G6" s="32" t="s">
        <v>154</v>
      </c>
      <c r="H6" s="32" t="s">
        <v>155</v>
      </c>
      <c r="I6" s="32" t="s">
        <v>5</v>
      </c>
      <c r="J6" s="32" t="s">
        <v>69</v>
      </c>
      <c r="K6" s="32" t="s">
        <v>54</v>
      </c>
      <c r="L6" s="33" t="s">
        <v>150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95" t="s">
        <v>1839</v>
      </c>
      <c r="G7" s="20" t="s">
        <v>151</v>
      </c>
      <c r="H7" s="95" t="s">
        <v>1839</v>
      </c>
      <c r="I7" s="20" t="s">
        <v>6</v>
      </c>
      <c r="J7" s="20" t="s">
        <v>7</v>
      </c>
      <c r="K7" s="20" t="s">
        <v>7</v>
      </c>
      <c r="L7" s="21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3" t="s">
        <v>63</v>
      </c>
      <c r="L8" s="23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52">
        <v>45644.17</v>
      </c>
      <c r="H9" s="97" t="s">
        <v>1839</v>
      </c>
      <c r="I9" s="52">
        <v>46.610513382506802</v>
      </c>
      <c r="J9" s="97" t="s">
        <v>1839</v>
      </c>
      <c r="K9" s="53">
        <v>1</v>
      </c>
      <c r="L9" s="53">
        <v>1E-4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6" t="s">
        <v>169</v>
      </c>
      <c r="B10" s="102" t="s">
        <v>1839</v>
      </c>
      <c r="C10" s="102" t="s">
        <v>1839</v>
      </c>
      <c r="D10" s="102" t="s">
        <v>1839</v>
      </c>
      <c r="E10" s="102" t="s">
        <v>1839</v>
      </c>
      <c r="F10" s="102" t="s">
        <v>1839</v>
      </c>
      <c r="G10" s="58">
        <v>45644.17</v>
      </c>
      <c r="H10" s="102" t="s">
        <v>1839</v>
      </c>
      <c r="I10" s="58">
        <v>46.610513382506802</v>
      </c>
      <c r="J10" s="102" t="s">
        <v>1839</v>
      </c>
      <c r="K10" s="57">
        <v>1</v>
      </c>
      <c r="L10" s="57">
        <v>1E-4</v>
      </c>
    </row>
    <row r="11" spans="1:34">
      <c r="A11" t="s">
        <v>1108</v>
      </c>
      <c r="B11" t="s">
        <v>1109</v>
      </c>
      <c r="C11" t="s">
        <v>108</v>
      </c>
      <c r="D11" t="s">
        <v>1110</v>
      </c>
      <c r="E11" t="s">
        <v>777</v>
      </c>
      <c r="F11" t="s">
        <v>100</v>
      </c>
      <c r="G11" s="54">
        <v>383.24</v>
      </c>
      <c r="H11" s="54">
        <v>100</v>
      </c>
      <c r="I11" s="54">
        <v>1.3900114800000001</v>
      </c>
      <c r="J11" s="55">
        <v>0</v>
      </c>
      <c r="K11" s="55">
        <v>2.98E-2</v>
      </c>
      <c r="L11" s="55">
        <v>0</v>
      </c>
    </row>
    <row r="12" spans="1:34">
      <c r="A12" t="s">
        <v>1111</v>
      </c>
      <c r="B12" t="s">
        <v>1112</v>
      </c>
      <c r="C12" t="s">
        <v>108</v>
      </c>
      <c r="D12" t="s">
        <v>1113</v>
      </c>
      <c r="E12" t="s">
        <v>97</v>
      </c>
      <c r="F12" t="s">
        <v>98</v>
      </c>
      <c r="G12" s="54">
        <v>43000</v>
      </c>
      <c r="H12" s="54">
        <v>50</v>
      </c>
      <c r="I12" s="54">
        <v>21.5</v>
      </c>
      <c r="J12" s="55">
        <v>1.1000000000000001E-3</v>
      </c>
      <c r="K12" s="55">
        <v>0.46129999999999999</v>
      </c>
      <c r="L12" s="55">
        <v>1E-4</v>
      </c>
    </row>
    <row r="13" spans="1:34">
      <c r="A13" t="s">
        <v>1114</v>
      </c>
      <c r="B13" t="s">
        <v>1115</v>
      </c>
      <c r="C13" t="s">
        <v>108</v>
      </c>
      <c r="D13" t="s">
        <v>1116</v>
      </c>
      <c r="E13" t="s">
        <v>574</v>
      </c>
      <c r="F13" t="s">
        <v>100</v>
      </c>
      <c r="G13" s="54">
        <v>466.36</v>
      </c>
      <c r="H13" s="54">
        <v>100</v>
      </c>
      <c r="I13" s="54">
        <v>1.69148772</v>
      </c>
      <c r="J13" s="55">
        <v>0</v>
      </c>
      <c r="K13" s="55">
        <v>3.6299999999999999E-2</v>
      </c>
      <c r="L13" s="55">
        <v>0</v>
      </c>
    </row>
    <row r="14" spans="1:34">
      <c r="A14" t="s">
        <v>1117</v>
      </c>
      <c r="B14" t="s">
        <v>1118</v>
      </c>
      <c r="C14" t="s">
        <v>108</v>
      </c>
      <c r="D14" t="s">
        <v>1119</v>
      </c>
      <c r="E14" t="s">
        <v>574</v>
      </c>
      <c r="F14" t="s">
        <v>100</v>
      </c>
      <c r="G14" s="54">
        <v>466.36</v>
      </c>
      <c r="H14" s="54">
        <v>100</v>
      </c>
      <c r="I14" s="54">
        <v>1.69148772</v>
      </c>
      <c r="J14" s="55">
        <v>0</v>
      </c>
      <c r="K14" s="55">
        <v>3.6299999999999999E-2</v>
      </c>
      <c r="L14" s="55">
        <v>0</v>
      </c>
    </row>
    <row r="15" spans="1:34">
      <c r="A15" t="s">
        <v>1120</v>
      </c>
      <c r="B15" t="s">
        <v>1121</v>
      </c>
      <c r="C15" t="s">
        <v>108</v>
      </c>
      <c r="D15" t="s">
        <v>1122</v>
      </c>
      <c r="E15" t="s">
        <v>574</v>
      </c>
      <c r="F15" t="s">
        <v>100</v>
      </c>
      <c r="G15" s="54">
        <v>466.36</v>
      </c>
      <c r="H15" s="54">
        <v>100</v>
      </c>
      <c r="I15" s="54">
        <v>1.69148772</v>
      </c>
      <c r="J15" s="55">
        <v>0</v>
      </c>
      <c r="K15" s="55">
        <v>3.6299999999999999E-2</v>
      </c>
      <c r="L15" s="55">
        <v>0</v>
      </c>
    </row>
    <row r="16" spans="1:34">
      <c r="A16" t="s">
        <v>1123</v>
      </c>
      <c r="B16" t="s">
        <v>1124</v>
      </c>
      <c r="C16" t="s">
        <v>108</v>
      </c>
      <c r="D16" t="s">
        <v>1125</v>
      </c>
      <c r="E16" t="s">
        <v>574</v>
      </c>
      <c r="F16" t="s">
        <v>98</v>
      </c>
      <c r="G16" s="54">
        <v>46.62</v>
      </c>
      <c r="H16" s="54">
        <v>3904.375</v>
      </c>
      <c r="I16" s="54">
        <v>1.820219625</v>
      </c>
      <c r="J16" s="55">
        <v>1E-4</v>
      </c>
      <c r="K16" s="55">
        <v>3.9100000000000003E-2</v>
      </c>
      <c r="L16" s="55">
        <v>0</v>
      </c>
    </row>
    <row r="17" spans="1:12">
      <c r="A17" t="s">
        <v>1126</v>
      </c>
      <c r="B17" t="s">
        <v>1127</v>
      </c>
      <c r="C17" t="s">
        <v>108</v>
      </c>
      <c r="D17" t="s">
        <v>1128</v>
      </c>
      <c r="E17" t="s">
        <v>574</v>
      </c>
      <c r="F17" t="s">
        <v>100</v>
      </c>
      <c r="G17" s="54">
        <v>466.36</v>
      </c>
      <c r="H17" s="54">
        <v>100</v>
      </c>
      <c r="I17" s="54">
        <v>1.69148772</v>
      </c>
      <c r="J17" s="55">
        <v>0</v>
      </c>
      <c r="K17" s="55">
        <v>3.6299999999999999E-2</v>
      </c>
      <c r="L17" s="55">
        <v>0</v>
      </c>
    </row>
    <row r="18" spans="1:12">
      <c r="A18" t="s">
        <v>1129</v>
      </c>
      <c r="B18" t="s">
        <v>1130</v>
      </c>
      <c r="C18" t="s">
        <v>108</v>
      </c>
      <c r="D18" t="s">
        <v>1131</v>
      </c>
      <c r="E18" t="s">
        <v>292</v>
      </c>
      <c r="F18" t="s">
        <v>100</v>
      </c>
      <c r="G18" s="54">
        <v>348.87</v>
      </c>
      <c r="H18" s="54">
        <v>1196.057500000004</v>
      </c>
      <c r="I18" s="54">
        <v>15.1343313975068</v>
      </c>
      <c r="J18" s="55">
        <v>0</v>
      </c>
      <c r="K18" s="55">
        <v>0.32469999999999999</v>
      </c>
      <c r="L18" s="55">
        <v>0</v>
      </c>
    </row>
    <row r="19" spans="1:12">
      <c r="A19" s="56" t="s">
        <v>181</v>
      </c>
      <c r="B19" s="102" t="s">
        <v>1839</v>
      </c>
      <c r="C19" s="102" t="s">
        <v>1839</v>
      </c>
      <c r="D19" s="102" t="s">
        <v>1839</v>
      </c>
      <c r="E19" s="102" t="s">
        <v>1839</v>
      </c>
      <c r="F19" s="102" t="s">
        <v>1839</v>
      </c>
      <c r="G19" s="58">
        <v>0</v>
      </c>
      <c r="H19" s="102" t="s">
        <v>1839</v>
      </c>
      <c r="I19" s="58">
        <v>0</v>
      </c>
      <c r="J19" s="102" t="s">
        <v>1839</v>
      </c>
      <c r="K19" s="57">
        <v>0</v>
      </c>
      <c r="L19" s="57">
        <v>0</v>
      </c>
    </row>
    <row r="20" spans="1:12">
      <c r="A20" s="56" t="s">
        <v>221</v>
      </c>
      <c r="B20" s="102" t="s">
        <v>1839</v>
      </c>
      <c r="C20" s="102" t="s">
        <v>1839</v>
      </c>
      <c r="D20" s="102" t="s">
        <v>1839</v>
      </c>
      <c r="E20" s="102" t="s">
        <v>1839</v>
      </c>
      <c r="F20" s="102" t="s">
        <v>1839</v>
      </c>
      <c r="G20" s="58">
        <v>0</v>
      </c>
      <c r="H20" s="102" t="s">
        <v>1839</v>
      </c>
      <c r="I20" s="58">
        <v>0</v>
      </c>
      <c r="J20" s="102" t="s">
        <v>1839</v>
      </c>
      <c r="K20" s="57">
        <v>0</v>
      </c>
      <c r="L20" s="57">
        <v>0</v>
      </c>
    </row>
    <row r="21" spans="1:12">
      <c r="A21" t="s">
        <v>175</v>
      </c>
      <c r="B21" t="s">
        <v>175</v>
      </c>
      <c r="C21" s="102" t="s">
        <v>1839</v>
      </c>
      <c r="D21" s="102" t="s">
        <v>1839</v>
      </c>
      <c r="E21" t="s">
        <v>175</v>
      </c>
      <c r="F21" t="s">
        <v>175</v>
      </c>
      <c r="G21" s="54">
        <v>0</v>
      </c>
      <c r="H21" s="54">
        <v>0</v>
      </c>
      <c r="I21" s="54">
        <v>0</v>
      </c>
      <c r="J21" s="55">
        <v>0</v>
      </c>
      <c r="K21" s="55">
        <v>0</v>
      </c>
      <c r="L21" s="55">
        <v>0</v>
      </c>
    </row>
    <row r="22" spans="1:12">
      <c r="A22" s="56" t="s">
        <v>222</v>
      </c>
      <c r="B22" s="102" t="s">
        <v>1839</v>
      </c>
      <c r="C22" s="102" t="s">
        <v>1839</v>
      </c>
      <c r="D22" s="102" t="s">
        <v>1839</v>
      </c>
      <c r="E22" s="102" t="s">
        <v>1839</v>
      </c>
      <c r="F22" s="102" t="s">
        <v>1839</v>
      </c>
      <c r="G22" s="58">
        <v>0</v>
      </c>
      <c r="H22" s="102" t="s">
        <v>1839</v>
      </c>
      <c r="I22" s="58">
        <v>0</v>
      </c>
      <c r="J22" s="102" t="s">
        <v>1839</v>
      </c>
      <c r="K22" s="57">
        <v>0</v>
      </c>
      <c r="L22" s="57">
        <v>0</v>
      </c>
    </row>
    <row r="23" spans="1:12">
      <c r="A23" t="s">
        <v>175</v>
      </c>
      <c r="B23" t="s">
        <v>175</v>
      </c>
      <c r="C23" s="102" t="s">
        <v>1839</v>
      </c>
      <c r="D23" s="102" t="s">
        <v>1839</v>
      </c>
      <c r="E23" t="s">
        <v>175</v>
      </c>
      <c r="F23" t="s">
        <v>175</v>
      </c>
      <c r="G23" s="54">
        <v>0</v>
      </c>
      <c r="H23" s="54">
        <v>0</v>
      </c>
      <c r="I23" s="54">
        <v>0</v>
      </c>
      <c r="J23" s="55">
        <v>0</v>
      </c>
      <c r="K23" s="55">
        <v>0</v>
      </c>
      <c r="L23" s="55">
        <v>0</v>
      </c>
    </row>
    <row r="24" spans="1:12">
      <c r="A24" t="s">
        <v>183</v>
      </c>
      <c r="B24" s="102" t="s">
        <v>1839</v>
      </c>
      <c r="C24" s="102" t="s">
        <v>1839</v>
      </c>
      <c r="D24" s="102" t="s">
        <v>1839</v>
      </c>
      <c r="E24" s="102" t="s">
        <v>1839</v>
      </c>
      <c r="F24" s="102" t="s">
        <v>1839</v>
      </c>
      <c r="G24" s="102" t="s">
        <v>1839</v>
      </c>
      <c r="H24" s="102" t="s">
        <v>1839</v>
      </c>
      <c r="I24" s="102" t="s">
        <v>1839</v>
      </c>
      <c r="J24" s="102" t="s">
        <v>1839</v>
      </c>
      <c r="K24" s="102" t="s">
        <v>1839</v>
      </c>
      <c r="L24" s="102" t="s">
        <v>1839</v>
      </c>
    </row>
    <row r="25" spans="1:12">
      <c r="A25" t="s">
        <v>215</v>
      </c>
      <c r="B25" s="102" t="s">
        <v>1839</v>
      </c>
      <c r="C25" s="102" t="s">
        <v>1839</v>
      </c>
      <c r="D25" s="102" t="s">
        <v>1839</v>
      </c>
      <c r="E25" s="102" t="s">
        <v>1839</v>
      </c>
      <c r="F25" s="102" t="s">
        <v>1839</v>
      </c>
      <c r="G25" s="102" t="s">
        <v>1839</v>
      </c>
      <c r="H25" s="102" t="s">
        <v>1839</v>
      </c>
      <c r="I25" s="102" t="s">
        <v>1839</v>
      </c>
      <c r="J25" s="102" t="s">
        <v>1839</v>
      </c>
      <c r="K25" s="102" t="s">
        <v>1839</v>
      </c>
      <c r="L25" s="102" t="s">
        <v>1839</v>
      </c>
    </row>
    <row r="26" spans="1:12">
      <c r="A26" t="s">
        <v>216</v>
      </c>
      <c r="B26" s="102" t="s">
        <v>1839</v>
      </c>
      <c r="C26" s="102" t="s">
        <v>1839</v>
      </c>
      <c r="D26" s="102" t="s">
        <v>1839</v>
      </c>
      <c r="E26" s="102" t="s">
        <v>1839</v>
      </c>
      <c r="F26" s="102" t="s">
        <v>1839</v>
      </c>
      <c r="G26" s="102" t="s">
        <v>1839</v>
      </c>
      <c r="H26" s="102" t="s">
        <v>1839</v>
      </c>
      <c r="I26" s="102" t="s">
        <v>1839</v>
      </c>
      <c r="J26" s="102" t="s">
        <v>1839</v>
      </c>
      <c r="K26" s="102" t="s">
        <v>1839</v>
      </c>
      <c r="L26" s="102" t="s">
        <v>1839</v>
      </c>
    </row>
    <row r="27" spans="1:12">
      <c r="A27" t="s">
        <v>217</v>
      </c>
      <c r="B27" s="102" t="s">
        <v>1839</v>
      </c>
      <c r="C27" s="102" t="s">
        <v>1839</v>
      </c>
      <c r="D27" s="102" t="s">
        <v>1839</v>
      </c>
      <c r="E27" s="102" t="s">
        <v>1839</v>
      </c>
      <c r="F27" s="102" t="s">
        <v>1839</v>
      </c>
      <c r="G27" s="102" t="s">
        <v>1839</v>
      </c>
      <c r="H27" s="102" t="s">
        <v>1839</v>
      </c>
      <c r="I27" s="102" t="s">
        <v>1839</v>
      </c>
      <c r="J27" s="102" t="s">
        <v>1839</v>
      </c>
      <c r="K27" s="102" t="s">
        <v>1839</v>
      </c>
      <c r="L27" s="102" t="s">
        <v>1839</v>
      </c>
    </row>
    <row r="28" spans="1:12" hidden="1">
      <c r="B28" s="13"/>
      <c r="C28" s="13"/>
      <c r="D28" s="13"/>
    </row>
    <row r="29" spans="1:12" hidden="1">
      <c r="B29" s="13"/>
      <c r="C29" s="13"/>
      <c r="D29" s="13"/>
    </row>
    <row r="30" spans="1:12" hidden="1">
      <c r="B30" s="13"/>
      <c r="C30" s="13"/>
      <c r="D30" s="13"/>
    </row>
    <row r="31" spans="1:12" hidden="1">
      <c r="B31" s="13"/>
      <c r="C31" s="13"/>
      <c r="D31" s="13"/>
    </row>
    <row r="32" spans="1:12" hidden="1">
      <c r="B32" s="13"/>
      <c r="C32" s="13"/>
      <c r="D32" s="13"/>
    </row>
    <row r="33" spans="2:4" hidden="1">
      <c r="B33" s="13"/>
      <c r="C33" s="13"/>
      <c r="D33" s="13"/>
    </row>
    <row r="34" spans="2:4" hidden="1">
      <c r="B34" s="13"/>
      <c r="C34" s="13"/>
      <c r="D34" s="13"/>
    </row>
    <row r="35" spans="2:4" hidden="1">
      <c r="B35" s="13"/>
      <c r="C35" s="13"/>
      <c r="D35" s="13"/>
    </row>
    <row r="36" spans="2:4" hidden="1">
      <c r="B36" s="13"/>
      <c r="C36" s="13"/>
      <c r="D36" s="13"/>
    </row>
    <row r="37" spans="2:4" hidden="1">
      <c r="B37" s="13"/>
      <c r="C37" s="13"/>
      <c r="D37" s="13"/>
    </row>
    <row r="38" spans="2:4" hidden="1">
      <c r="B38" s="13"/>
      <c r="C38" s="13"/>
      <c r="D38" s="13"/>
    </row>
    <row r="39" spans="2:4" hidden="1">
      <c r="B39" s="13"/>
      <c r="C39" s="13"/>
      <c r="D39" s="13"/>
    </row>
    <row r="40" spans="2:4" hidden="1">
      <c r="B40" s="13"/>
      <c r="C40" s="13"/>
      <c r="D40" s="13"/>
    </row>
    <row r="41" spans="2:4" hidden="1">
      <c r="B41" s="13"/>
      <c r="C41" s="13"/>
      <c r="D41" s="13"/>
    </row>
    <row r="42" spans="2:4" hidden="1">
      <c r="B42" s="13"/>
      <c r="C42" s="13"/>
      <c r="D42" s="13"/>
    </row>
    <row r="43" spans="2:4" hidden="1">
      <c r="B43" s="13"/>
      <c r="C43" s="13"/>
      <c r="D43" s="13"/>
    </row>
    <row r="44" spans="2:4" hidden="1">
      <c r="B44" s="13"/>
      <c r="C44" s="13"/>
      <c r="D44" s="13"/>
    </row>
    <row r="45" spans="2:4" hidden="1">
      <c r="B45" s="13"/>
      <c r="C45" s="13"/>
      <c r="D45" s="13"/>
    </row>
    <row r="46" spans="2:4" hidden="1">
      <c r="B46" s="13"/>
      <c r="C46" s="13"/>
      <c r="D46" s="13"/>
    </row>
    <row r="47" spans="2:4" hidden="1">
      <c r="B47" s="13"/>
      <c r="C47" s="13"/>
      <c r="D47" s="13"/>
    </row>
    <row r="48" spans="2: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1838</v>
      </c>
    </row>
    <row r="2" spans="1:20" s="1" customFormat="1">
      <c r="A2" s="2" t="s">
        <v>1</v>
      </c>
      <c r="B2" s="9" t="s">
        <v>1284</v>
      </c>
    </row>
    <row r="3" spans="1:20" s="1" customFormat="1">
      <c r="A3" s="2" t="s">
        <v>2</v>
      </c>
      <c r="B3" s="61" t="s">
        <v>1285</v>
      </c>
    </row>
    <row r="4" spans="1:20" s="1" customFormat="1">
      <c r="A4" s="2" t="s">
        <v>3</v>
      </c>
      <c r="B4" s="62" t="s">
        <v>164</v>
      </c>
    </row>
    <row r="5" spans="1:20" ht="18.75">
      <c r="A5" s="77" t="s">
        <v>119</v>
      </c>
      <c r="B5" s="78"/>
      <c r="C5" s="78"/>
      <c r="D5" s="78"/>
      <c r="E5" s="78"/>
      <c r="F5" s="78"/>
      <c r="G5" s="78"/>
      <c r="H5" s="78"/>
      <c r="I5" s="78"/>
      <c r="J5" s="79"/>
    </row>
    <row r="6" spans="1:20" s="15" customFormat="1">
      <c r="A6" s="31" t="s">
        <v>92</v>
      </c>
      <c r="B6" s="32" t="s">
        <v>46</v>
      </c>
      <c r="C6" s="32" t="s">
        <v>50</v>
      </c>
      <c r="D6" s="32" t="s">
        <v>67</v>
      </c>
      <c r="E6" s="32" t="s">
        <v>154</v>
      </c>
      <c r="F6" s="32" t="s">
        <v>155</v>
      </c>
      <c r="G6" s="32" t="s">
        <v>5</v>
      </c>
      <c r="H6" s="32" t="s">
        <v>69</v>
      </c>
      <c r="I6" s="32" t="s">
        <v>54</v>
      </c>
      <c r="J6" s="33" t="s">
        <v>150</v>
      </c>
    </row>
    <row r="7" spans="1:20" s="15" customFormat="1">
      <c r="A7" s="94" t="s">
        <v>1839</v>
      </c>
      <c r="B7" s="95" t="s">
        <v>1839</v>
      </c>
      <c r="C7" s="95" t="s">
        <v>1839</v>
      </c>
      <c r="D7" s="20" t="s">
        <v>70</v>
      </c>
      <c r="E7" s="20" t="s">
        <v>151</v>
      </c>
      <c r="F7" s="95" t="s">
        <v>1839</v>
      </c>
      <c r="G7" s="20" t="s">
        <v>6</v>
      </c>
      <c r="H7" s="20" t="s">
        <v>7</v>
      </c>
      <c r="I7" s="20" t="s">
        <v>7</v>
      </c>
      <c r="J7" s="21" t="s">
        <v>7</v>
      </c>
    </row>
    <row r="8" spans="1:20" s="17" customFormat="1" ht="20.25">
      <c r="A8" s="96" t="s">
        <v>1839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3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97" t="s">
        <v>1839</v>
      </c>
      <c r="C9" s="97" t="s">
        <v>1839</v>
      </c>
      <c r="D9" s="97" t="s">
        <v>1839</v>
      </c>
      <c r="E9" s="52">
        <v>191659.47</v>
      </c>
      <c r="F9" s="97" t="s">
        <v>1839</v>
      </c>
      <c r="G9" s="52">
        <v>1034.1665102713112</v>
      </c>
      <c r="H9" s="97" t="s">
        <v>1839</v>
      </c>
      <c r="I9" s="53">
        <v>1</v>
      </c>
      <c r="J9" s="53">
        <v>3.3E-3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6" t="s">
        <v>169</v>
      </c>
      <c r="B10" s="102" t="s">
        <v>1839</v>
      </c>
      <c r="C10" s="102" t="s">
        <v>1839</v>
      </c>
      <c r="D10" s="102" t="s">
        <v>1839</v>
      </c>
      <c r="E10" s="58">
        <v>68396</v>
      </c>
      <c r="F10" s="102" t="s">
        <v>1839</v>
      </c>
      <c r="G10" s="58">
        <v>449.35085225162607</v>
      </c>
      <c r="H10" s="102" t="s">
        <v>1839</v>
      </c>
      <c r="I10" s="57">
        <v>0.4345</v>
      </c>
      <c r="J10" s="57">
        <v>1.4E-3</v>
      </c>
    </row>
    <row r="11" spans="1:20">
      <c r="A11" s="56" t="s">
        <v>1132</v>
      </c>
      <c r="B11" s="102" t="s">
        <v>1839</v>
      </c>
      <c r="C11" s="102" t="s">
        <v>1839</v>
      </c>
      <c r="D11" s="102" t="s">
        <v>1839</v>
      </c>
      <c r="E11" s="58">
        <v>10381.59</v>
      </c>
      <c r="F11" s="102" t="s">
        <v>1839</v>
      </c>
      <c r="G11" s="58">
        <v>28.29519768537774</v>
      </c>
      <c r="H11" s="102" t="s">
        <v>1839</v>
      </c>
      <c r="I11" s="57">
        <v>2.7400000000000001E-2</v>
      </c>
      <c r="J11" s="57">
        <v>1E-4</v>
      </c>
    </row>
    <row r="12" spans="1:20">
      <c r="A12" t="s">
        <v>1133</v>
      </c>
      <c r="B12" t="s">
        <v>1134</v>
      </c>
      <c r="C12" t="s">
        <v>100</v>
      </c>
      <c r="D12" t="s">
        <v>1135</v>
      </c>
      <c r="E12" s="54">
        <v>749.54</v>
      </c>
      <c r="F12" s="54">
        <v>99.982100000000003</v>
      </c>
      <c r="G12" s="54">
        <v>2.7180949538971801</v>
      </c>
      <c r="H12" s="55">
        <v>0</v>
      </c>
      <c r="I12" s="55">
        <v>2.5999999999999999E-3</v>
      </c>
      <c r="J12" s="55">
        <v>0</v>
      </c>
    </row>
    <row r="13" spans="1:20">
      <c r="A13" t="s">
        <v>1136</v>
      </c>
      <c r="B13" t="s">
        <v>1137</v>
      </c>
      <c r="C13" t="s">
        <v>100</v>
      </c>
      <c r="D13" t="s">
        <v>1138</v>
      </c>
      <c r="E13" s="54">
        <v>1348.74</v>
      </c>
      <c r="F13" s="54">
        <v>81.944800000000001</v>
      </c>
      <c r="G13" s="54">
        <v>4.0086412658510397</v>
      </c>
      <c r="H13" s="55">
        <v>0</v>
      </c>
      <c r="I13" s="55">
        <v>3.8999999999999998E-3</v>
      </c>
      <c r="J13" s="55">
        <v>0</v>
      </c>
    </row>
    <row r="14" spans="1:20">
      <c r="A14" t="s">
        <v>1139</v>
      </c>
      <c r="B14" t="s">
        <v>1140</v>
      </c>
      <c r="C14" t="s">
        <v>100</v>
      </c>
      <c r="D14" t="s">
        <v>1141</v>
      </c>
      <c r="E14" s="54">
        <v>1116.3800000000001</v>
      </c>
      <c r="F14" s="54">
        <v>108.9652</v>
      </c>
      <c r="G14" s="54">
        <v>4.41212109302952</v>
      </c>
      <c r="H14" s="55">
        <v>0</v>
      </c>
      <c r="I14" s="55">
        <v>4.3E-3</v>
      </c>
      <c r="J14" s="55">
        <v>0</v>
      </c>
    </row>
    <row r="15" spans="1:20">
      <c r="A15" t="s">
        <v>1142</v>
      </c>
      <c r="B15" t="s">
        <v>1143</v>
      </c>
      <c r="C15" t="s">
        <v>100</v>
      </c>
      <c r="D15" t="s">
        <v>1144</v>
      </c>
      <c r="E15" s="54">
        <v>7166.93</v>
      </c>
      <c r="F15" s="54">
        <v>66</v>
      </c>
      <c r="G15" s="54">
        <v>17.156340372599999</v>
      </c>
      <c r="H15" s="55">
        <v>1E-4</v>
      </c>
      <c r="I15" s="55">
        <v>1.66E-2</v>
      </c>
      <c r="J15" s="55">
        <v>1E-4</v>
      </c>
    </row>
    <row r="16" spans="1:20">
      <c r="A16" s="56" t="s">
        <v>1145</v>
      </c>
      <c r="B16" s="102" t="s">
        <v>1839</v>
      </c>
      <c r="C16" s="102" t="s">
        <v>1839</v>
      </c>
      <c r="D16" s="102" t="s">
        <v>1839</v>
      </c>
      <c r="E16" s="58">
        <v>83.98</v>
      </c>
      <c r="F16" s="102" t="s">
        <v>1839</v>
      </c>
      <c r="G16" s="58">
        <v>192.66951404030999</v>
      </c>
      <c r="H16" s="102" t="s">
        <v>1839</v>
      </c>
      <c r="I16" s="57">
        <v>0.18629999999999999</v>
      </c>
      <c r="J16" s="57">
        <v>5.9999999999999995E-4</v>
      </c>
    </row>
    <row r="17" spans="1:10">
      <c r="A17" t="s">
        <v>1146</v>
      </c>
      <c r="B17" t="s">
        <v>1147</v>
      </c>
      <c r="C17" t="s">
        <v>100</v>
      </c>
      <c r="D17" t="s">
        <v>1148</v>
      </c>
      <c r="E17" s="54">
        <v>7.98</v>
      </c>
      <c r="F17" s="54">
        <v>130662.52</v>
      </c>
      <c r="G17" s="54">
        <v>37.818254211191999</v>
      </c>
      <c r="H17" s="55">
        <v>0</v>
      </c>
      <c r="I17" s="55">
        <v>3.6600000000000001E-2</v>
      </c>
      <c r="J17" s="55">
        <v>1E-4</v>
      </c>
    </row>
    <row r="18" spans="1:10">
      <c r="A18" t="s">
        <v>1149</v>
      </c>
      <c r="B18" t="s">
        <v>1150</v>
      </c>
      <c r="C18" t="s">
        <v>100</v>
      </c>
      <c r="D18" t="s">
        <v>1148</v>
      </c>
      <c r="E18" s="54">
        <v>9.6300000000000008</v>
      </c>
      <c r="F18" s="54">
        <v>130547.18</v>
      </c>
      <c r="G18" s="54">
        <v>45.597532085117997</v>
      </c>
      <c r="H18" s="55">
        <v>0</v>
      </c>
      <c r="I18" s="55">
        <v>4.41E-2</v>
      </c>
      <c r="J18" s="55">
        <v>1E-4</v>
      </c>
    </row>
    <row r="19" spans="1:10">
      <c r="A19" t="s">
        <v>1151</v>
      </c>
      <c r="B19" t="s">
        <v>1152</v>
      </c>
      <c r="C19" t="s">
        <v>98</v>
      </c>
      <c r="D19" t="s">
        <v>1153</v>
      </c>
      <c r="E19" s="54">
        <v>66.37</v>
      </c>
      <c r="F19" s="54">
        <v>164613.12</v>
      </c>
      <c r="G19" s="54">
        <v>109.253727744</v>
      </c>
      <c r="H19" s="55">
        <v>0</v>
      </c>
      <c r="I19" s="55">
        <v>0.1056</v>
      </c>
      <c r="J19" s="55">
        <v>4.0000000000000002E-4</v>
      </c>
    </row>
    <row r="20" spans="1:10">
      <c r="A20" s="56" t="s">
        <v>1154</v>
      </c>
      <c r="B20" s="102" t="s">
        <v>1839</v>
      </c>
      <c r="C20" s="102" t="s">
        <v>1839</v>
      </c>
      <c r="D20" s="102" t="s">
        <v>1839</v>
      </c>
      <c r="E20" s="58">
        <v>0</v>
      </c>
      <c r="F20" s="102" t="s">
        <v>1839</v>
      </c>
      <c r="G20" s="58">
        <v>0</v>
      </c>
      <c r="H20" s="102" t="s">
        <v>1839</v>
      </c>
      <c r="I20" s="57">
        <v>0</v>
      </c>
      <c r="J20" s="57">
        <v>0</v>
      </c>
    </row>
    <row r="21" spans="1:10">
      <c r="A21" t="s">
        <v>175</v>
      </c>
      <c r="B21" t="s">
        <v>175</v>
      </c>
      <c r="C21" t="s">
        <v>175</v>
      </c>
      <c r="D21" s="102" t="s">
        <v>1839</v>
      </c>
      <c r="E21" s="54">
        <v>0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</row>
    <row r="22" spans="1:10">
      <c r="A22" s="56" t="s">
        <v>1155</v>
      </c>
      <c r="B22" s="102" t="s">
        <v>1839</v>
      </c>
      <c r="C22" s="102" t="s">
        <v>1839</v>
      </c>
      <c r="D22" s="102" t="s">
        <v>1839</v>
      </c>
      <c r="E22" s="58">
        <v>57930.43</v>
      </c>
      <c r="F22" s="102" t="s">
        <v>1839</v>
      </c>
      <c r="G22" s="58">
        <v>228.38614052593832</v>
      </c>
      <c r="H22" s="102" t="s">
        <v>1839</v>
      </c>
      <c r="I22" s="57">
        <v>0.2208</v>
      </c>
      <c r="J22" s="57">
        <v>6.9999999999999999E-4</v>
      </c>
    </row>
    <row r="23" spans="1:10">
      <c r="A23" t="s">
        <v>1156</v>
      </c>
      <c r="B23" t="s">
        <v>1157</v>
      </c>
      <c r="C23" t="s">
        <v>100</v>
      </c>
      <c r="D23" s="64">
        <v>42352</v>
      </c>
      <c r="E23" s="54">
        <v>14454.77</v>
      </c>
      <c r="F23" s="54">
        <v>84.997499999999903</v>
      </c>
      <c r="G23" s="54">
        <v>44.562022485230202</v>
      </c>
      <c r="H23" s="55">
        <v>1E-4</v>
      </c>
      <c r="I23" s="55">
        <v>4.3099999999999999E-2</v>
      </c>
      <c r="J23" s="55">
        <v>1E-4</v>
      </c>
    </row>
    <row r="24" spans="1:10">
      <c r="A24" t="s">
        <v>1158</v>
      </c>
      <c r="B24" t="s">
        <v>1159</v>
      </c>
      <c r="C24" t="s">
        <v>100</v>
      </c>
      <c r="D24" t="s">
        <v>1160</v>
      </c>
      <c r="E24" s="54">
        <v>1461.19</v>
      </c>
      <c r="F24" s="54">
        <v>111.11109999999999</v>
      </c>
      <c r="G24" s="54">
        <v>5.8885951111404298</v>
      </c>
      <c r="H24" s="55">
        <v>0</v>
      </c>
      <c r="I24" s="55">
        <v>5.7000000000000002E-3</v>
      </c>
      <c r="J24" s="55">
        <v>0</v>
      </c>
    </row>
    <row r="25" spans="1:10">
      <c r="A25" t="s">
        <v>1161</v>
      </c>
      <c r="B25" t="s">
        <v>1162</v>
      </c>
      <c r="C25" t="s">
        <v>100</v>
      </c>
      <c r="D25" t="s">
        <v>1163</v>
      </c>
      <c r="E25" s="54">
        <v>14026.45</v>
      </c>
      <c r="F25" s="54">
        <v>113.42319999999999</v>
      </c>
      <c r="G25" s="54">
        <v>57.7028440788228</v>
      </c>
      <c r="H25" s="55">
        <v>2.9999999999999997E-4</v>
      </c>
      <c r="I25" s="55">
        <v>5.5800000000000002E-2</v>
      </c>
      <c r="J25" s="55">
        <v>2.0000000000000001E-4</v>
      </c>
    </row>
    <row r="26" spans="1:10">
      <c r="A26" t="s">
        <v>1164</v>
      </c>
      <c r="B26" t="s">
        <v>1165</v>
      </c>
      <c r="C26" t="s">
        <v>100</v>
      </c>
      <c r="D26" t="s">
        <v>1166</v>
      </c>
      <c r="E26" s="54">
        <v>11315.89</v>
      </c>
      <c r="F26" s="54">
        <v>117.45620000000009</v>
      </c>
      <c r="G26" s="54">
        <v>48.207234593182903</v>
      </c>
      <c r="H26" s="55">
        <v>0</v>
      </c>
      <c r="I26" s="55">
        <v>4.6600000000000003E-2</v>
      </c>
      <c r="J26" s="55">
        <v>2.0000000000000001E-4</v>
      </c>
    </row>
    <row r="27" spans="1:10">
      <c r="A27" t="s">
        <v>1167</v>
      </c>
      <c r="B27" t="s">
        <v>1168</v>
      </c>
      <c r="C27" t="s">
        <v>100</v>
      </c>
      <c r="D27" t="s">
        <v>1169</v>
      </c>
      <c r="E27" s="54">
        <v>10134.5</v>
      </c>
      <c r="F27" s="54">
        <v>112.22150000000001</v>
      </c>
      <c r="G27" s="54">
        <v>41.250189876772502</v>
      </c>
      <c r="H27" s="55">
        <v>2.9999999999999997E-4</v>
      </c>
      <c r="I27" s="55">
        <v>3.9899999999999998E-2</v>
      </c>
      <c r="J27" s="55">
        <v>1E-4</v>
      </c>
    </row>
    <row r="28" spans="1:10">
      <c r="A28" t="s">
        <v>1170</v>
      </c>
      <c r="B28" t="s">
        <v>1171</v>
      </c>
      <c r="C28" t="s">
        <v>100</v>
      </c>
      <c r="D28" t="s">
        <v>1166</v>
      </c>
      <c r="E28" s="54">
        <v>5894.9</v>
      </c>
      <c r="F28" s="54">
        <v>133.20480000000001</v>
      </c>
      <c r="G28" s="54">
        <v>28.480254942110399</v>
      </c>
      <c r="H28" s="55">
        <v>1E-4</v>
      </c>
      <c r="I28" s="55">
        <v>2.75E-2</v>
      </c>
      <c r="J28" s="55">
        <v>1E-4</v>
      </c>
    </row>
    <row r="29" spans="1:10">
      <c r="A29" t="s">
        <v>1172</v>
      </c>
      <c r="B29" t="s">
        <v>1173</v>
      </c>
      <c r="C29" t="s">
        <v>100</v>
      </c>
      <c r="D29" t="s">
        <v>1174</v>
      </c>
      <c r="E29" s="54">
        <v>642.73</v>
      </c>
      <c r="F29" s="54">
        <v>98.447900000000004</v>
      </c>
      <c r="G29" s="54">
        <v>2.2949994386790902</v>
      </c>
      <c r="H29" s="55">
        <v>0</v>
      </c>
      <c r="I29" s="55">
        <v>2.2000000000000001E-3</v>
      </c>
      <c r="J29" s="55">
        <v>0</v>
      </c>
    </row>
    <row r="30" spans="1:10">
      <c r="A30" s="56" t="s">
        <v>181</v>
      </c>
      <c r="B30" s="102" t="s">
        <v>1839</v>
      </c>
      <c r="C30" s="102" t="s">
        <v>1839</v>
      </c>
      <c r="D30" s="102" t="s">
        <v>1839</v>
      </c>
      <c r="E30" s="58">
        <v>123263.47</v>
      </c>
      <c r="F30" s="102" t="s">
        <v>1839</v>
      </c>
      <c r="G30" s="58">
        <v>584.81565801968497</v>
      </c>
      <c r="H30" s="102" t="s">
        <v>1839</v>
      </c>
      <c r="I30" s="57">
        <v>0.5655</v>
      </c>
      <c r="J30" s="57">
        <v>1.9E-3</v>
      </c>
    </row>
    <row r="31" spans="1:10">
      <c r="A31" s="56" t="s">
        <v>1175</v>
      </c>
      <c r="B31" s="102" t="s">
        <v>1839</v>
      </c>
      <c r="C31" s="102" t="s">
        <v>1839</v>
      </c>
      <c r="D31" s="102" t="s">
        <v>1839</v>
      </c>
      <c r="E31" s="58">
        <v>15062.93</v>
      </c>
      <c r="F31" s="102" t="s">
        <v>1839</v>
      </c>
      <c r="G31" s="58">
        <v>49.542859642262258</v>
      </c>
      <c r="H31" s="102" t="s">
        <v>1839</v>
      </c>
      <c r="I31" s="57">
        <v>4.7899999999999998E-2</v>
      </c>
      <c r="J31" s="57">
        <v>2.0000000000000001E-4</v>
      </c>
    </row>
    <row r="32" spans="1:10">
      <c r="A32" t="s">
        <v>1176</v>
      </c>
      <c r="B32" t="s">
        <v>1177</v>
      </c>
      <c r="C32" t="s">
        <v>100</v>
      </c>
      <c r="D32" t="s">
        <v>205</v>
      </c>
      <c r="E32" s="54">
        <v>14323.69</v>
      </c>
      <c r="F32" s="54">
        <v>90.722200000000072</v>
      </c>
      <c r="G32" s="54">
        <v>47.132018781655901</v>
      </c>
      <c r="H32" s="55">
        <v>1E-4</v>
      </c>
      <c r="I32" s="55">
        <v>4.5600000000000002E-2</v>
      </c>
      <c r="J32" s="55">
        <v>2.0000000000000001E-4</v>
      </c>
    </row>
    <row r="33" spans="1:10">
      <c r="A33" t="s">
        <v>1178</v>
      </c>
      <c r="B33" t="s">
        <v>1179</v>
      </c>
      <c r="C33" t="s">
        <v>100</v>
      </c>
      <c r="D33" t="s">
        <v>1180</v>
      </c>
      <c r="E33" s="54">
        <v>739.24</v>
      </c>
      <c r="F33" s="54">
        <v>89.915700000000001</v>
      </c>
      <c r="G33" s="54">
        <v>2.4108408606063598</v>
      </c>
      <c r="H33" s="55">
        <v>0</v>
      </c>
      <c r="I33" s="55">
        <v>2.3E-3</v>
      </c>
      <c r="J33" s="55">
        <v>0</v>
      </c>
    </row>
    <row r="34" spans="1:10">
      <c r="A34" s="56" t="s">
        <v>1181</v>
      </c>
      <c r="B34" s="102" t="s">
        <v>1839</v>
      </c>
      <c r="C34" s="102" t="s">
        <v>1839</v>
      </c>
      <c r="D34" s="102" t="s">
        <v>1839</v>
      </c>
      <c r="E34" s="58">
        <v>28.53</v>
      </c>
      <c r="F34" s="102" t="s">
        <v>1839</v>
      </c>
      <c r="G34" s="58">
        <v>104.43765741201</v>
      </c>
      <c r="H34" s="102" t="s">
        <v>1839</v>
      </c>
      <c r="I34" s="57">
        <v>0.10100000000000001</v>
      </c>
      <c r="J34" s="57">
        <v>2.9999999999999997E-4</v>
      </c>
    </row>
    <row r="35" spans="1:10">
      <c r="A35" t="s">
        <v>1182</v>
      </c>
      <c r="B35" t="s">
        <v>1183</v>
      </c>
      <c r="C35" t="s">
        <v>100</v>
      </c>
      <c r="D35" t="s">
        <v>1184</v>
      </c>
      <c r="E35" s="54">
        <v>28.53</v>
      </c>
      <c r="F35" s="54">
        <v>100927.1</v>
      </c>
      <c r="G35" s="54">
        <v>104.43765741201</v>
      </c>
      <c r="H35" s="55">
        <v>0</v>
      </c>
      <c r="I35" s="55">
        <v>0.10100000000000001</v>
      </c>
      <c r="J35" s="55">
        <v>2.9999999999999997E-4</v>
      </c>
    </row>
    <row r="36" spans="1:10">
      <c r="A36" s="56" t="s">
        <v>1185</v>
      </c>
      <c r="B36" s="102" t="s">
        <v>1839</v>
      </c>
      <c r="C36" s="102" t="s">
        <v>1839</v>
      </c>
      <c r="D36" s="102" t="s">
        <v>1839</v>
      </c>
      <c r="E36" s="58">
        <v>0</v>
      </c>
      <c r="F36" s="102" t="s">
        <v>1839</v>
      </c>
      <c r="G36" s="58">
        <v>0</v>
      </c>
      <c r="H36" s="102" t="s">
        <v>1839</v>
      </c>
      <c r="I36" s="57">
        <v>0</v>
      </c>
      <c r="J36" s="57">
        <v>0</v>
      </c>
    </row>
    <row r="37" spans="1:10">
      <c r="A37" t="s">
        <v>175</v>
      </c>
      <c r="B37" t="s">
        <v>175</v>
      </c>
      <c r="C37" t="s">
        <v>175</v>
      </c>
      <c r="D37" s="102" t="s">
        <v>1839</v>
      </c>
      <c r="E37" s="54">
        <v>0</v>
      </c>
      <c r="F37" s="54">
        <v>0</v>
      </c>
      <c r="G37" s="54">
        <v>0</v>
      </c>
      <c r="H37" s="55">
        <v>0</v>
      </c>
      <c r="I37" s="55">
        <v>0</v>
      </c>
      <c r="J37" s="55">
        <v>0</v>
      </c>
    </row>
    <row r="38" spans="1:10">
      <c r="A38" s="56" t="s">
        <v>1186</v>
      </c>
      <c r="B38" s="102" t="s">
        <v>1839</v>
      </c>
      <c r="C38" s="102" t="s">
        <v>1839</v>
      </c>
      <c r="D38" s="102" t="s">
        <v>1839</v>
      </c>
      <c r="E38" s="58">
        <v>108172.01</v>
      </c>
      <c r="F38" s="102" t="s">
        <v>1839</v>
      </c>
      <c r="G38" s="58">
        <v>430.83514096541279</v>
      </c>
      <c r="H38" s="102" t="s">
        <v>1839</v>
      </c>
      <c r="I38" s="57">
        <v>0.41660000000000003</v>
      </c>
      <c r="J38" s="57">
        <v>1.4E-3</v>
      </c>
    </row>
    <row r="39" spans="1:10">
      <c r="A39" t="s">
        <v>1187</v>
      </c>
      <c r="B39" t="s">
        <v>1188</v>
      </c>
      <c r="C39" t="s">
        <v>100</v>
      </c>
      <c r="D39" t="s">
        <v>1189</v>
      </c>
      <c r="E39" s="54">
        <v>2029.91</v>
      </c>
      <c r="F39" s="54">
        <v>106.13509999999999</v>
      </c>
      <c r="G39" s="54">
        <v>7.8141792995030697</v>
      </c>
      <c r="H39" s="55">
        <v>0</v>
      </c>
      <c r="I39" s="55">
        <v>7.6E-3</v>
      </c>
      <c r="J39" s="55">
        <v>0</v>
      </c>
    </row>
    <row r="40" spans="1:10">
      <c r="A40" t="s">
        <v>1190</v>
      </c>
      <c r="B40" t="s">
        <v>1191</v>
      </c>
      <c r="C40" t="s">
        <v>100</v>
      </c>
      <c r="D40" t="s">
        <v>1192</v>
      </c>
      <c r="E40" s="54">
        <v>5534.27</v>
      </c>
      <c r="F40" s="54">
        <v>151.66830000000016</v>
      </c>
      <c r="G40" s="54">
        <v>30.444070412189099</v>
      </c>
      <c r="H40" s="55">
        <v>0</v>
      </c>
      <c r="I40" s="55">
        <v>2.9399999999999999E-2</v>
      </c>
      <c r="J40" s="55">
        <v>1E-4</v>
      </c>
    </row>
    <row r="41" spans="1:10">
      <c r="A41" t="s">
        <v>1193</v>
      </c>
      <c r="B41" t="s">
        <v>1194</v>
      </c>
      <c r="C41" t="s">
        <v>100</v>
      </c>
      <c r="D41" t="s">
        <v>1195</v>
      </c>
      <c r="E41" s="54">
        <v>11600.58</v>
      </c>
      <c r="F41" s="54">
        <v>113.4683999999999</v>
      </c>
      <c r="G41" s="54">
        <v>47.742173858143403</v>
      </c>
      <c r="H41" s="55">
        <v>0</v>
      </c>
      <c r="I41" s="55">
        <v>4.6199999999999998E-2</v>
      </c>
      <c r="J41" s="55">
        <v>2.0000000000000001E-4</v>
      </c>
    </row>
    <row r="42" spans="1:10">
      <c r="A42" t="s">
        <v>1196</v>
      </c>
      <c r="B42" t="s">
        <v>1197</v>
      </c>
      <c r="C42" t="s">
        <v>100</v>
      </c>
      <c r="D42" t="s">
        <v>1198</v>
      </c>
      <c r="E42" s="54">
        <v>2594.59</v>
      </c>
      <c r="F42" s="54">
        <v>109.55669999999989</v>
      </c>
      <c r="G42" s="54">
        <v>10.3099186310363</v>
      </c>
      <c r="H42" s="55">
        <v>0</v>
      </c>
      <c r="I42" s="55">
        <v>0.01</v>
      </c>
      <c r="J42" s="55">
        <v>0</v>
      </c>
    </row>
    <row r="43" spans="1:10">
      <c r="A43" t="s">
        <v>1199</v>
      </c>
      <c r="B43" t="s">
        <v>1200</v>
      </c>
      <c r="C43" t="s">
        <v>100</v>
      </c>
      <c r="D43" t="s">
        <v>193</v>
      </c>
      <c r="E43" s="54">
        <v>29929.24</v>
      </c>
      <c r="F43" s="54">
        <v>75.871899999999982</v>
      </c>
      <c r="G43" s="54">
        <v>82.361491798992105</v>
      </c>
      <c r="H43" s="55">
        <v>2.0000000000000001E-4</v>
      </c>
      <c r="I43" s="55">
        <v>7.9600000000000004E-2</v>
      </c>
      <c r="J43" s="55">
        <v>2.9999999999999997E-4</v>
      </c>
    </row>
    <row r="44" spans="1:10">
      <c r="A44" t="s">
        <v>1201</v>
      </c>
      <c r="B44" t="s">
        <v>1202</v>
      </c>
      <c r="C44" t="s">
        <v>100</v>
      </c>
      <c r="D44" t="s">
        <v>193</v>
      </c>
      <c r="E44" s="54">
        <v>27767.31</v>
      </c>
      <c r="F44" s="54">
        <v>138.17560000000029</v>
      </c>
      <c r="G44" s="54">
        <v>139.159456381198</v>
      </c>
      <c r="H44" s="55">
        <v>2.0000000000000001E-4</v>
      </c>
      <c r="I44" s="55">
        <v>0.1346</v>
      </c>
      <c r="J44" s="55">
        <v>4.0000000000000002E-4</v>
      </c>
    </row>
    <row r="45" spans="1:10">
      <c r="A45" t="s">
        <v>1203</v>
      </c>
      <c r="B45" t="s">
        <v>1204</v>
      </c>
      <c r="C45" t="s">
        <v>100</v>
      </c>
      <c r="D45" t="s">
        <v>1205</v>
      </c>
      <c r="E45" s="54">
        <v>1777.11</v>
      </c>
      <c r="F45" s="54">
        <v>102</v>
      </c>
      <c r="G45" s="54">
        <v>6.5744895294000001</v>
      </c>
      <c r="H45" s="55">
        <v>2.9999999999999997E-4</v>
      </c>
      <c r="I45" s="55">
        <v>6.4000000000000003E-3</v>
      </c>
      <c r="J45" s="55">
        <v>0</v>
      </c>
    </row>
    <row r="46" spans="1:10">
      <c r="A46" t="s">
        <v>1206</v>
      </c>
      <c r="B46" t="s">
        <v>1207</v>
      </c>
      <c r="C46" t="s">
        <v>100</v>
      </c>
      <c r="D46" t="s">
        <v>205</v>
      </c>
      <c r="E46" s="54">
        <v>2952.25</v>
      </c>
      <c r="F46" s="54">
        <v>100.59699999999999</v>
      </c>
      <c r="G46" s="54">
        <v>10.771736380177501</v>
      </c>
      <c r="H46" s="55">
        <v>2.0000000000000001E-4</v>
      </c>
      <c r="I46" s="55">
        <v>1.04E-2</v>
      </c>
      <c r="J46" s="55">
        <v>0</v>
      </c>
    </row>
    <row r="47" spans="1:10">
      <c r="A47" t="s">
        <v>1208</v>
      </c>
      <c r="B47" t="s">
        <v>1209</v>
      </c>
      <c r="C47" t="s">
        <v>100</v>
      </c>
      <c r="D47" t="s">
        <v>1210</v>
      </c>
      <c r="E47" s="54">
        <v>3598.88</v>
      </c>
      <c r="F47" s="54">
        <v>104.86869999999985</v>
      </c>
      <c r="G47" s="54">
        <v>13.6886558781211</v>
      </c>
      <c r="H47" s="55">
        <v>0</v>
      </c>
      <c r="I47" s="55">
        <v>1.32E-2</v>
      </c>
      <c r="J47" s="55">
        <v>0</v>
      </c>
    </row>
    <row r="48" spans="1:10">
      <c r="A48" t="s">
        <v>1211</v>
      </c>
      <c r="B48" t="s">
        <v>1212</v>
      </c>
      <c r="C48" t="s">
        <v>100</v>
      </c>
      <c r="D48" t="s">
        <v>1138</v>
      </c>
      <c r="E48" s="54">
        <v>1150.93</v>
      </c>
      <c r="F48" s="54">
        <v>100.4772</v>
      </c>
      <c r="G48" s="54">
        <v>4.1943434570809197</v>
      </c>
      <c r="H48" s="55">
        <v>0</v>
      </c>
      <c r="I48" s="55">
        <v>4.1000000000000003E-3</v>
      </c>
      <c r="J48" s="55">
        <v>0</v>
      </c>
    </row>
    <row r="49" spans="1:10">
      <c r="A49" t="s">
        <v>1213</v>
      </c>
      <c r="B49" t="s">
        <v>1214</v>
      </c>
      <c r="C49" t="s">
        <v>100</v>
      </c>
      <c r="D49" t="s">
        <v>1215</v>
      </c>
      <c r="E49" s="54">
        <v>234.97</v>
      </c>
      <c r="F49" s="54">
        <v>82.376199999999997</v>
      </c>
      <c r="G49" s="54">
        <v>0.70203978834678005</v>
      </c>
      <c r="H49" s="55">
        <v>0</v>
      </c>
      <c r="I49" s="55">
        <v>6.9999999999999999E-4</v>
      </c>
      <c r="J49" s="55">
        <v>0</v>
      </c>
    </row>
    <row r="50" spans="1:10">
      <c r="A50" t="s">
        <v>1216</v>
      </c>
      <c r="B50" t="s">
        <v>1217</v>
      </c>
      <c r="C50" t="s">
        <v>100</v>
      </c>
      <c r="D50" t="s">
        <v>1218</v>
      </c>
      <c r="E50" s="54">
        <v>3774.31</v>
      </c>
      <c r="F50" s="54">
        <v>143.20389999999978</v>
      </c>
      <c r="G50" s="54">
        <v>19.6037867213124</v>
      </c>
      <c r="H50" s="55">
        <v>0</v>
      </c>
      <c r="I50" s="55">
        <v>1.9E-2</v>
      </c>
      <c r="J50" s="55">
        <v>1E-4</v>
      </c>
    </row>
    <row r="51" spans="1:10">
      <c r="A51" t="s">
        <v>1219</v>
      </c>
      <c r="B51" t="s">
        <v>1220</v>
      </c>
      <c r="C51" t="s">
        <v>100</v>
      </c>
      <c r="D51" t="s">
        <v>1221</v>
      </c>
      <c r="E51" s="54">
        <v>1160.78</v>
      </c>
      <c r="F51" s="54">
        <v>80.141499999999994</v>
      </c>
      <c r="G51" s="54">
        <v>3.3740766089198999</v>
      </c>
      <c r="H51" s="55">
        <v>0</v>
      </c>
      <c r="I51" s="55">
        <v>3.3E-3</v>
      </c>
      <c r="J51" s="55">
        <v>0</v>
      </c>
    </row>
    <row r="52" spans="1:10">
      <c r="A52" t="s">
        <v>1222</v>
      </c>
      <c r="B52" t="s">
        <v>1223</v>
      </c>
      <c r="C52" t="s">
        <v>100</v>
      </c>
      <c r="D52" t="s">
        <v>1224</v>
      </c>
      <c r="E52" s="54">
        <v>1993.36</v>
      </c>
      <c r="F52" s="54">
        <v>101</v>
      </c>
      <c r="G52" s="54">
        <v>7.3022158872</v>
      </c>
      <c r="H52" s="55">
        <v>4.0000000000000002E-4</v>
      </c>
      <c r="I52" s="55">
        <v>7.1000000000000004E-3</v>
      </c>
      <c r="J52" s="55">
        <v>0</v>
      </c>
    </row>
    <row r="53" spans="1:10">
      <c r="A53" t="s">
        <v>1225</v>
      </c>
      <c r="B53" t="s">
        <v>1226</v>
      </c>
      <c r="C53" t="s">
        <v>102</v>
      </c>
      <c r="D53" t="s">
        <v>1227</v>
      </c>
      <c r="E53" s="54">
        <v>12073.52</v>
      </c>
      <c r="F53" s="54">
        <v>96.610600000000019</v>
      </c>
      <c r="G53" s="54">
        <v>46.792506333792197</v>
      </c>
      <c r="H53" s="55">
        <v>0</v>
      </c>
      <c r="I53" s="55">
        <v>4.5199999999999997E-2</v>
      </c>
      <c r="J53" s="55">
        <v>2.0000000000000001E-4</v>
      </c>
    </row>
    <row r="54" spans="1:10">
      <c r="A54" t="s">
        <v>183</v>
      </c>
      <c r="B54" s="102" t="s">
        <v>1839</v>
      </c>
      <c r="C54" s="102" t="s">
        <v>1839</v>
      </c>
      <c r="D54" s="102" t="s">
        <v>1839</v>
      </c>
      <c r="E54" s="102" t="s">
        <v>1839</v>
      </c>
      <c r="F54" s="102" t="s">
        <v>1839</v>
      </c>
      <c r="G54" s="102" t="s">
        <v>1839</v>
      </c>
      <c r="H54" s="102" t="s">
        <v>1839</v>
      </c>
      <c r="I54" s="102" t="s">
        <v>1839</v>
      </c>
      <c r="J54" s="102" t="s">
        <v>1839</v>
      </c>
    </row>
    <row r="55" spans="1:10">
      <c r="A55" t="s">
        <v>215</v>
      </c>
      <c r="B55" s="102" t="s">
        <v>1839</v>
      </c>
      <c r="C55" s="102" t="s">
        <v>1839</v>
      </c>
      <c r="D55" s="102" t="s">
        <v>1839</v>
      </c>
      <c r="E55" s="102" t="s">
        <v>1839</v>
      </c>
      <c r="F55" s="102" t="s">
        <v>1839</v>
      </c>
      <c r="G55" s="102" t="s">
        <v>1839</v>
      </c>
      <c r="H55" s="102" t="s">
        <v>1839</v>
      </c>
      <c r="I55" s="102" t="s">
        <v>1839</v>
      </c>
      <c r="J55" s="102" t="s">
        <v>1839</v>
      </c>
    </row>
    <row r="56" spans="1:10">
      <c r="A56" t="s">
        <v>216</v>
      </c>
      <c r="B56" s="102" t="s">
        <v>1839</v>
      </c>
      <c r="C56" s="102" t="s">
        <v>1839</v>
      </c>
      <c r="D56" s="102" t="s">
        <v>1839</v>
      </c>
      <c r="E56" s="102" t="s">
        <v>1839</v>
      </c>
      <c r="F56" s="102" t="s">
        <v>1839</v>
      </c>
      <c r="G56" s="102" t="s">
        <v>1839</v>
      </c>
      <c r="H56" s="102" t="s">
        <v>1839</v>
      </c>
      <c r="I56" s="102" t="s">
        <v>1839</v>
      </c>
      <c r="J56" s="102" t="s">
        <v>1839</v>
      </c>
    </row>
    <row r="57" spans="1:10">
      <c r="A57" t="s">
        <v>217</v>
      </c>
      <c r="B57" s="102" t="s">
        <v>1839</v>
      </c>
      <c r="C57" s="102" t="s">
        <v>1839</v>
      </c>
      <c r="D57" s="102" t="s">
        <v>1839</v>
      </c>
      <c r="E57" s="102" t="s">
        <v>1839</v>
      </c>
      <c r="F57" s="102" t="s">
        <v>1839</v>
      </c>
      <c r="G57" s="102" t="s">
        <v>1839</v>
      </c>
      <c r="H57" s="102" t="s">
        <v>1839</v>
      </c>
      <c r="I57" s="102" t="s">
        <v>1839</v>
      </c>
      <c r="J57" s="102" t="s">
        <v>1839</v>
      </c>
    </row>
    <row r="58" spans="1:10" hidden="1">
      <c r="B58" s="13"/>
    </row>
    <row r="59" spans="1:10" hidden="1">
      <c r="B59" s="13"/>
    </row>
    <row r="60" spans="1:10" hidden="1">
      <c r="B60" s="13"/>
    </row>
    <row r="61" spans="1:10" hidden="1">
      <c r="B61" s="13"/>
    </row>
    <row r="62" spans="1:10" hidden="1">
      <c r="B62" s="13"/>
    </row>
    <row r="63" spans="1:10" hidden="1">
      <c r="B63" s="13"/>
    </row>
    <row r="64" spans="1:10" hidden="1">
      <c r="B64" s="13"/>
    </row>
    <row r="65" spans="2:2" hidden="1">
      <c r="B65" s="13"/>
    </row>
    <row r="66" spans="2:2" hidden="1">
      <c r="B66" s="13"/>
    </row>
    <row r="67" spans="2:2" hidden="1">
      <c r="B67" s="13"/>
    </row>
    <row r="68" spans="2:2" hidden="1">
      <c r="B68" s="13"/>
    </row>
    <row r="69" spans="2:2" hidden="1">
      <c r="B69" s="13"/>
    </row>
    <row r="70" spans="2:2" hidden="1">
      <c r="B70" s="13"/>
    </row>
    <row r="71" spans="2:2" hidden="1">
      <c r="B71" s="13"/>
    </row>
    <row r="72" spans="2:2" hidden="1">
      <c r="B72" s="13"/>
    </row>
    <row r="73" spans="2:2" hidden="1">
      <c r="B73" s="13"/>
    </row>
    <row r="74" spans="2:2" hidden="1">
      <c r="B74" s="13"/>
    </row>
    <row r="75" spans="2:2" hidden="1">
      <c r="B75" s="13"/>
    </row>
    <row r="76" spans="2:2" hidden="1">
      <c r="B76" s="13"/>
    </row>
    <row r="77" spans="2:2" hidden="1">
      <c r="B77" s="13"/>
    </row>
    <row r="78" spans="2:2" hidden="1">
      <c r="B78" s="13"/>
    </row>
    <row r="79" spans="2:2" hidden="1">
      <c r="B79" s="13"/>
    </row>
    <row r="80" spans="2:2" hidden="1">
      <c r="B80" s="13"/>
    </row>
    <row r="81" spans="2:2" hidden="1">
      <c r="B81" s="13"/>
    </row>
    <row r="82" spans="2:2" hidden="1">
      <c r="B82" s="13"/>
    </row>
    <row r="83" spans="2:2" hidden="1">
      <c r="B83" s="13"/>
    </row>
    <row r="84" spans="2:2" hidden="1">
      <c r="B84" s="13"/>
    </row>
    <row r="85" spans="2:2" hidden="1">
      <c r="B85" s="13"/>
    </row>
    <row r="86" spans="2:2" hidden="1">
      <c r="B86" s="13"/>
    </row>
    <row r="87" spans="2:2" hidden="1">
      <c r="B87" s="13"/>
    </row>
    <row r="88" spans="2:2" hidden="1">
      <c r="B88" s="13"/>
    </row>
    <row r="89" spans="2:2" hidden="1">
      <c r="B89" s="13"/>
    </row>
    <row r="90" spans="2:2" hidden="1">
      <c r="B90" s="13"/>
    </row>
    <row r="91" spans="2:2" hidden="1">
      <c r="B91" s="13"/>
    </row>
    <row r="92" spans="2:2" hidden="1">
      <c r="B92" s="13"/>
    </row>
    <row r="93" spans="2:2" hidden="1">
      <c r="B93" s="13"/>
    </row>
    <row r="94" spans="2:2" hidden="1">
      <c r="B94" s="13"/>
    </row>
    <row r="95" spans="2:2" hidden="1">
      <c r="B95" s="13"/>
    </row>
    <row r="96" spans="2:2" hidden="1">
      <c r="B96" s="13"/>
    </row>
    <row r="97" spans="2:2" hidden="1">
      <c r="B97" s="13"/>
    </row>
    <row r="98" spans="2:2" hidden="1">
      <c r="B98" s="13"/>
    </row>
    <row r="99" spans="2:2" hidden="1">
      <c r="B99" s="13"/>
    </row>
    <row r="100" spans="2:2" hidden="1">
      <c r="B100" s="13"/>
    </row>
    <row r="101" spans="2:2" hidden="1">
      <c r="B101" s="13"/>
    </row>
    <row r="102" spans="2:2" hidden="1">
      <c r="B102" s="13"/>
    </row>
    <row r="103" spans="2:2" hidden="1">
      <c r="B103" s="13"/>
    </row>
    <row r="104" spans="2:2" hidden="1">
      <c r="B104" s="13"/>
    </row>
    <row r="105" spans="2:2" hidden="1">
      <c r="B105" s="13"/>
    </row>
    <row r="106" spans="2:2" hidden="1">
      <c r="B106" s="13"/>
    </row>
    <row r="107" spans="2:2" hidden="1">
      <c r="B107" s="13"/>
    </row>
    <row r="108" spans="2:2" hidden="1">
      <c r="B108" s="13"/>
    </row>
    <row r="109" spans="2:2" hidden="1">
      <c r="B109" s="13"/>
    </row>
    <row r="110" spans="2:2" hidden="1">
      <c r="B110" s="13"/>
    </row>
    <row r="111" spans="2:2" hidden="1">
      <c r="B111" s="13"/>
    </row>
    <row r="112" spans="2:2" hidden="1">
      <c r="B112" s="13"/>
    </row>
    <row r="113" spans="2:2" hidden="1">
      <c r="B113" s="13"/>
    </row>
    <row r="114" spans="2:2" hidden="1">
      <c r="B114" s="13"/>
    </row>
    <row r="115" spans="2:2" hidden="1">
      <c r="B115" s="13"/>
    </row>
    <row r="116" spans="2:2" hidden="1">
      <c r="B116" s="13"/>
    </row>
    <row r="117" spans="2:2" hidden="1">
      <c r="B117" s="13"/>
    </row>
    <row r="118" spans="2:2" hidden="1">
      <c r="B118" s="13"/>
    </row>
    <row r="119" spans="2:2" hidden="1">
      <c r="B119" s="13"/>
    </row>
    <row r="120" spans="2:2" hidden="1">
      <c r="B120" s="13"/>
    </row>
    <row r="121" spans="2:2" hidden="1">
      <c r="B121" s="13"/>
    </row>
    <row r="122" spans="2:2" hidden="1">
      <c r="B122" s="13"/>
    </row>
    <row r="123" spans="2:2" hidden="1">
      <c r="B123" s="13"/>
    </row>
    <row r="124" spans="2:2" hidden="1">
      <c r="B124" s="13"/>
    </row>
    <row r="125" spans="2:2" hidden="1">
      <c r="B125" s="13"/>
    </row>
    <row r="126" spans="2:2" hidden="1">
      <c r="B126" s="13"/>
    </row>
    <row r="127" spans="2:2" hidden="1">
      <c r="B127" s="13"/>
    </row>
    <row r="128" spans="2:2" hidden="1">
      <c r="B128" s="13"/>
    </row>
    <row r="129" spans="2:2" hidden="1">
      <c r="B129" s="13"/>
    </row>
    <row r="130" spans="2:2" hidden="1">
      <c r="B130" s="13"/>
    </row>
    <row r="131" spans="2:2" hidden="1">
      <c r="B131" s="13"/>
    </row>
    <row r="132" spans="2:2" hidden="1">
      <c r="B132" s="13"/>
    </row>
    <row r="133" spans="2:2" hidden="1">
      <c r="B133" s="13"/>
    </row>
    <row r="134" spans="2:2" hidden="1">
      <c r="B134" s="13"/>
    </row>
    <row r="135" spans="2:2" hidden="1">
      <c r="B135" s="13"/>
    </row>
    <row r="136" spans="2:2" hidden="1">
      <c r="B136" s="13"/>
    </row>
    <row r="137" spans="2:2" hidden="1">
      <c r="B137" s="13"/>
    </row>
    <row r="138" spans="2:2" hidden="1">
      <c r="B138" s="13"/>
    </row>
    <row r="139" spans="2:2" hidden="1">
      <c r="B139" s="13"/>
    </row>
    <row r="140" spans="2:2" hidden="1">
      <c r="B140" s="13"/>
    </row>
    <row r="141" spans="2:2" hidden="1">
      <c r="B141" s="13"/>
    </row>
    <row r="142" spans="2:2" hidden="1">
      <c r="B142" s="13"/>
    </row>
    <row r="143" spans="2:2" hidden="1">
      <c r="B143" s="13"/>
    </row>
    <row r="144" spans="2:2" hidden="1">
      <c r="B144" s="13"/>
    </row>
    <row r="145" spans="2:2" hidden="1">
      <c r="B145" s="13"/>
    </row>
    <row r="146" spans="2:2" hidden="1">
      <c r="B146" s="13"/>
    </row>
    <row r="147" spans="2:2" hidden="1">
      <c r="B147" s="13"/>
    </row>
    <row r="148" spans="2:2" hidden="1">
      <c r="B148" s="13"/>
    </row>
    <row r="149" spans="2:2" hidden="1">
      <c r="B149" s="13"/>
    </row>
    <row r="150" spans="2:2" hidden="1">
      <c r="B150" s="13"/>
    </row>
    <row r="151" spans="2:2" hidden="1">
      <c r="B151" s="13"/>
    </row>
    <row r="152" spans="2:2" hidden="1">
      <c r="B152" s="13"/>
    </row>
    <row r="153" spans="2:2" hidden="1">
      <c r="B153" s="13"/>
    </row>
    <row r="154" spans="2:2" hidden="1">
      <c r="B154" s="13"/>
    </row>
    <row r="155" spans="2:2" hidden="1">
      <c r="B155" s="13"/>
    </row>
    <row r="156" spans="2:2" hidden="1">
      <c r="B156" s="13"/>
    </row>
    <row r="157" spans="2:2" hidden="1">
      <c r="B157" s="13"/>
    </row>
    <row r="158" spans="2:2" hidden="1">
      <c r="B158" s="13"/>
    </row>
    <row r="159" spans="2:2" hidden="1">
      <c r="B159" s="13"/>
    </row>
    <row r="160" spans="2:2" hidden="1">
      <c r="B160" s="13"/>
    </row>
    <row r="161" spans="2:2" hidden="1">
      <c r="B161" s="13"/>
    </row>
    <row r="162" spans="2:2" hidden="1">
      <c r="B162" s="13"/>
    </row>
    <row r="163" spans="2:2" hidden="1">
      <c r="B163" s="13"/>
    </row>
    <row r="164" spans="2:2" hidden="1">
      <c r="B164" s="13"/>
    </row>
    <row r="165" spans="2:2" hidden="1">
      <c r="B165" s="13"/>
    </row>
    <row r="166" spans="2:2" hidden="1">
      <c r="B166" s="13"/>
    </row>
    <row r="167" spans="2:2" hidden="1">
      <c r="B167" s="13"/>
    </row>
    <row r="168" spans="2:2" hidden="1">
      <c r="B168" s="13"/>
    </row>
    <row r="169" spans="2:2" hidden="1">
      <c r="B169" s="13"/>
    </row>
    <row r="170" spans="2:2" hidden="1">
      <c r="B170" s="13"/>
    </row>
    <row r="171" spans="2:2" hidden="1">
      <c r="B171" s="13"/>
    </row>
    <row r="172" spans="2:2" hidden="1">
      <c r="B172" s="13"/>
    </row>
    <row r="173" spans="2:2" hidden="1">
      <c r="B173" s="13"/>
    </row>
    <row r="174" spans="2:2" hidden="1">
      <c r="B174" s="13"/>
    </row>
    <row r="175" spans="2:2" hidden="1">
      <c r="B175" s="13"/>
    </row>
    <row r="176" spans="2:2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0" t="s">
        <v>1838</v>
      </c>
    </row>
    <row r="2" spans="1:15" s="1" customFormat="1">
      <c r="A2" s="2" t="s">
        <v>1</v>
      </c>
      <c r="B2" s="9" t="s">
        <v>1284</v>
      </c>
    </row>
    <row r="3" spans="1:15" s="1" customFormat="1">
      <c r="A3" s="2" t="s">
        <v>2</v>
      </c>
      <c r="B3" s="61" t="s">
        <v>1285</v>
      </c>
    </row>
    <row r="4" spans="1:15" s="1" customFormat="1">
      <c r="A4" s="2" t="s">
        <v>3</v>
      </c>
      <c r="B4" s="62" t="s">
        <v>164</v>
      </c>
    </row>
    <row r="5" spans="1:15" ht="18.75">
      <c r="A5" s="77" t="s">
        <v>121</v>
      </c>
      <c r="B5" s="78"/>
      <c r="C5" s="78"/>
      <c r="D5" s="78"/>
      <c r="E5" s="78"/>
      <c r="F5" s="78"/>
      <c r="G5" s="78"/>
      <c r="H5" s="78"/>
      <c r="I5" s="78"/>
      <c r="J5" s="78"/>
      <c r="K5" s="79"/>
    </row>
    <row r="6" spans="1:15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154</v>
      </c>
      <c r="G6" s="32" t="s">
        <v>155</v>
      </c>
      <c r="H6" s="32" t="s">
        <v>5</v>
      </c>
      <c r="I6" s="32" t="s">
        <v>69</v>
      </c>
      <c r="J6" s="32" t="s">
        <v>54</v>
      </c>
      <c r="K6" s="33" t="s">
        <v>150</v>
      </c>
      <c r="L6" s="13"/>
      <c r="M6" s="13"/>
      <c r="N6" s="13"/>
      <c r="O6" s="13"/>
    </row>
    <row r="7" spans="1:15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16" t="s">
        <v>70</v>
      </c>
      <c r="F7" s="16" t="s">
        <v>151</v>
      </c>
      <c r="G7" s="95" t="s">
        <v>1839</v>
      </c>
      <c r="H7" s="16" t="s">
        <v>6</v>
      </c>
      <c r="I7" s="20" t="s">
        <v>7</v>
      </c>
      <c r="J7" s="20" t="s">
        <v>7</v>
      </c>
      <c r="K7" s="21" t="s">
        <v>7</v>
      </c>
      <c r="L7" s="13"/>
      <c r="M7" s="13"/>
      <c r="N7" s="13"/>
      <c r="O7" s="13"/>
    </row>
    <row r="8" spans="1:15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97" t="s">
        <v>1839</v>
      </c>
      <c r="C9" s="97" t="s">
        <v>1839</v>
      </c>
      <c r="D9" s="97" t="s">
        <v>1839</v>
      </c>
      <c r="E9" s="97" t="s">
        <v>1839</v>
      </c>
      <c r="F9" s="52">
        <v>4469.45</v>
      </c>
      <c r="G9" s="97" t="s">
        <v>1839</v>
      </c>
      <c r="H9" s="52">
        <v>1.3936119000000001E-4</v>
      </c>
      <c r="I9" s="97" t="s">
        <v>1839</v>
      </c>
      <c r="J9" s="53">
        <v>1</v>
      </c>
      <c r="K9" s="53">
        <v>0</v>
      </c>
      <c r="L9" s="13"/>
      <c r="M9" s="13"/>
      <c r="N9" s="13"/>
      <c r="O9" s="13"/>
    </row>
    <row r="10" spans="1:15">
      <c r="A10" s="56" t="s">
        <v>1228</v>
      </c>
      <c r="B10" s="102" t="s">
        <v>1839</v>
      </c>
      <c r="C10" s="102" t="s">
        <v>1839</v>
      </c>
      <c r="D10" s="102" t="s">
        <v>1839</v>
      </c>
      <c r="E10" s="102" t="s">
        <v>1839</v>
      </c>
      <c r="F10" s="58">
        <v>4469.45</v>
      </c>
      <c r="G10" s="102" t="s">
        <v>1839</v>
      </c>
      <c r="H10" s="58">
        <v>1.3936119000000001E-4</v>
      </c>
      <c r="I10" s="102" t="s">
        <v>1839</v>
      </c>
      <c r="J10" s="57">
        <v>1</v>
      </c>
      <c r="K10" s="57">
        <v>0</v>
      </c>
    </row>
    <row r="11" spans="1:15">
      <c r="A11" t="s">
        <v>1229</v>
      </c>
      <c r="B11" t="s">
        <v>1230</v>
      </c>
      <c r="C11" t="s">
        <v>461</v>
      </c>
      <c r="D11" t="s">
        <v>98</v>
      </c>
      <c r="E11" t="s">
        <v>1231</v>
      </c>
      <c r="F11" s="54">
        <v>3684.92</v>
      </c>
      <c r="G11" s="54">
        <v>2.0999999999999999E-3</v>
      </c>
      <c r="H11" s="54">
        <v>7.7383319999999996E-5</v>
      </c>
      <c r="I11" s="55">
        <v>0</v>
      </c>
      <c r="J11" s="55">
        <v>0.55530000000000002</v>
      </c>
      <c r="K11" s="55">
        <v>0</v>
      </c>
    </row>
    <row r="12" spans="1:15">
      <c r="A12" t="s">
        <v>1232</v>
      </c>
      <c r="B12" t="s">
        <v>1233</v>
      </c>
      <c r="C12" t="s">
        <v>109</v>
      </c>
      <c r="D12" t="s">
        <v>98</v>
      </c>
      <c r="E12" t="s">
        <v>1234</v>
      </c>
      <c r="F12" s="54">
        <v>784.53</v>
      </c>
      <c r="G12" s="54">
        <v>7.9000000000000008E-3</v>
      </c>
      <c r="H12" s="54">
        <v>6.197787E-5</v>
      </c>
      <c r="I12" s="55">
        <v>1E-4</v>
      </c>
      <c r="J12" s="55">
        <v>0.44469999999999998</v>
      </c>
      <c r="K12" s="55">
        <v>0</v>
      </c>
    </row>
    <row r="13" spans="1:15">
      <c r="A13" s="56" t="s">
        <v>1058</v>
      </c>
      <c r="B13" s="102" t="s">
        <v>1839</v>
      </c>
      <c r="C13" s="102" t="s">
        <v>1839</v>
      </c>
      <c r="D13" s="102" t="s">
        <v>1839</v>
      </c>
      <c r="E13" s="102" t="s">
        <v>1839</v>
      </c>
      <c r="F13" s="58">
        <v>0</v>
      </c>
      <c r="G13" s="102" t="s">
        <v>1839</v>
      </c>
      <c r="H13" s="58">
        <v>0</v>
      </c>
      <c r="I13" s="102" t="s">
        <v>1839</v>
      </c>
      <c r="J13" s="57">
        <v>0</v>
      </c>
      <c r="K13" s="57">
        <v>0</v>
      </c>
    </row>
    <row r="14" spans="1:15">
      <c r="A14" t="s">
        <v>175</v>
      </c>
      <c r="B14" t="s">
        <v>175</v>
      </c>
      <c r="C14" t="s">
        <v>175</v>
      </c>
      <c r="D14" t="s">
        <v>175</v>
      </c>
      <c r="E14" s="102" t="s">
        <v>1839</v>
      </c>
      <c r="F14" s="54">
        <v>0</v>
      </c>
      <c r="G14" s="54">
        <v>0</v>
      </c>
      <c r="H14" s="54">
        <v>0</v>
      </c>
      <c r="I14" s="55">
        <v>0</v>
      </c>
      <c r="J14" s="55">
        <v>0</v>
      </c>
      <c r="K14" s="55">
        <v>0</v>
      </c>
    </row>
    <row r="15" spans="1:15">
      <c r="A15" t="s">
        <v>183</v>
      </c>
      <c r="B15" s="102" t="s">
        <v>1839</v>
      </c>
      <c r="C15" s="102" t="s">
        <v>1839</v>
      </c>
      <c r="D15" s="102" t="s">
        <v>1839</v>
      </c>
      <c r="E15" s="102" t="s">
        <v>1839</v>
      </c>
      <c r="F15" s="102" t="s">
        <v>1839</v>
      </c>
      <c r="G15" s="102" t="s">
        <v>1839</v>
      </c>
      <c r="H15" s="102" t="s">
        <v>1839</v>
      </c>
      <c r="I15" s="102" t="s">
        <v>1839</v>
      </c>
      <c r="J15" s="102" t="s">
        <v>1839</v>
      </c>
      <c r="K15" s="102" t="s">
        <v>1839</v>
      </c>
    </row>
    <row r="16" spans="1:15">
      <c r="A16" t="s">
        <v>215</v>
      </c>
      <c r="B16" s="102" t="s">
        <v>1839</v>
      </c>
      <c r="C16" s="102" t="s">
        <v>1839</v>
      </c>
      <c r="D16" s="102" t="s">
        <v>1839</v>
      </c>
      <c r="E16" s="102" t="s">
        <v>1839</v>
      </c>
      <c r="F16" s="102" t="s">
        <v>1839</v>
      </c>
      <c r="G16" s="102" t="s">
        <v>1839</v>
      </c>
      <c r="H16" s="102" t="s">
        <v>1839</v>
      </c>
      <c r="I16" s="102" t="s">
        <v>1839</v>
      </c>
      <c r="J16" s="102" t="s">
        <v>1839</v>
      </c>
      <c r="K16" s="102" t="s">
        <v>1839</v>
      </c>
    </row>
    <row r="17" spans="1:11">
      <c r="A17" t="s">
        <v>216</v>
      </c>
      <c r="B17" s="102" t="s">
        <v>1839</v>
      </c>
      <c r="C17" s="102" t="s">
        <v>1839</v>
      </c>
      <c r="D17" s="102" t="s">
        <v>1839</v>
      </c>
      <c r="E17" s="102" t="s">
        <v>1839</v>
      </c>
      <c r="F17" s="102" t="s">
        <v>1839</v>
      </c>
      <c r="G17" s="102" t="s">
        <v>1839</v>
      </c>
      <c r="H17" s="102" t="s">
        <v>1839</v>
      </c>
      <c r="I17" s="102" t="s">
        <v>1839</v>
      </c>
      <c r="J17" s="102" t="s">
        <v>1839</v>
      </c>
      <c r="K17" s="102" t="s">
        <v>1839</v>
      </c>
    </row>
    <row r="18" spans="1:11">
      <c r="A18" t="s">
        <v>217</v>
      </c>
      <c r="B18" s="102" t="s">
        <v>1839</v>
      </c>
      <c r="C18" s="102" t="s">
        <v>1839</v>
      </c>
      <c r="D18" s="102" t="s">
        <v>1839</v>
      </c>
      <c r="E18" s="102" t="s">
        <v>1839</v>
      </c>
      <c r="F18" s="102" t="s">
        <v>1839</v>
      </c>
      <c r="G18" s="102" t="s">
        <v>1839</v>
      </c>
      <c r="H18" s="102" t="s">
        <v>1839</v>
      </c>
      <c r="I18" s="102" t="s">
        <v>1839</v>
      </c>
      <c r="J18" s="102" t="s">
        <v>1839</v>
      </c>
      <c r="K18" s="102" t="s">
        <v>1839</v>
      </c>
    </row>
    <row r="19" spans="1:11" hidden="1">
      <c r="B19" s="13"/>
      <c r="C19" s="13"/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0" t="s">
        <v>1838</v>
      </c>
    </row>
    <row r="2" spans="1:12" s="1" customFormat="1">
      <c r="A2" s="2" t="s">
        <v>1</v>
      </c>
      <c r="B2" s="9" t="s">
        <v>1284</v>
      </c>
    </row>
    <row r="3" spans="1:12" s="1" customFormat="1">
      <c r="A3" s="2" t="s">
        <v>2</v>
      </c>
      <c r="B3" s="61" t="s">
        <v>1285</v>
      </c>
    </row>
    <row r="4" spans="1:12" s="1" customFormat="1">
      <c r="A4" s="2" t="s">
        <v>3</v>
      </c>
      <c r="B4" s="62" t="s">
        <v>164</v>
      </c>
    </row>
    <row r="5" spans="1:12" ht="18.75">
      <c r="A5" s="77" t="s">
        <v>122</v>
      </c>
      <c r="B5" s="78"/>
      <c r="C5" s="78"/>
      <c r="D5" s="78"/>
      <c r="E5" s="78"/>
      <c r="F5" s="78"/>
      <c r="G5" s="78"/>
      <c r="H5" s="78"/>
      <c r="I5" s="78"/>
      <c r="J5" s="78"/>
      <c r="K5" s="79"/>
    </row>
    <row r="6" spans="1:1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32" t="s">
        <v>67</v>
      </c>
      <c r="F6" s="32" t="s">
        <v>154</v>
      </c>
      <c r="G6" s="32" t="s">
        <v>155</v>
      </c>
      <c r="H6" s="32" t="s">
        <v>5</v>
      </c>
      <c r="I6" s="32" t="s">
        <v>69</v>
      </c>
      <c r="J6" s="32" t="s">
        <v>54</v>
      </c>
      <c r="K6" s="33" t="s">
        <v>150</v>
      </c>
      <c r="L6" s="13"/>
    </row>
    <row r="7" spans="1:12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16" t="s">
        <v>70</v>
      </c>
      <c r="F7" s="16" t="s">
        <v>151</v>
      </c>
      <c r="G7" s="95" t="s">
        <v>1839</v>
      </c>
      <c r="H7" s="16" t="s">
        <v>6</v>
      </c>
      <c r="I7" s="20" t="s">
        <v>7</v>
      </c>
      <c r="J7" s="20" t="s">
        <v>7</v>
      </c>
      <c r="K7" s="21" t="s">
        <v>7</v>
      </c>
    </row>
    <row r="8" spans="1:12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3" t="s">
        <v>62</v>
      </c>
      <c r="K8" s="23" t="s">
        <v>63</v>
      </c>
    </row>
    <row r="9" spans="1:12" s="17" customFormat="1" ht="20.25">
      <c r="A9" s="18" t="s">
        <v>95</v>
      </c>
      <c r="B9" s="97" t="s">
        <v>1839</v>
      </c>
      <c r="C9" s="97" t="s">
        <v>1839</v>
      </c>
      <c r="D9" s="97" t="s">
        <v>1839</v>
      </c>
      <c r="E9" s="97" t="s">
        <v>1839</v>
      </c>
      <c r="F9" s="52">
        <v>1482254.62</v>
      </c>
      <c r="G9" s="97" t="s">
        <v>1839</v>
      </c>
      <c r="H9" s="52">
        <v>3.2661403526399999</v>
      </c>
      <c r="I9" s="97" t="s">
        <v>1839</v>
      </c>
      <c r="J9" s="53">
        <v>1</v>
      </c>
      <c r="K9" s="53">
        <v>0</v>
      </c>
    </row>
    <row r="10" spans="1:12">
      <c r="A10" s="56" t="s">
        <v>169</v>
      </c>
      <c r="B10" s="102" t="s">
        <v>1839</v>
      </c>
      <c r="C10" s="102" t="s">
        <v>1839</v>
      </c>
      <c r="D10" s="102" t="s">
        <v>1839</v>
      </c>
      <c r="E10" s="102" t="s">
        <v>1839</v>
      </c>
      <c r="F10" s="58">
        <v>1482254.62</v>
      </c>
      <c r="G10" s="102" t="s">
        <v>1839</v>
      </c>
      <c r="H10" s="58">
        <v>3.2661403526399999</v>
      </c>
      <c r="I10" s="102" t="s">
        <v>1839</v>
      </c>
      <c r="J10" s="57">
        <v>1</v>
      </c>
      <c r="K10" s="57">
        <v>0</v>
      </c>
    </row>
    <row r="11" spans="1:12">
      <c r="A11" s="56" t="s">
        <v>1063</v>
      </c>
      <c r="B11" s="102" t="s">
        <v>1839</v>
      </c>
      <c r="C11" s="102" t="s">
        <v>1839</v>
      </c>
      <c r="D11" s="102" t="s">
        <v>1839</v>
      </c>
      <c r="E11" s="102" t="s">
        <v>1839</v>
      </c>
      <c r="F11" s="58">
        <v>0</v>
      </c>
      <c r="G11" s="102" t="s">
        <v>1839</v>
      </c>
      <c r="H11" s="58">
        <v>0</v>
      </c>
      <c r="I11" s="102" t="s">
        <v>1839</v>
      </c>
      <c r="J11" s="57">
        <v>0</v>
      </c>
      <c r="K11" s="57">
        <v>0</v>
      </c>
    </row>
    <row r="12" spans="1:12">
      <c r="A12" t="s">
        <v>175</v>
      </c>
      <c r="B12" t="s">
        <v>175</v>
      </c>
      <c r="C12" t="s">
        <v>175</v>
      </c>
      <c r="D12" t="s">
        <v>175</v>
      </c>
      <c r="E12" s="102" t="s">
        <v>1839</v>
      </c>
      <c r="F12" s="54">
        <v>0</v>
      </c>
      <c r="G12" s="54">
        <v>0</v>
      </c>
      <c r="H12" s="54">
        <v>0</v>
      </c>
      <c r="I12" s="55">
        <v>0</v>
      </c>
      <c r="J12" s="55">
        <v>0</v>
      </c>
      <c r="K12" s="55">
        <v>0</v>
      </c>
    </row>
    <row r="13" spans="1:12">
      <c r="A13" s="56" t="s">
        <v>1069</v>
      </c>
      <c r="B13" s="102" t="s">
        <v>1839</v>
      </c>
      <c r="C13" s="102" t="s">
        <v>1839</v>
      </c>
      <c r="D13" s="102" t="s">
        <v>1839</v>
      </c>
      <c r="E13" s="102" t="s">
        <v>1839</v>
      </c>
      <c r="F13" s="58">
        <v>1482254.62</v>
      </c>
      <c r="G13" s="102" t="s">
        <v>1839</v>
      </c>
      <c r="H13" s="58">
        <v>3.2661403526399999</v>
      </c>
      <c r="I13" s="102" t="s">
        <v>1839</v>
      </c>
      <c r="J13" s="57">
        <v>1</v>
      </c>
      <c r="K13" s="57">
        <v>0</v>
      </c>
    </row>
    <row r="14" spans="1:12">
      <c r="A14" t="s">
        <v>1235</v>
      </c>
      <c r="B14" t="s">
        <v>1236</v>
      </c>
      <c r="C14" t="s">
        <v>108</v>
      </c>
      <c r="D14" t="s">
        <v>100</v>
      </c>
      <c r="E14" t="s">
        <v>198</v>
      </c>
      <c r="F14" s="54">
        <v>748767.8</v>
      </c>
      <c r="G14" s="54">
        <v>-1.1333</v>
      </c>
      <c r="H14" s="54">
        <v>-8.4857854774000003</v>
      </c>
      <c r="I14" s="55">
        <v>0</v>
      </c>
      <c r="J14" s="55">
        <v>-2.5981000000000001</v>
      </c>
      <c r="K14" s="55">
        <v>0</v>
      </c>
    </row>
    <row r="15" spans="1:12">
      <c r="A15" t="s">
        <v>1237</v>
      </c>
      <c r="B15" t="s">
        <v>1238</v>
      </c>
      <c r="C15" t="s">
        <v>108</v>
      </c>
      <c r="D15" t="s">
        <v>100</v>
      </c>
      <c r="E15" t="s">
        <v>198</v>
      </c>
      <c r="F15" s="54">
        <v>733486.82</v>
      </c>
      <c r="G15" s="54">
        <v>1.6022000000000001</v>
      </c>
      <c r="H15" s="54">
        <v>11.751925830039999</v>
      </c>
      <c r="I15" s="55">
        <v>0</v>
      </c>
      <c r="J15" s="55">
        <v>3.5981000000000001</v>
      </c>
      <c r="K15" s="55">
        <v>0</v>
      </c>
    </row>
    <row r="16" spans="1:12">
      <c r="A16" s="56" t="s">
        <v>1239</v>
      </c>
      <c r="B16" s="102" t="s">
        <v>1839</v>
      </c>
      <c r="C16" s="102" t="s">
        <v>1839</v>
      </c>
      <c r="D16" s="102" t="s">
        <v>1839</v>
      </c>
      <c r="E16" s="102" t="s">
        <v>1839</v>
      </c>
      <c r="F16" s="58">
        <v>0</v>
      </c>
      <c r="G16" s="102" t="s">
        <v>1839</v>
      </c>
      <c r="H16" s="58">
        <v>0</v>
      </c>
      <c r="I16" s="102" t="s">
        <v>1839</v>
      </c>
      <c r="J16" s="57">
        <v>0</v>
      </c>
      <c r="K16" s="57">
        <v>0</v>
      </c>
    </row>
    <row r="17" spans="1:11">
      <c r="A17" t="s">
        <v>175</v>
      </c>
      <c r="B17" t="s">
        <v>175</v>
      </c>
      <c r="C17" t="s">
        <v>175</v>
      </c>
      <c r="D17" t="s">
        <v>175</v>
      </c>
      <c r="E17" s="102" t="s">
        <v>1839</v>
      </c>
      <c r="F17" s="54">
        <v>0</v>
      </c>
      <c r="G17" s="54">
        <v>0</v>
      </c>
      <c r="H17" s="54">
        <v>0</v>
      </c>
      <c r="I17" s="55">
        <v>0</v>
      </c>
      <c r="J17" s="55">
        <v>0</v>
      </c>
      <c r="K17" s="55">
        <v>0</v>
      </c>
    </row>
    <row r="18" spans="1:11">
      <c r="A18" s="56" t="s">
        <v>1070</v>
      </c>
      <c r="B18" s="102" t="s">
        <v>1839</v>
      </c>
      <c r="C18" s="102" t="s">
        <v>1839</v>
      </c>
      <c r="D18" s="102" t="s">
        <v>1839</v>
      </c>
      <c r="E18" s="102" t="s">
        <v>1839</v>
      </c>
      <c r="F18" s="58">
        <v>0</v>
      </c>
      <c r="G18" s="102" t="s">
        <v>1839</v>
      </c>
      <c r="H18" s="58">
        <v>0</v>
      </c>
      <c r="I18" s="102" t="s">
        <v>1839</v>
      </c>
      <c r="J18" s="57">
        <v>0</v>
      </c>
      <c r="K18" s="57">
        <v>0</v>
      </c>
    </row>
    <row r="19" spans="1:11">
      <c r="A19" t="s">
        <v>175</v>
      </c>
      <c r="B19" t="s">
        <v>175</v>
      </c>
      <c r="C19" t="s">
        <v>175</v>
      </c>
      <c r="D19" t="s">
        <v>175</v>
      </c>
      <c r="E19" s="102" t="s">
        <v>1839</v>
      </c>
      <c r="F19" s="54">
        <v>0</v>
      </c>
      <c r="G19" s="54">
        <v>0</v>
      </c>
      <c r="H19" s="54">
        <v>0</v>
      </c>
      <c r="I19" s="55">
        <v>0</v>
      </c>
      <c r="J19" s="55">
        <v>0</v>
      </c>
      <c r="K19" s="55">
        <v>0</v>
      </c>
    </row>
    <row r="20" spans="1:11">
      <c r="A20" s="56" t="s">
        <v>223</v>
      </c>
      <c r="B20" s="102" t="s">
        <v>1839</v>
      </c>
      <c r="C20" s="102" t="s">
        <v>1839</v>
      </c>
      <c r="D20" s="102" t="s">
        <v>1839</v>
      </c>
      <c r="E20" s="102" t="s">
        <v>1839</v>
      </c>
      <c r="F20" s="58">
        <v>0</v>
      </c>
      <c r="G20" s="102" t="s">
        <v>1839</v>
      </c>
      <c r="H20" s="58">
        <v>0</v>
      </c>
      <c r="I20" s="102" t="s">
        <v>1839</v>
      </c>
      <c r="J20" s="57">
        <v>0</v>
      </c>
      <c r="K20" s="57">
        <v>0</v>
      </c>
    </row>
    <row r="21" spans="1:11">
      <c r="A21" t="s">
        <v>175</v>
      </c>
      <c r="B21" t="s">
        <v>175</v>
      </c>
      <c r="C21" t="s">
        <v>175</v>
      </c>
      <c r="D21" t="s">
        <v>175</v>
      </c>
      <c r="E21" s="102" t="s">
        <v>1839</v>
      </c>
      <c r="F21" s="54">
        <v>0</v>
      </c>
      <c r="G21" s="54">
        <v>0</v>
      </c>
      <c r="H21" s="54">
        <v>0</v>
      </c>
      <c r="I21" s="55">
        <v>0</v>
      </c>
      <c r="J21" s="55">
        <v>0</v>
      </c>
      <c r="K21" s="55">
        <v>0</v>
      </c>
    </row>
    <row r="22" spans="1:11">
      <c r="A22" s="56" t="s">
        <v>181</v>
      </c>
      <c r="B22" s="102" t="s">
        <v>1839</v>
      </c>
      <c r="C22" s="102" t="s">
        <v>1839</v>
      </c>
      <c r="D22" s="102" t="s">
        <v>1839</v>
      </c>
      <c r="E22" s="102" t="s">
        <v>1839</v>
      </c>
      <c r="F22" s="58">
        <v>0</v>
      </c>
      <c r="G22" s="102" t="s">
        <v>1839</v>
      </c>
      <c r="H22" s="58">
        <v>0</v>
      </c>
      <c r="I22" s="102" t="s">
        <v>1839</v>
      </c>
      <c r="J22" s="57">
        <v>0</v>
      </c>
      <c r="K22" s="57">
        <v>0</v>
      </c>
    </row>
    <row r="23" spans="1:11">
      <c r="A23" s="56" t="s">
        <v>1063</v>
      </c>
      <c r="B23" s="102" t="s">
        <v>1839</v>
      </c>
      <c r="C23" s="102" t="s">
        <v>1839</v>
      </c>
      <c r="D23" s="102" t="s">
        <v>1839</v>
      </c>
      <c r="E23" s="102" t="s">
        <v>1839</v>
      </c>
      <c r="F23" s="58">
        <v>0</v>
      </c>
      <c r="G23" s="102" t="s">
        <v>1839</v>
      </c>
      <c r="H23" s="58">
        <v>0</v>
      </c>
      <c r="I23" s="102" t="s">
        <v>1839</v>
      </c>
      <c r="J23" s="57">
        <v>0</v>
      </c>
      <c r="K23" s="57">
        <v>0</v>
      </c>
    </row>
    <row r="24" spans="1:11">
      <c r="A24" t="s">
        <v>175</v>
      </c>
      <c r="B24" t="s">
        <v>175</v>
      </c>
      <c r="C24" t="s">
        <v>175</v>
      </c>
      <c r="D24" t="s">
        <v>175</v>
      </c>
      <c r="E24" s="102" t="s">
        <v>1839</v>
      </c>
      <c r="F24" s="54">
        <v>0</v>
      </c>
      <c r="G24" s="54">
        <v>0</v>
      </c>
      <c r="H24" s="54">
        <v>0</v>
      </c>
      <c r="I24" s="55">
        <v>0</v>
      </c>
      <c r="J24" s="55">
        <v>0</v>
      </c>
      <c r="K24" s="55">
        <v>0</v>
      </c>
    </row>
    <row r="25" spans="1:11">
      <c r="A25" s="56" t="s">
        <v>1075</v>
      </c>
      <c r="B25" s="102" t="s">
        <v>1839</v>
      </c>
      <c r="C25" s="102" t="s">
        <v>1839</v>
      </c>
      <c r="D25" s="102" t="s">
        <v>1839</v>
      </c>
      <c r="E25" s="102" t="s">
        <v>1839</v>
      </c>
      <c r="F25" s="58">
        <v>0</v>
      </c>
      <c r="G25" s="102" t="s">
        <v>1839</v>
      </c>
      <c r="H25" s="58">
        <v>0</v>
      </c>
      <c r="I25" s="102" t="s">
        <v>1839</v>
      </c>
      <c r="J25" s="57">
        <v>0</v>
      </c>
      <c r="K25" s="57">
        <v>0</v>
      </c>
    </row>
    <row r="26" spans="1:11">
      <c r="A26" t="s">
        <v>175</v>
      </c>
      <c r="B26" t="s">
        <v>175</v>
      </c>
      <c r="C26" t="s">
        <v>175</v>
      </c>
      <c r="D26" t="s">
        <v>175</v>
      </c>
      <c r="E26" s="102" t="s">
        <v>1839</v>
      </c>
      <c r="F26" s="54">
        <v>0</v>
      </c>
      <c r="G26" s="54">
        <v>0</v>
      </c>
      <c r="H26" s="54">
        <v>0</v>
      </c>
      <c r="I26" s="55">
        <v>0</v>
      </c>
      <c r="J26" s="55">
        <v>0</v>
      </c>
      <c r="K26" s="55">
        <v>0</v>
      </c>
    </row>
    <row r="27" spans="1:11">
      <c r="A27" s="56" t="s">
        <v>1070</v>
      </c>
      <c r="B27" s="102" t="s">
        <v>1839</v>
      </c>
      <c r="C27" s="102" t="s">
        <v>1839</v>
      </c>
      <c r="D27" s="102" t="s">
        <v>1839</v>
      </c>
      <c r="E27" s="102" t="s">
        <v>1839</v>
      </c>
      <c r="F27" s="58">
        <v>0</v>
      </c>
      <c r="G27" s="102" t="s">
        <v>1839</v>
      </c>
      <c r="H27" s="58">
        <v>0</v>
      </c>
      <c r="I27" s="102" t="s">
        <v>1839</v>
      </c>
      <c r="J27" s="57">
        <v>0</v>
      </c>
      <c r="K27" s="57">
        <v>0</v>
      </c>
    </row>
    <row r="28" spans="1:11">
      <c r="A28" t="s">
        <v>175</v>
      </c>
      <c r="B28" t="s">
        <v>175</v>
      </c>
      <c r="C28" t="s">
        <v>175</v>
      </c>
      <c r="D28" t="s">
        <v>175</v>
      </c>
      <c r="E28" s="102" t="s">
        <v>1839</v>
      </c>
      <c r="F28" s="54">
        <v>0</v>
      </c>
      <c r="G28" s="54">
        <v>0</v>
      </c>
      <c r="H28" s="54">
        <v>0</v>
      </c>
      <c r="I28" s="55">
        <v>0</v>
      </c>
      <c r="J28" s="55">
        <v>0</v>
      </c>
      <c r="K28" s="55">
        <v>0</v>
      </c>
    </row>
    <row r="29" spans="1:11">
      <c r="A29" s="56" t="s">
        <v>1076</v>
      </c>
      <c r="B29" s="102" t="s">
        <v>1839</v>
      </c>
      <c r="C29" s="102" t="s">
        <v>1839</v>
      </c>
      <c r="D29" s="102" t="s">
        <v>1839</v>
      </c>
      <c r="E29" s="102" t="s">
        <v>1839</v>
      </c>
      <c r="F29" s="58">
        <v>0</v>
      </c>
      <c r="G29" s="102" t="s">
        <v>1839</v>
      </c>
      <c r="H29" s="58">
        <v>0</v>
      </c>
      <c r="I29" s="102" t="s">
        <v>1839</v>
      </c>
      <c r="J29" s="57">
        <v>0</v>
      </c>
      <c r="K29" s="57">
        <v>0</v>
      </c>
    </row>
    <row r="30" spans="1:11">
      <c r="A30" t="s">
        <v>175</v>
      </c>
      <c r="B30" t="s">
        <v>175</v>
      </c>
      <c r="C30" t="s">
        <v>175</v>
      </c>
      <c r="D30" t="s">
        <v>175</v>
      </c>
      <c r="E30" s="102" t="s">
        <v>1839</v>
      </c>
      <c r="F30" s="54">
        <v>0</v>
      </c>
      <c r="G30" s="54">
        <v>0</v>
      </c>
      <c r="H30" s="54">
        <v>0</v>
      </c>
      <c r="I30" s="55">
        <v>0</v>
      </c>
      <c r="J30" s="55">
        <v>0</v>
      </c>
      <c r="K30" s="55">
        <v>0</v>
      </c>
    </row>
    <row r="31" spans="1:11">
      <c r="A31" s="56" t="s">
        <v>223</v>
      </c>
      <c r="B31" s="102" t="s">
        <v>1839</v>
      </c>
      <c r="C31" s="102" t="s">
        <v>1839</v>
      </c>
      <c r="D31" s="102" t="s">
        <v>1839</v>
      </c>
      <c r="E31" s="102" t="s">
        <v>1839</v>
      </c>
      <c r="F31" s="58">
        <v>0</v>
      </c>
      <c r="G31" s="102" t="s">
        <v>1839</v>
      </c>
      <c r="H31" s="58">
        <v>0</v>
      </c>
      <c r="I31" s="102" t="s">
        <v>1839</v>
      </c>
      <c r="J31" s="57">
        <v>0</v>
      </c>
      <c r="K31" s="57">
        <v>0</v>
      </c>
    </row>
    <row r="32" spans="1:11">
      <c r="A32" t="s">
        <v>175</v>
      </c>
      <c r="B32" t="s">
        <v>175</v>
      </c>
      <c r="C32" t="s">
        <v>175</v>
      </c>
      <c r="D32" t="s">
        <v>175</v>
      </c>
      <c r="E32" s="102" t="s">
        <v>1839</v>
      </c>
      <c r="F32" s="54">
        <v>0</v>
      </c>
      <c r="G32" s="54">
        <v>0</v>
      </c>
      <c r="H32" s="54">
        <v>0</v>
      </c>
      <c r="I32" s="55">
        <v>0</v>
      </c>
      <c r="J32" s="55">
        <v>0</v>
      </c>
      <c r="K32" s="55">
        <v>0</v>
      </c>
    </row>
    <row r="33" spans="1:11">
      <c r="A33" t="s">
        <v>183</v>
      </c>
      <c r="B33" s="102" t="s">
        <v>1839</v>
      </c>
      <c r="C33" s="102" t="s">
        <v>1839</v>
      </c>
      <c r="D33" s="102" t="s">
        <v>1839</v>
      </c>
      <c r="E33" s="102" t="s">
        <v>1839</v>
      </c>
      <c r="F33" s="102" t="s">
        <v>1839</v>
      </c>
      <c r="G33" s="102" t="s">
        <v>1839</v>
      </c>
      <c r="H33" s="102" t="s">
        <v>1839</v>
      </c>
      <c r="I33" s="102" t="s">
        <v>1839</v>
      </c>
      <c r="J33" s="102" t="s">
        <v>1839</v>
      </c>
      <c r="K33" s="102" t="s">
        <v>1839</v>
      </c>
    </row>
    <row r="34" spans="1:11">
      <c r="A34" t="s">
        <v>215</v>
      </c>
      <c r="B34" s="102" t="s">
        <v>1839</v>
      </c>
      <c r="C34" s="102" t="s">
        <v>1839</v>
      </c>
      <c r="D34" s="102" t="s">
        <v>1839</v>
      </c>
      <c r="E34" s="102" t="s">
        <v>1839</v>
      </c>
      <c r="F34" s="102" t="s">
        <v>1839</v>
      </c>
      <c r="G34" s="102" t="s">
        <v>1839</v>
      </c>
      <c r="H34" s="102" t="s">
        <v>1839</v>
      </c>
      <c r="I34" s="102" t="s">
        <v>1839</v>
      </c>
      <c r="J34" s="102" t="s">
        <v>1839</v>
      </c>
      <c r="K34" s="102" t="s">
        <v>1839</v>
      </c>
    </row>
    <row r="35" spans="1:11">
      <c r="A35" t="s">
        <v>216</v>
      </c>
      <c r="B35" s="102" t="s">
        <v>1839</v>
      </c>
      <c r="C35" s="102" t="s">
        <v>1839</v>
      </c>
      <c r="D35" s="102" t="s">
        <v>1839</v>
      </c>
      <c r="E35" s="102" t="s">
        <v>1839</v>
      </c>
      <c r="F35" s="102" t="s">
        <v>1839</v>
      </c>
      <c r="G35" s="102" t="s">
        <v>1839</v>
      </c>
      <c r="H35" s="102" t="s">
        <v>1839</v>
      </c>
      <c r="I35" s="102" t="s">
        <v>1839</v>
      </c>
      <c r="J35" s="102" t="s">
        <v>1839</v>
      </c>
      <c r="K35" s="102" t="s">
        <v>1839</v>
      </c>
    </row>
    <row r="36" spans="1:11">
      <c r="A36" t="s">
        <v>217</v>
      </c>
      <c r="B36" s="102" t="s">
        <v>1839</v>
      </c>
      <c r="C36" s="102" t="s">
        <v>1839</v>
      </c>
      <c r="D36" s="102" t="s">
        <v>1839</v>
      </c>
      <c r="E36" s="102" t="s">
        <v>1839</v>
      </c>
      <c r="F36" s="102" t="s">
        <v>1839</v>
      </c>
      <c r="G36" s="102" t="s">
        <v>1839</v>
      </c>
      <c r="H36" s="102" t="s">
        <v>1839</v>
      </c>
      <c r="I36" s="102" t="s">
        <v>1839</v>
      </c>
      <c r="J36" s="102" t="s">
        <v>1839</v>
      </c>
      <c r="K36" s="102" t="s">
        <v>1839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71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10.710937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1838</v>
      </c>
      <c r="E1" s="68"/>
    </row>
    <row r="2" spans="1:22" s="1" customFormat="1">
      <c r="A2" s="2" t="s">
        <v>1</v>
      </c>
      <c r="B2" s="9" t="s">
        <v>1284</v>
      </c>
      <c r="E2" s="68"/>
    </row>
    <row r="3" spans="1:22" s="1" customFormat="1">
      <c r="A3" s="2" t="s">
        <v>2</v>
      </c>
      <c r="B3" s="61" t="s">
        <v>1285</v>
      </c>
      <c r="E3" s="68"/>
    </row>
    <row r="4" spans="1:22" s="1" customFormat="1">
      <c r="A4" s="2" t="s">
        <v>3</v>
      </c>
      <c r="B4" s="62" t="s">
        <v>164</v>
      </c>
      <c r="E4" s="68"/>
    </row>
    <row r="5" spans="1:22" ht="18.75">
      <c r="A5" s="77" t="s">
        <v>123</v>
      </c>
      <c r="B5" s="78"/>
      <c r="C5" s="78"/>
      <c r="D5" s="78"/>
      <c r="E5" s="78"/>
      <c r="F5" s="78"/>
      <c r="G5" s="78"/>
      <c r="H5" s="78"/>
      <c r="I5" s="78"/>
      <c r="J5" s="79"/>
    </row>
    <row r="6" spans="1:22" s="15" customFormat="1">
      <c r="A6" s="31" t="s">
        <v>92</v>
      </c>
      <c r="B6" s="32" t="s">
        <v>46</v>
      </c>
      <c r="C6" s="32" t="s">
        <v>80</v>
      </c>
      <c r="D6" s="32" t="s">
        <v>50</v>
      </c>
      <c r="E6" s="114" t="s">
        <v>67</v>
      </c>
      <c r="F6" s="32" t="s">
        <v>154</v>
      </c>
      <c r="G6" s="32" t="s">
        <v>155</v>
      </c>
      <c r="H6" s="32" t="s">
        <v>5</v>
      </c>
      <c r="I6" s="32" t="s">
        <v>54</v>
      </c>
      <c r="J6" s="33" t="s">
        <v>150</v>
      </c>
      <c r="K6" s="13"/>
    </row>
    <row r="7" spans="1:22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69" t="s">
        <v>70</v>
      </c>
      <c r="F7" s="16" t="s">
        <v>151</v>
      </c>
      <c r="G7" s="95" t="s">
        <v>1839</v>
      </c>
      <c r="H7" s="16" t="s">
        <v>6</v>
      </c>
      <c r="I7" s="20" t="s">
        <v>7</v>
      </c>
      <c r="J7" s="28" t="s">
        <v>7</v>
      </c>
    </row>
    <row r="8" spans="1:22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70" t="s">
        <v>57</v>
      </c>
      <c r="F8" s="5" t="s">
        <v>58</v>
      </c>
      <c r="G8" s="5" t="s">
        <v>59</v>
      </c>
      <c r="H8" s="5" t="s">
        <v>60</v>
      </c>
      <c r="I8" s="23" t="s">
        <v>61</v>
      </c>
      <c r="J8" s="23" t="s">
        <v>62</v>
      </c>
    </row>
    <row r="9" spans="1:22" s="17" customFormat="1" ht="20.25">
      <c r="A9" s="18" t="s">
        <v>106</v>
      </c>
      <c r="B9" s="97" t="s">
        <v>1839</v>
      </c>
      <c r="C9" s="97" t="s">
        <v>1839</v>
      </c>
      <c r="D9" s="97" t="s">
        <v>1839</v>
      </c>
      <c r="E9" s="97" t="s">
        <v>1839</v>
      </c>
      <c r="F9" s="115" t="s">
        <v>1839</v>
      </c>
      <c r="G9" s="97" t="s">
        <v>1839</v>
      </c>
      <c r="H9" s="52">
        <f>H10+H250</f>
        <v>5036.3050661499983</v>
      </c>
      <c r="I9" s="53">
        <v>1</v>
      </c>
      <c r="J9" s="53">
        <v>1.6122569688863941E-2</v>
      </c>
      <c r="U9" s="65"/>
      <c r="V9" s="67"/>
    </row>
    <row r="10" spans="1:22">
      <c r="A10" s="56" t="s">
        <v>1351</v>
      </c>
      <c r="B10" s="102" t="s">
        <v>1839</v>
      </c>
      <c r="C10" s="102" t="s">
        <v>1839</v>
      </c>
      <c r="D10" s="102" t="s">
        <v>1839</v>
      </c>
      <c r="E10" s="102" t="s">
        <v>1839</v>
      </c>
      <c r="F10" s="116" t="s">
        <v>1839</v>
      </c>
      <c r="G10" s="102" t="s">
        <v>1839</v>
      </c>
      <c r="H10" s="58">
        <f>H11+H20+H173</f>
        <v>3119.9976440219975</v>
      </c>
      <c r="I10" s="57">
        <v>0.62166888393385267</v>
      </c>
      <c r="J10" s="57">
        <v>1.0022899904621808E-2</v>
      </c>
    </row>
    <row r="11" spans="1:22">
      <c r="A11" s="56" t="s">
        <v>1063</v>
      </c>
      <c r="B11" s="102" t="s">
        <v>1839</v>
      </c>
      <c r="C11" s="102" t="s">
        <v>1839</v>
      </c>
      <c r="D11" s="102" t="s">
        <v>1839</v>
      </c>
      <c r="E11" s="102" t="s">
        <v>1839</v>
      </c>
      <c r="F11" s="116" t="s">
        <v>1839</v>
      </c>
      <c r="G11" s="102" t="s">
        <v>1839</v>
      </c>
      <c r="H11" s="58">
        <f>SUM(H12:H19)</f>
        <v>-84.060298896999996</v>
      </c>
      <c r="I11" s="57">
        <v>-1.674926655748319E-2</v>
      </c>
      <c r="J11" s="57">
        <v>-2.7004121731038101E-4</v>
      </c>
    </row>
    <row r="12" spans="1:22">
      <c r="A12" t="s">
        <v>1352</v>
      </c>
      <c r="B12" t="s">
        <v>1353</v>
      </c>
      <c r="C12" t="s">
        <v>1066</v>
      </c>
      <c r="D12" t="s">
        <v>98</v>
      </c>
      <c r="E12" s="64">
        <v>44952</v>
      </c>
      <c r="F12" s="54">
        <v>230192.90784299999</v>
      </c>
      <c r="G12" s="54">
        <v>-38.778080000000003</v>
      </c>
      <c r="H12" s="54">
        <v>-89.264390322999986</v>
      </c>
      <c r="I12" s="55">
        <v>-1.7786197375328494E-2</v>
      </c>
      <c r="J12" s="55">
        <v>-2.8675920668362257E-4</v>
      </c>
    </row>
    <row r="13" spans="1:22">
      <c r="A13" t="s">
        <v>1354</v>
      </c>
      <c r="B13" t="s">
        <v>1355</v>
      </c>
      <c r="C13" t="s">
        <v>1066</v>
      </c>
      <c r="D13" t="s">
        <v>98</v>
      </c>
      <c r="E13" s="64">
        <v>44952</v>
      </c>
      <c r="F13" s="54">
        <v>383128.02771799994</v>
      </c>
      <c r="G13" s="54">
        <v>-15.624169999999999</v>
      </c>
      <c r="H13" s="54">
        <v>-59.860575807000004</v>
      </c>
      <c r="I13" s="55">
        <v>-1.1927399184059467E-2</v>
      </c>
      <c r="J13" s="55">
        <v>-1.9230032455189766E-4</v>
      </c>
    </row>
    <row r="14" spans="1:22">
      <c r="A14" t="s">
        <v>1356</v>
      </c>
      <c r="B14" t="s">
        <v>1357</v>
      </c>
      <c r="C14" t="s">
        <v>1066</v>
      </c>
      <c r="D14" t="s">
        <v>98</v>
      </c>
      <c r="E14" s="64">
        <v>45244</v>
      </c>
      <c r="F14" s="54">
        <v>190398.40811999998</v>
      </c>
      <c r="G14" s="54">
        <v>10.994979000000001</v>
      </c>
      <c r="H14" s="54">
        <v>20.934265674999999</v>
      </c>
      <c r="I14" s="55">
        <v>4.1712151940523192E-3</v>
      </c>
      <c r="J14" s="55">
        <v>6.7250707653356643E-5</v>
      </c>
    </row>
    <row r="15" spans="1:22">
      <c r="A15" t="s">
        <v>1358</v>
      </c>
      <c r="B15" t="s">
        <v>1359</v>
      </c>
      <c r="C15" t="s">
        <v>1066</v>
      </c>
      <c r="D15" t="s">
        <v>98</v>
      </c>
      <c r="E15" s="64">
        <v>44965</v>
      </c>
      <c r="F15" s="54">
        <v>92075.346449999997</v>
      </c>
      <c r="G15" s="54">
        <v>-2.479949</v>
      </c>
      <c r="H15" s="54">
        <v>-2.2834213770000003</v>
      </c>
      <c r="I15" s="55">
        <v>-4.5497855477876804E-4</v>
      </c>
      <c r="J15" s="55">
        <v>-7.3354234563592873E-6</v>
      </c>
    </row>
    <row r="16" spans="1:22">
      <c r="A16" t="s">
        <v>1358</v>
      </c>
      <c r="B16" t="s">
        <v>1360</v>
      </c>
      <c r="C16" t="s">
        <v>1066</v>
      </c>
      <c r="D16" t="s">
        <v>98</v>
      </c>
      <c r="E16" s="64">
        <v>44952</v>
      </c>
      <c r="F16" s="54">
        <v>265093.06656900002</v>
      </c>
      <c r="G16" s="54">
        <v>7.9122940000000002</v>
      </c>
      <c r="H16" s="54">
        <v>20.974943459999999</v>
      </c>
      <c r="I16" s="55">
        <v>4.1793203646604783E-3</v>
      </c>
      <c r="J16" s="55">
        <v>6.7381383831326814E-5</v>
      </c>
    </row>
    <row r="17" spans="1:10">
      <c r="A17" t="s">
        <v>1361</v>
      </c>
      <c r="B17" t="s">
        <v>1362</v>
      </c>
      <c r="C17" t="s">
        <v>1066</v>
      </c>
      <c r="D17" t="s">
        <v>98</v>
      </c>
      <c r="E17" s="64">
        <v>45091</v>
      </c>
      <c r="F17" s="54">
        <v>225576.27802500001</v>
      </c>
      <c r="G17" s="54">
        <v>5.8367300000000002</v>
      </c>
      <c r="H17" s="54">
        <v>13.166277387999999</v>
      </c>
      <c r="I17" s="55">
        <v>2.6234202404108488E-3</v>
      </c>
      <c r="J17" s="55">
        <v>4.2296275649200103E-5</v>
      </c>
    </row>
    <row r="18" spans="1:10">
      <c r="A18" t="s">
        <v>1363</v>
      </c>
      <c r="B18" t="s">
        <v>1364</v>
      </c>
      <c r="C18" t="s">
        <v>1066</v>
      </c>
      <c r="D18" t="s">
        <v>98</v>
      </c>
      <c r="E18" s="64">
        <v>44917</v>
      </c>
      <c r="F18" s="54">
        <v>364683.179863</v>
      </c>
      <c r="G18" s="54">
        <v>-1.4228719999999999</v>
      </c>
      <c r="H18" s="54">
        <v>-5.1889743319999999</v>
      </c>
      <c r="I18" s="55">
        <v>-1.033918691546647E-3</v>
      </c>
      <c r="J18" s="55">
        <v>-1.6669426157079839E-5</v>
      </c>
    </row>
    <row r="19" spans="1:10">
      <c r="A19" t="s">
        <v>1363</v>
      </c>
      <c r="B19" t="s">
        <v>1365</v>
      </c>
      <c r="C19" t="s">
        <v>1066</v>
      </c>
      <c r="D19" t="s">
        <v>98</v>
      </c>
      <c r="E19" s="64">
        <v>45043</v>
      </c>
      <c r="F19" s="54">
        <v>300546.48330000002</v>
      </c>
      <c r="G19" s="54">
        <v>5.8099420000000004</v>
      </c>
      <c r="H19" s="54">
        <v>17.461576419</v>
      </c>
      <c r="I19" s="55">
        <v>3.479271449106537E-3</v>
      </c>
      <c r="J19" s="55">
        <v>5.6094796404694784E-5</v>
      </c>
    </row>
    <row r="20" spans="1:10" s="66" customFormat="1">
      <c r="A20" s="56" t="s">
        <v>1816</v>
      </c>
      <c r="B20" s="116" t="s">
        <v>1839</v>
      </c>
      <c r="C20" s="116" t="s">
        <v>1839</v>
      </c>
      <c r="D20" s="116" t="s">
        <v>1839</v>
      </c>
      <c r="E20" s="116" t="s">
        <v>1839</v>
      </c>
      <c r="F20" s="116" t="s">
        <v>1839</v>
      </c>
      <c r="G20" s="116" t="s">
        <v>1839</v>
      </c>
      <c r="H20" s="58">
        <f>SUM(H21:H172)</f>
        <v>3375.1897931919975</v>
      </c>
      <c r="I20" s="57">
        <v>0.67251668469010106</v>
      </c>
      <c r="J20" s="57">
        <v>1.0842697115839892E-2</v>
      </c>
    </row>
    <row r="21" spans="1:10">
      <c r="A21" t="s">
        <v>1366</v>
      </c>
      <c r="B21" t="s">
        <v>1367</v>
      </c>
      <c r="C21" t="s">
        <v>1066</v>
      </c>
      <c r="D21" t="s">
        <v>100</v>
      </c>
      <c r="E21" s="64">
        <v>45131</v>
      </c>
      <c r="F21" s="54">
        <v>373030.44192000001</v>
      </c>
      <c r="G21" s="54">
        <v>-1.8345130000000001</v>
      </c>
      <c r="H21" s="54">
        <v>-6.8432923849999998</v>
      </c>
      <c r="I21" s="55">
        <v>-1.3635465230453819E-3</v>
      </c>
      <c r="J21" s="55">
        <v>-2.198387384180729E-5</v>
      </c>
    </row>
    <row r="22" spans="1:10">
      <c r="A22" t="s">
        <v>1368</v>
      </c>
      <c r="B22" t="s">
        <v>1369</v>
      </c>
      <c r="C22" t="s">
        <v>1066</v>
      </c>
      <c r="D22" t="s">
        <v>100</v>
      </c>
      <c r="E22" s="64">
        <v>45131</v>
      </c>
      <c r="F22" s="54">
        <v>374000.41537399997</v>
      </c>
      <c r="G22" s="54">
        <v>-1.720221</v>
      </c>
      <c r="H22" s="54">
        <v>-6.4336326879999994</v>
      </c>
      <c r="I22" s="55">
        <v>-1.2819206003096292E-3</v>
      </c>
      <c r="J22" s="55">
        <v>-2.0667854214082295E-5</v>
      </c>
    </row>
    <row r="23" spans="1:10">
      <c r="A23" t="s">
        <v>1370</v>
      </c>
      <c r="B23" t="s">
        <v>1371</v>
      </c>
      <c r="C23" t="s">
        <v>1066</v>
      </c>
      <c r="D23" t="s">
        <v>100</v>
      </c>
      <c r="E23" s="64">
        <v>45138</v>
      </c>
      <c r="F23" s="54">
        <v>797383.13155499997</v>
      </c>
      <c r="G23" s="54">
        <v>0.75822500000000004</v>
      </c>
      <c r="H23" s="54">
        <v>6.0459543979999992</v>
      </c>
      <c r="I23" s="55">
        <v>1.2046745388161336E-3</v>
      </c>
      <c r="J23" s="55">
        <v>1.9422449204463141E-5</v>
      </c>
    </row>
    <row r="24" spans="1:10">
      <c r="A24" t="s">
        <v>1372</v>
      </c>
      <c r="B24" t="s">
        <v>1373</v>
      </c>
      <c r="C24" t="s">
        <v>1066</v>
      </c>
      <c r="D24" t="s">
        <v>100</v>
      </c>
      <c r="E24" s="64">
        <v>45274</v>
      </c>
      <c r="F24" s="54">
        <v>319424.779866</v>
      </c>
      <c r="G24" s="54">
        <v>1.4278599999999999</v>
      </c>
      <c r="H24" s="54">
        <v>4.560938953</v>
      </c>
      <c r="I24" s="55">
        <v>9.087807595094294E-4</v>
      </c>
      <c r="J24" s="55">
        <v>1.4651881127089478E-5</v>
      </c>
    </row>
    <row r="25" spans="1:10">
      <c r="A25" t="s">
        <v>1374</v>
      </c>
      <c r="B25" t="s">
        <v>1375</v>
      </c>
      <c r="C25" t="s">
        <v>1066</v>
      </c>
      <c r="D25" t="s">
        <v>100</v>
      </c>
      <c r="E25" s="64">
        <v>45274</v>
      </c>
      <c r="F25" s="54">
        <v>319555.75965600001</v>
      </c>
      <c r="G25" s="54">
        <v>1.4682630000000001</v>
      </c>
      <c r="H25" s="54">
        <v>4.6919187430000004</v>
      </c>
      <c r="I25" s="55">
        <v>9.3487887532794781E-4</v>
      </c>
      <c r="J25" s="55">
        <v>1.5072649818121583E-5</v>
      </c>
    </row>
    <row r="26" spans="1:10">
      <c r="A26" t="s">
        <v>1376</v>
      </c>
      <c r="B26" t="s">
        <v>1377</v>
      </c>
      <c r="C26" t="s">
        <v>1066</v>
      </c>
      <c r="D26" t="s">
        <v>100</v>
      </c>
      <c r="E26" s="64">
        <v>45258</v>
      </c>
      <c r="F26" s="54">
        <v>620425.52333500003</v>
      </c>
      <c r="G26" s="54">
        <v>1.573842</v>
      </c>
      <c r="H26" s="54">
        <v>9.7645155189999997</v>
      </c>
      <c r="I26" s="55">
        <v>1.9456089899562465E-3</v>
      </c>
      <c r="J26" s="55">
        <v>3.136821652784977E-5</v>
      </c>
    </row>
    <row r="27" spans="1:10">
      <c r="A27" t="s">
        <v>1378</v>
      </c>
      <c r="B27" t="s">
        <v>1379</v>
      </c>
      <c r="C27" t="s">
        <v>1066</v>
      </c>
      <c r="D27" t="s">
        <v>100</v>
      </c>
      <c r="E27" s="64">
        <v>45251</v>
      </c>
      <c r="F27" s="54">
        <v>106850.40201999999</v>
      </c>
      <c r="G27" s="54">
        <v>1.695227</v>
      </c>
      <c r="H27" s="54">
        <v>1.8113563939999999</v>
      </c>
      <c r="I27" s="55">
        <v>3.609181917242779E-4</v>
      </c>
      <c r="J27" s="55">
        <v>5.8189286980534275E-6</v>
      </c>
    </row>
    <row r="28" spans="1:10">
      <c r="A28" t="s">
        <v>1380</v>
      </c>
      <c r="B28" t="s">
        <v>1381</v>
      </c>
      <c r="C28" t="s">
        <v>1066</v>
      </c>
      <c r="D28" t="s">
        <v>100</v>
      </c>
      <c r="E28" s="64">
        <v>45251</v>
      </c>
      <c r="F28" s="54">
        <v>213863.80111199999</v>
      </c>
      <c r="G28" s="54">
        <v>1.7701499999999999</v>
      </c>
      <c r="H28" s="54">
        <v>3.7857098599999999</v>
      </c>
      <c r="I28" s="55">
        <v>7.5431403868937848E-4</v>
      </c>
      <c r="J28" s="55">
        <v>1.2161480656057916E-5</v>
      </c>
    </row>
    <row r="29" spans="1:10">
      <c r="A29" t="s">
        <v>1382</v>
      </c>
      <c r="B29" t="s">
        <v>1383</v>
      </c>
      <c r="C29" t="s">
        <v>1066</v>
      </c>
      <c r="D29" t="s">
        <v>100</v>
      </c>
      <c r="E29" s="64">
        <v>45251</v>
      </c>
      <c r="F29" s="54">
        <v>267395.241285</v>
      </c>
      <c r="G29" s="54">
        <v>1.794208</v>
      </c>
      <c r="H29" s="54">
        <v>4.7976272049999995</v>
      </c>
      <c r="I29" s="55">
        <v>9.5594160328218731E-4</v>
      </c>
      <c r="J29" s="55">
        <v>1.5412235117401393E-5</v>
      </c>
    </row>
    <row r="30" spans="1:10">
      <c r="A30" t="s">
        <v>1384</v>
      </c>
      <c r="B30" t="s">
        <v>1385</v>
      </c>
      <c r="C30" t="s">
        <v>1066</v>
      </c>
      <c r="D30" t="s">
        <v>100</v>
      </c>
      <c r="E30" s="64">
        <v>45132</v>
      </c>
      <c r="F30" s="54">
        <v>779334.28420500015</v>
      </c>
      <c r="G30" s="54">
        <v>1.3763749999999999</v>
      </c>
      <c r="H30" s="54">
        <v>10.726559224000001</v>
      </c>
      <c r="I30" s="55">
        <v>2.1372990822641244E-3</v>
      </c>
      <c r="J30" s="55">
        <v>3.445875339974829E-5</v>
      </c>
    </row>
    <row r="31" spans="1:10">
      <c r="A31" t="s">
        <v>1386</v>
      </c>
      <c r="B31" t="s">
        <v>1387</v>
      </c>
      <c r="C31" t="s">
        <v>1066</v>
      </c>
      <c r="D31" t="s">
        <v>100</v>
      </c>
      <c r="E31" s="64">
        <v>45132</v>
      </c>
      <c r="F31" s="54">
        <v>427995.38312800007</v>
      </c>
      <c r="G31" s="54">
        <v>1.384423</v>
      </c>
      <c r="H31" s="54">
        <v>5.9252669999999998</v>
      </c>
      <c r="I31" s="55">
        <v>1.1806272129589186E-3</v>
      </c>
      <c r="J31" s="55">
        <v>1.9034744517499373E-5</v>
      </c>
    </row>
    <row r="32" spans="1:10">
      <c r="A32" t="s">
        <v>1388</v>
      </c>
      <c r="B32" t="s">
        <v>1389</v>
      </c>
      <c r="C32" t="s">
        <v>1066</v>
      </c>
      <c r="D32" t="s">
        <v>100</v>
      </c>
      <c r="E32" s="64">
        <v>45132</v>
      </c>
      <c r="F32" s="54">
        <v>321345.81678599998</v>
      </c>
      <c r="G32" s="54">
        <v>1.491611</v>
      </c>
      <c r="H32" s="54">
        <v>4.7932296900000004</v>
      </c>
      <c r="I32" s="55">
        <v>9.5506538523523787E-4</v>
      </c>
      <c r="J32" s="55">
        <v>1.5398108230876807E-5</v>
      </c>
    </row>
    <row r="33" spans="1:10">
      <c r="A33" t="s">
        <v>1390</v>
      </c>
      <c r="B33" t="s">
        <v>1391</v>
      </c>
      <c r="C33" t="s">
        <v>1066</v>
      </c>
      <c r="D33" t="s">
        <v>100</v>
      </c>
      <c r="E33" s="64">
        <v>45272</v>
      </c>
      <c r="F33" s="54">
        <v>214282.93643999996</v>
      </c>
      <c r="G33" s="54">
        <v>2.0410910000000002</v>
      </c>
      <c r="H33" s="54">
        <v>4.3737091650000002</v>
      </c>
      <c r="I33" s="55">
        <v>8.7147466295895684E-4</v>
      </c>
      <c r="J33" s="55">
        <v>1.4050410985634997E-5</v>
      </c>
    </row>
    <row r="34" spans="1:10">
      <c r="A34" t="s">
        <v>1392</v>
      </c>
      <c r="B34" t="s">
        <v>1393</v>
      </c>
      <c r="C34" t="s">
        <v>1066</v>
      </c>
      <c r="D34" t="s">
        <v>100</v>
      </c>
      <c r="E34" s="64">
        <v>45250</v>
      </c>
      <c r="F34" s="54">
        <v>182224.61410599999</v>
      </c>
      <c r="G34" s="54">
        <v>1.9945440000000001</v>
      </c>
      <c r="H34" s="54">
        <v>3.6345498680000001</v>
      </c>
      <c r="I34" s="55">
        <v>7.2419495712464023E-4</v>
      </c>
      <c r="J34" s="55">
        <v>1.1675883664565846E-5</v>
      </c>
    </row>
    <row r="35" spans="1:10">
      <c r="A35" t="s">
        <v>1394</v>
      </c>
      <c r="B35" t="s">
        <v>1395</v>
      </c>
      <c r="C35" t="s">
        <v>1066</v>
      </c>
      <c r="D35" t="s">
        <v>100</v>
      </c>
      <c r="E35" s="64">
        <v>45271</v>
      </c>
      <c r="F35" s="54">
        <v>621926.97086400003</v>
      </c>
      <c r="G35" s="54">
        <v>2.1030929999999999</v>
      </c>
      <c r="H35" s="54">
        <v>13.079703244000001</v>
      </c>
      <c r="I35" s="55">
        <v>2.6061700826804004E-3</v>
      </c>
      <c r="J35" s="55">
        <v>4.2018158779047049E-5</v>
      </c>
    </row>
    <row r="36" spans="1:10">
      <c r="A36" t="s">
        <v>1396</v>
      </c>
      <c r="B36" t="s">
        <v>1397</v>
      </c>
      <c r="C36" t="s">
        <v>1066</v>
      </c>
      <c r="D36" t="s">
        <v>100</v>
      </c>
      <c r="E36" s="64">
        <v>45271</v>
      </c>
      <c r="F36" s="54">
        <v>804325.06042500003</v>
      </c>
      <c r="G36" s="54">
        <v>2.1163780000000001</v>
      </c>
      <c r="H36" s="54">
        <v>17.022559192999999</v>
      </c>
      <c r="I36" s="55">
        <v>3.3917959507073366E-3</v>
      </c>
      <c r="J36" s="55">
        <v>5.4684466585685568E-5</v>
      </c>
    </row>
    <row r="37" spans="1:10">
      <c r="A37" t="s">
        <v>1398</v>
      </c>
      <c r="B37" t="s">
        <v>1399</v>
      </c>
      <c r="C37" t="s">
        <v>1066</v>
      </c>
      <c r="D37" t="s">
        <v>100</v>
      </c>
      <c r="E37" s="64">
        <v>45250</v>
      </c>
      <c r="F37" s="54">
        <v>911939.51121999999</v>
      </c>
      <c r="G37" s="54">
        <v>2.0822859999999999</v>
      </c>
      <c r="H37" s="54">
        <v>18.989190003000001</v>
      </c>
      <c r="I37" s="55">
        <v>3.7836530353128812E-3</v>
      </c>
      <c r="J37" s="55">
        <v>6.1002209740313506E-5</v>
      </c>
    </row>
    <row r="38" spans="1:10">
      <c r="A38" t="s">
        <v>1400</v>
      </c>
      <c r="B38" t="s">
        <v>1401</v>
      </c>
      <c r="C38" t="s">
        <v>1066</v>
      </c>
      <c r="D38" t="s">
        <v>100</v>
      </c>
      <c r="E38" s="64">
        <v>45252</v>
      </c>
      <c r="F38" s="54">
        <v>375911.99729999999</v>
      </c>
      <c r="G38" s="54">
        <v>2.2230240000000001</v>
      </c>
      <c r="H38" s="54">
        <v>8.3566153859999996</v>
      </c>
      <c r="I38" s="55">
        <v>1.6650806677475964E-3</v>
      </c>
      <c r="J38" s="55">
        <v>2.6845379103340728E-5</v>
      </c>
    </row>
    <row r="39" spans="1:10">
      <c r="A39" t="s">
        <v>1402</v>
      </c>
      <c r="B39" t="s">
        <v>1403</v>
      </c>
      <c r="C39" t="s">
        <v>1066</v>
      </c>
      <c r="D39" t="s">
        <v>100</v>
      </c>
      <c r="E39" s="64">
        <v>45252</v>
      </c>
      <c r="F39" s="54">
        <v>805525.70849999995</v>
      </c>
      <c r="G39" s="54">
        <v>2.2230240000000001</v>
      </c>
      <c r="H39" s="54">
        <v>17.907032969999999</v>
      </c>
      <c r="I39" s="55">
        <v>3.5680300023162781E-3</v>
      </c>
      <c r="J39" s="55">
        <v>5.7525812364301569E-5</v>
      </c>
    </row>
    <row r="40" spans="1:10">
      <c r="A40" t="s">
        <v>1404</v>
      </c>
      <c r="B40" t="s">
        <v>1405</v>
      </c>
      <c r="C40" t="s">
        <v>1066</v>
      </c>
      <c r="D40" t="s">
        <v>100</v>
      </c>
      <c r="E40" s="64">
        <v>45252</v>
      </c>
      <c r="F40" s="54">
        <v>429613.71120000002</v>
      </c>
      <c r="G40" s="54">
        <v>2.2230240000000001</v>
      </c>
      <c r="H40" s="54">
        <v>9.5504175839999998</v>
      </c>
      <c r="I40" s="55">
        <v>1.9029493345686817E-3</v>
      </c>
      <c r="J40" s="55">
        <v>3.0680433260960838E-5</v>
      </c>
    </row>
    <row r="41" spans="1:10">
      <c r="A41" t="s">
        <v>1406</v>
      </c>
      <c r="B41" t="s">
        <v>1407</v>
      </c>
      <c r="C41" t="s">
        <v>1066</v>
      </c>
      <c r="D41" t="s">
        <v>100</v>
      </c>
      <c r="E41" s="64">
        <v>45253</v>
      </c>
      <c r="F41" s="54">
        <v>537119.01217</v>
      </c>
      <c r="G41" s="54">
        <v>2.2199520000000001</v>
      </c>
      <c r="H41" s="54">
        <v>11.923784040000001</v>
      </c>
      <c r="I41" s="55">
        <v>2.3758497159822901E-3</v>
      </c>
      <c r="J41" s="55">
        <v>3.8304802616192073E-5</v>
      </c>
    </row>
    <row r="42" spans="1:10">
      <c r="A42" t="s">
        <v>1408</v>
      </c>
      <c r="B42" t="s">
        <v>1409</v>
      </c>
      <c r="C42" t="s">
        <v>1066</v>
      </c>
      <c r="D42" t="s">
        <v>100</v>
      </c>
      <c r="E42" s="64">
        <v>45252</v>
      </c>
      <c r="F42" s="54">
        <v>417649.01242099999</v>
      </c>
      <c r="G42" s="54">
        <v>2.319293</v>
      </c>
      <c r="H42" s="54">
        <v>9.6865029660000008</v>
      </c>
      <c r="I42" s="55">
        <v>1.9300647548991261E-3</v>
      </c>
      <c r="J42" s="55">
        <v>3.1117603514881259E-5</v>
      </c>
    </row>
    <row r="43" spans="1:10">
      <c r="A43" t="s">
        <v>1408</v>
      </c>
      <c r="B43" t="s">
        <v>1410</v>
      </c>
      <c r="C43" t="s">
        <v>1066</v>
      </c>
      <c r="D43" t="s">
        <v>100</v>
      </c>
      <c r="E43" s="64">
        <v>45252</v>
      </c>
      <c r="F43" s="54">
        <v>483813.14830200002</v>
      </c>
      <c r="G43" s="54">
        <v>2.319293</v>
      </c>
      <c r="H43" s="54">
        <v>11.221042945999999</v>
      </c>
      <c r="I43" s="55">
        <v>2.2358264462729381E-3</v>
      </c>
      <c r="J43" s="55">
        <v>3.6047267692240454E-5</v>
      </c>
    </row>
    <row r="44" spans="1:10">
      <c r="A44" t="s">
        <v>1411</v>
      </c>
      <c r="B44" t="s">
        <v>1412</v>
      </c>
      <c r="C44" t="s">
        <v>1066</v>
      </c>
      <c r="D44" t="s">
        <v>100</v>
      </c>
      <c r="E44" s="64">
        <v>45265</v>
      </c>
      <c r="F44" s="54">
        <v>763390.96538800001</v>
      </c>
      <c r="G44" s="54">
        <v>2.3245809999999998</v>
      </c>
      <c r="H44" s="54">
        <v>17.745643573000002</v>
      </c>
      <c r="I44" s="55">
        <v>3.5358726811388144E-3</v>
      </c>
      <c r="J44" s="55">
        <v>5.700735371261072E-5</v>
      </c>
    </row>
    <row r="45" spans="1:10">
      <c r="A45" t="s">
        <v>1413</v>
      </c>
      <c r="B45" t="s">
        <v>1414</v>
      </c>
      <c r="C45" t="s">
        <v>1066</v>
      </c>
      <c r="D45" t="s">
        <v>100</v>
      </c>
      <c r="E45" s="64">
        <v>45252</v>
      </c>
      <c r="F45" s="54">
        <v>161310.343371</v>
      </c>
      <c r="G45" s="54">
        <v>2.3430870000000001</v>
      </c>
      <c r="H45" s="54">
        <v>3.7796415659999996</v>
      </c>
      <c r="I45" s="55">
        <v>7.5310491291789253E-4</v>
      </c>
      <c r="J45" s="55">
        <v>1.2141986441544533E-5</v>
      </c>
    </row>
    <row r="46" spans="1:10">
      <c r="A46" t="s">
        <v>1415</v>
      </c>
      <c r="B46" t="s">
        <v>1416</v>
      </c>
      <c r="C46" t="s">
        <v>1066</v>
      </c>
      <c r="D46" t="s">
        <v>100</v>
      </c>
      <c r="E46" s="64">
        <v>45253</v>
      </c>
      <c r="F46" s="54">
        <v>537730.25118999998</v>
      </c>
      <c r="G46" s="54">
        <v>2.3008690000000001</v>
      </c>
      <c r="H46" s="54">
        <v>12.372467390000001</v>
      </c>
      <c r="I46" s="55">
        <v>2.4652512185663208E-3</v>
      </c>
      <c r="J46" s="55">
        <v>3.974618457189225E-5</v>
      </c>
    </row>
    <row r="47" spans="1:10">
      <c r="A47" t="s">
        <v>1417</v>
      </c>
      <c r="B47" t="s">
        <v>1418</v>
      </c>
      <c r="C47" t="s">
        <v>1066</v>
      </c>
      <c r="D47" t="s">
        <v>100</v>
      </c>
      <c r="E47" s="64">
        <v>45252</v>
      </c>
      <c r="F47" s="54">
        <v>430312.27007999999</v>
      </c>
      <c r="G47" s="54">
        <v>2.3774359999999999</v>
      </c>
      <c r="H47" s="54">
        <v>10.230398639999999</v>
      </c>
      <c r="I47" s="55">
        <v>2.0384375984747877E-3</v>
      </c>
      <c r="J47" s="55">
        <v>3.2864852237810219E-5</v>
      </c>
    </row>
    <row r="48" spans="1:10">
      <c r="A48" t="s">
        <v>1419</v>
      </c>
      <c r="B48" t="s">
        <v>1420</v>
      </c>
      <c r="C48" t="s">
        <v>1066</v>
      </c>
      <c r="D48" t="s">
        <v>100</v>
      </c>
      <c r="E48" s="64">
        <v>45257</v>
      </c>
      <c r="F48" s="54">
        <v>430906.04512800003</v>
      </c>
      <c r="G48" s="54">
        <v>2.5205790000000001</v>
      </c>
      <c r="H48" s="54">
        <v>10.861329336000001</v>
      </c>
      <c r="I48" s="55">
        <v>2.1641524311040538E-3</v>
      </c>
      <c r="J48" s="55">
        <v>3.4891698387799423E-5</v>
      </c>
    </row>
    <row r="49" spans="1:10">
      <c r="A49" t="s">
        <v>1421</v>
      </c>
      <c r="B49" t="s">
        <v>1422</v>
      </c>
      <c r="C49" t="s">
        <v>1066</v>
      </c>
      <c r="D49" t="s">
        <v>100</v>
      </c>
      <c r="E49" s="64">
        <v>45257</v>
      </c>
      <c r="F49" s="54">
        <v>215971.12040000001</v>
      </c>
      <c r="G49" s="54">
        <v>2.7544249999999999</v>
      </c>
      <c r="H49" s="54">
        <v>5.9487625040000003</v>
      </c>
      <c r="I49" s="55">
        <v>1.1853087625674991E-3</v>
      </c>
      <c r="J49" s="55">
        <v>1.9110223127315589E-5</v>
      </c>
    </row>
    <row r="50" spans="1:10">
      <c r="A50" t="s">
        <v>1423</v>
      </c>
      <c r="B50" t="s">
        <v>1424</v>
      </c>
      <c r="C50" t="s">
        <v>1066</v>
      </c>
      <c r="D50" t="s">
        <v>100</v>
      </c>
      <c r="E50" s="64">
        <v>45257</v>
      </c>
      <c r="F50" s="54">
        <v>216163.22409199999</v>
      </c>
      <c r="G50" s="54">
        <v>2.8408470000000001</v>
      </c>
      <c r="H50" s="54">
        <v>6.1408661960000002</v>
      </c>
      <c r="I50" s="55">
        <v>1.2235859991013261E-3</v>
      </c>
      <c r="J50" s="55">
        <v>1.9727350540829341E-5</v>
      </c>
    </row>
    <row r="51" spans="1:10">
      <c r="A51" t="s">
        <v>1425</v>
      </c>
      <c r="B51" t="s">
        <v>1426</v>
      </c>
      <c r="C51" t="s">
        <v>1066</v>
      </c>
      <c r="D51" t="s">
        <v>100</v>
      </c>
      <c r="E51" s="64">
        <v>45257</v>
      </c>
      <c r="F51" s="54">
        <v>108160.19992</v>
      </c>
      <c r="G51" s="54">
        <v>2.9114420000000001</v>
      </c>
      <c r="H51" s="54">
        <v>3.1490209719999998</v>
      </c>
      <c r="I51" s="55">
        <v>6.2745186904177388E-4</v>
      </c>
      <c r="J51" s="55">
        <v>1.0116136485033932E-5</v>
      </c>
    </row>
    <row r="52" spans="1:10">
      <c r="A52" t="s">
        <v>1427</v>
      </c>
      <c r="B52" t="s">
        <v>1428</v>
      </c>
      <c r="C52" t="s">
        <v>1066</v>
      </c>
      <c r="D52" t="s">
        <v>100</v>
      </c>
      <c r="E52" s="64">
        <v>45245</v>
      </c>
      <c r="F52" s="54">
        <v>435167.254296</v>
      </c>
      <c r="G52" s="54">
        <v>3.4153419999999999</v>
      </c>
      <c r="H52" s="54">
        <v>14.862449432</v>
      </c>
      <c r="I52" s="55">
        <v>2.9613876050893612E-3</v>
      </c>
      <c r="J52" s="55">
        <v>4.7745178038791112E-5</v>
      </c>
    </row>
    <row r="53" spans="1:10">
      <c r="A53" t="s">
        <v>1429</v>
      </c>
      <c r="B53" t="s">
        <v>1430</v>
      </c>
      <c r="C53" t="s">
        <v>1066</v>
      </c>
      <c r="D53" t="s">
        <v>100</v>
      </c>
      <c r="E53" s="64">
        <v>45245</v>
      </c>
      <c r="F53" s="54">
        <v>544031.83441999997</v>
      </c>
      <c r="G53" s="54">
        <v>3.4282599999999999</v>
      </c>
      <c r="H53" s="54">
        <v>18.65082834</v>
      </c>
      <c r="I53" s="55">
        <v>3.7162334595942114E-3</v>
      </c>
      <c r="J53" s="55">
        <v>5.9915232932395613E-5</v>
      </c>
    </row>
    <row r="54" spans="1:10">
      <c r="A54" t="s">
        <v>1431</v>
      </c>
      <c r="B54" t="s">
        <v>1432</v>
      </c>
      <c r="C54" t="s">
        <v>1066</v>
      </c>
      <c r="D54" t="s">
        <v>100</v>
      </c>
      <c r="E54" s="64">
        <v>45160</v>
      </c>
      <c r="F54" s="54">
        <v>381107.52896999998</v>
      </c>
      <c r="G54" s="54">
        <v>3.11198</v>
      </c>
      <c r="H54" s="54">
        <v>11.859989576</v>
      </c>
      <c r="I54" s="55">
        <v>2.3631384777824706E-3</v>
      </c>
      <c r="J54" s="55">
        <v>3.809986479248374E-5</v>
      </c>
    </row>
    <row r="55" spans="1:10">
      <c r="A55" t="s">
        <v>1433</v>
      </c>
      <c r="B55" t="s">
        <v>1434</v>
      </c>
      <c r="C55" t="s">
        <v>1066</v>
      </c>
      <c r="D55" t="s">
        <v>100</v>
      </c>
      <c r="E55" s="64">
        <v>45245</v>
      </c>
      <c r="F55" s="54">
        <v>217892.15732</v>
      </c>
      <c r="G55" s="54">
        <v>3.5521029999999998</v>
      </c>
      <c r="H55" s="54">
        <v>7.7397548880000002</v>
      </c>
      <c r="I55" s="55">
        <v>1.5421693642505238E-3</v>
      </c>
      <c r="J55" s="55">
        <v>2.4863733047160068E-5</v>
      </c>
    </row>
    <row r="56" spans="1:10">
      <c r="A56" t="s">
        <v>1435</v>
      </c>
      <c r="B56" t="s">
        <v>1436</v>
      </c>
      <c r="C56" t="s">
        <v>1066</v>
      </c>
      <c r="D56" t="s">
        <v>100</v>
      </c>
      <c r="E56" s="64">
        <v>45246</v>
      </c>
      <c r="F56" s="54">
        <v>326846.96796600003</v>
      </c>
      <c r="G56" s="54">
        <v>3.5589430000000002</v>
      </c>
      <c r="H56" s="54">
        <v>11.632297685999999</v>
      </c>
      <c r="I56" s="55">
        <v>2.3177701861081799E-3</v>
      </c>
      <c r="J56" s="55">
        <v>3.7368411348300283E-5</v>
      </c>
    </row>
    <row r="57" spans="1:10">
      <c r="A57" t="s">
        <v>1437</v>
      </c>
      <c r="B57" t="s">
        <v>1438</v>
      </c>
      <c r="C57" t="s">
        <v>1066</v>
      </c>
      <c r="D57" t="s">
        <v>100</v>
      </c>
      <c r="E57" s="64">
        <v>45155</v>
      </c>
      <c r="F57" s="54">
        <v>653798.71976400004</v>
      </c>
      <c r="G57" s="54">
        <v>3.170544</v>
      </c>
      <c r="H57" s="54">
        <v>20.728978050000002</v>
      </c>
      <c r="I57" s="55">
        <v>4.130311019344462E-3</v>
      </c>
      <c r="J57" s="55">
        <v>6.659122724606375E-5</v>
      </c>
    </row>
    <row r="58" spans="1:10">
      <c r="A58" t="s">
        <v>1439</v>
      </c>
      <c r="B58" t="s">
        <v>1440</v>
      </c>
      <c r="C58" t="s">
        <v>1066</v>
      </c>
      <c r="D58" t="s">
        <v>100</v>
      </c>
      <c r="E58" s="64">
        <v>45245</v>
      </c>
      <c r="F58" s="54">
        <v>185257.81497599999</v>
      </c>
      <c r="G58" s="54">
        <v>3.5778639999999999</v>
      </c>
      <c r="H58" s="54">
        <v>6.6282729060000012</v>
      </c>
      <c r="I58" s="55">
        <v>1.3207032472531439E-3</v>
      </c>
      <c r="J58" s="55">
        <v>2.1293130142147717E-5</v>
      </c>
    </row>
    <row r="59" spans="1:10">
      <c r="A59" t="s">
        <v>1441</v>
      </c>
      <c r="B59" t="s">
        <v>1442</v>
      </c>
      <c r="C59" t="s">
        <v>1066</v>
      </c>
      <c r="D59" t="s">
        <v>100</v>
      </c>
      <c r="E59" s="64">
        <v>45155</v>
      </c>
      <c r="F59" s="54">
        <v>653851.11167999997</v>
      </c>
      <c r="G59" s="54">
        <v>3.1783030000000001</v>
      </c>
      <c r="H59" s="54">
        <v>20.781369966</v>
      </c>
      <c r="I59" s="55">
        <v>4.1407502656718685E-3</v>
      </c>
      <c r="J59" s="55">
        <v>6.6759534722476586E-5</v>
      </c>
    </row>
    <row r="60" spans="1:10">
      <c r="A60" t="s">
        <v>1443</v>
      </c>
      <c r="B60" t="s">
        <v>1444</v>
      </c>
      <c r="C60" t="s">
        <v>1066</v>
      </c>
      <c r="D60" t="s">
        <v>100</v>
      </c>
      <c r="E60" s="64">
        <v>45160</v>
      </c>
      <c r="F60" s="54">
        <v>544875.9264</v>
      </c>
      <c r="G60" s="54">
        <v>3.1896149999999999</v>
      </c>
      <c r="H60" s="54">
        <v>17.379441573000001</v>
      </c>
      <c r="I60" s="55">
        <v>3.4629058348110485E-3</v>
      </c>
      <c r="J60" s="55">
        <v>5.5830940647714687E-5</v>
      </c>
    </row>
    <row r="61" spans="1:10">
      <c r="A61" t="s">
        <v>1445</v>
      </c>
      <c r="B61" t="s">
        <v>1446</v>
      </c>
      <c r="C61" t="s">
        <v>1066</v>
      </c>
      <c r="D61" t="s">
        <v>100</v>
      </c>
      <c r="E61" s="64">
        <v>45160</v>
      </c>
      <c r="F61" s="54">
        <v>544875.9264</v>
      </c>
      <c r="G61" s="54">
        <v>3.1896149999999999</v>
      </c>
      <c r="H61" s="54">
        <v>17.379441573000001</v>
      </c>
      <c r="I61" s="55">
        <v>3.4629058348110485E-3</v>
      </c>
      <c r="J61" s="55">
        <v>5.5830940647714687E-5</v>
      </c>
    </row>
    <row r="62" spans="1:10">
      <c r="A62" t="s">
        <v>1447</v>
      </c>
      <c r="B62" t="s">
        <v>1448</v>
      </c>
      <c r="C62" t="s">
        <v>1066</v>
      </c>
      <c r="D62" t="s">
        <v>100</v>
      </c>
      <c r="E62" s="64">
        <v>45168</v>
      </c>
      <c r="F62" s="54">
        <v>764252.52133999998</v>
      </c>
      <c r="G62" s="54">
        <v>3.370279</v>
      </c>
      <c r="H62" s="54">
        <v>25.757442581999999</v>
      </c>
      <c r="I62" s="55">
        <v>5.1322476520528158E-3</v>
      </c>
      <c r="J62" s="55">
        <v>8.2745020430729856E-5</v>
      </c>
    </row>
    <row r="63" spans="1:10">
      <c r="A63" t="s">
        <v>1449</v>
      </c>
      <c r="B63" t="s">
        <v>1450</v>
      </c>
      <c r="C63" t="s">
        <v>1066</v>
      </c>
      <c r="D63" t="s">
        <v>100</v>
      </c>
      <c r="E63" s="64">
        <v>45174</v>
      </c>
      <c r="F63" s="54">
        <v>109586.4243</v>
      </c>
      <c r="G63" s="54">
        <v>3.8023899999999999</v>
      </c>
      <c r="H63" s="54">
        <v>4.1669037189999996</v>
      </c>
      <c r="I63" s="55">
        <v>8.3026805786661135E-4</v>
      </c>
      <c r="J63" s="55">
        <v>1.3386054623392161E-5</v>
      </c>
    </row>
    <row r="64" spans="1:10">
      <c r="A64" t="s">
        <v>1451</v>
      </c>
      <c r="B64" t="s">
        <v>1452</v>
      </c>
      <c r="C64" t="s">
        <v>1066</v>
      </c>
      <c r="D64" t="s">
        <v>100</v>
      </c>
      <c r="E64" s="64">
        <v>45169</v>
      </c>
      <c r="F64" s="54">
        <v>328837.860774</v>
      </c>
      <c r="G64" s="54">
        <v>3.8032300000000001</v>
      </c>
      <c r="H64" s="54">
        <v>12.506459685999999</v>
      </c>
      <c r="I64" s="55">
        <v>2.4919495852364546E-3</v>
      </c>
      <c r="J64" s="55">
        <v>4.0176630849110339E-5</v>
      </c>
    </row>
    <row r="65" spans="1:10">
      <c r="A65" t="s">
        <v>1453</v>
      </c>
      <c r="B65" t="s">
        <v>1454</v>
      </c>
      <c r="C65" t="s">
        <v>1066</v>
      </c>
      <c r="D65" t="s">
        <v>100</v>
      </c>
      <c r="E65" s="64">
        <v>45174</v>
      </c>
      <c r="F65" s="54">
        <v>274257.12695000001</v>
      </c>
      <c r="G65" s="54">
        <v>3.9044840000000001</v>
      </c>
      <c r="H65" s="54">
        <v>10.708325497999999</v>
      </c>
      <c r="I65" s="55">
        <v>2.1336659576961957E-3</v>
      </c>
      <c r="J65" s="55">
        <v>3.4400178095713533E-5</v>
      </c>
    </row>
    <row r="66" spans="1:10">
      <c r="A66" t="s">
        <v>1455</v>
      </c>
      <c r="B66" t="s">
        <v>1456</v>
      </c>
      <c r="C66" t="s">
        <v>1066</v>
      </c>
      <c r="D66" t="s">
        <v>100</v>
      </c>
      <c r="E66" s="64">
        <v>45181</v>
      </c>
      <c r="F66" s="54">
        <v>241410.30627999999</v>
      </c>
      <c r="G66" s="54">
        <v>3.9528509999999999</v>
      </c>
      <c r="H66" s="54">
        <v>9.5425908139999986</v>
      </c>
      <c r="I66" s="55">
        <v>1.9013898271825044E-3</v>
      </c>
      <c r="J66" s="55">
        <v>3.0655289994446896E-5</v>
      </c>
    </row>
    <row r="67" spans="1:10">
      <c r="A67" t="s">
        <v>1457</v>
      </c>
      <c r="B67" t="s">
        <v>1458</v>
      </c>
      <c r="C67" t="s">
        <v>1066</v>
      </c>
      <c r="D67" t="s">
        <v>100</v>
      </c>
      <c r="E67" s="64">
        <v>45181</v>
      </c>
      <c r="F67" s="54">
        <v>329239.53213000001</v>
      </c>
      <c r="G67" s="54">
        <v>3.9655879999999999</v>
      </c>
      <c r="H67" s="54">
        <v>13.056283767</v>
      </c>
      <c r="I67" s="55">
        <v>2.6015036816794891E-3</v>
      </c>
      <c r="J67" s="55">
        <v>4.1942924403713684E-5</v>
      </c>
    </row>
    <row r="68" spans="1:10">
      <c r="A68" t="s">
        <v>1459</v>
      </c>
      <c r="B68" t="s">
        <v>1460</v>
      </c>
      <c r="C68" t="s">
        <v>1066</v>
      </c>
      <c r="D68" t="s">
        <v>100</v>
      </c>
      <c r="E68" s="64">
        <v>45159</v>
      </c>
      <c r="F68" s="54">
        <v>439218.8958</v>
      </c>
      <c r="G68" s="54">
        <v>3.9097590000000002</v>
      </c>
      <c r="H68" s="54">
        <v>17.172401323999999</v>
      </c>
      <c r="I68" s="55">
        <v>3.4216524445170424E-3</v>
      </c>
      <c r="J68" s="55">
        <v>5.5165829987797679E-5</v>
      </c>
    </row>
    <row r="69" spans="1:10">
      <c r="A69" t="s">
        <v>1461</v>
      </c>
      <c r="B69" t="s">
        <v>1462</v>
      </c>
      <c r="C69" t="s">
        <v>1066</v>
      </c>
      <c r="D69" t="s">
        <v>100</v>
      </c>
      <c r="E69" s="64">
        <v>45167</v>
      </c>
      <c r="F69" s="54">
        <v>384387.84504400002</v>
      </c>
      <c r="G69" s="54">
        <v>3.9388100000000001</v>
      </c>
      <c r="H69" s="54">
        <v>15.14030565</v>
      </c>
      <c r="I69" s="55">
        <v>3.0167512895040291E-3</v>
      </c>
      <c r="J69" s="55">
        <v>4.8637782898998867E-5</v>
      </c>
    </row>
    <row r="70" spans="1:10">
      <c r="A70" t="s">
        <v>1463</v>
      </c>
      <c r="B70" t="s">
        <v>1464</v>
      </c>
      <c r="C70" t="s">
        <v>1066</v>
      </c>
      <c r="D70" t="s">
        <v>100</v>
      </c>
      <c r="E70" s="64">
        <v>45189</v>
      </c>
      <c r="F70" s="54">
        <v>1623716.5456330001</v>
      </c>
      <c r="G70" s="54">
        <v>4.0757500000000002</v>
      </c>
      <c r="H70" s="54">
        <v>66.178626262999998</v>
      </c>
      <c r="I70" s="55">
        <v>1.3186289678142029E-2</v>
      </c>
      <c r="J70" s="55">
        <v>2.1259687427339213E-4</v>
      </c>
    </row>
    <row r="71" spans="1:10">
      <c r="A71" t="s">
        <v>1465</v>
      </c>
      <c r="B71" t="s">
        <v>1466</v>
      </c>
      <c r="C71" t="s">
        <v>1066</v>
      </c>
      <c r="D71" t="s">
        <v>100</v>
      </c>
      <c r="E71" s="64">
        <v>45174</v>
      </c>
      <c r="F71" s="54">
        <v>230803.853952</v>
      </c>
      <c r="G71" s="54">
        <v>4.0826269999999996</v>
      </c>
      <c r="H71" s="54">
        <v>9.4228607319999984</v>
      </c>
      <c r="I71" s="55">
        <v>1.8775332494082029E-3</v>
      </c>
      <c r="J71" s="55">
        <v>3.0270660656742915E-5</v>
      </c>
    </row>
    <row r="72" spans="1:10">
      <c r="A72" t="s">
        <v>1467</v>
      </c>
      <c r="B72" t="s">
        <v>1468</v>
      </c>
      <c r="C72" t="s">
        <v>1066</v>
      </c>
      <c r="D72" t="s">
        <v>100</v>
      </c>
      <c r="E72" s="64">
        <v>45189</v>
      </c>
      <c r="F72" s="54">
        <v>384734.21382200002</v>
      </c>
      <c r="G72" s="54">
        <v>4.1519490000000001</v>
      </c>
      <c r="H72" s="54">
        <v>15.973967738999999</v>
      </c>
      <c r="I72" s="55">
        <v>3.1828609599518888E-3</v>
      </c>
      <c r="J72" s="55">
        <v>5.131589763678871E-5</v>
      </c>
    </row>
    <row r="73" spans="1:10">
      <c r="A73" t="s">
        <v>1469</v>
      </c>
      <c r="B73" t="s">
        <v>1470</v>
      </c>
      <c r="C73" t="s">
        <v>1066</v>
      </c>
      <c r="D73" t="s">
        <v>100</v>
      </c>
      <c r="E73" s="64">
        <v>45190</v>
      </c>
      <c r="F73" s="54">
        <v>439742.81495999999</v>
      </c>
      <c r="G73" s="54">
        <v>4.1816259999999996</v>
      </c>
      <c r="H73" s="54">
        <v>18.388398250999998</v>
      </c>
      <c r="I73" s="55">
        <v>3.6639434776283976E-3</v>
      </c>
      <c r="J73" s="55">
        <v>5.9072184054122339E-5</v>
      </c>
    </row>
    <row r="74" spans="1:10">
      <c r="A74" t="s">
        <v>1471</v>
      </c>
      <c r="B74" t="s">
        <v>1472</v>
      </c>
      <c r="C74" t="s">
        <v>1066</v>
      </c>
      <c r="D74" t="s">
        <v>100</v>
      </c>
      <c r="E74" s="64">
        <v>45188</v>
      </c>
      <c r="F74" s="54">
        <v>550115.11800000002</v>
      </c>
      <c r="G74" s="54">
        <v>4.2342589999999998</v>
      </c>
      <c r="H74" s="54">
        <v>23.293300321</v>
      </c>
      <c r="I74" s="55">
        <v>4.6412599193584548E-3</v>
      </c>
      <c r="J74" s="55">
        <v>7.4829036493987721E-5</v>
      </c>
    </row>
    <row r="75" spans="1:10">
      <c r="A75" t="s">
        <v>1473</v>
      </c>
      <c r="B75" t="s">
        <v>1474</v>
      </c>
      <c r="C75" t="s">
        <v>1066</v>
      </c>
      <c r="D75" t="s">
        <v>100</v>
      </c>
      <c r="E75" s="64">
        <v>45188</v>
      </c>
      <c r="F75" s="54">
        <v>1100230.236</v>
      </c>
      <c r="G75" s="54">
        <v>4.2342589999999998</v>
      </c>
      <c r="H75" s="54">
        <v>46.586600640999997</v>
      </c>
      <c r="I75" s="55">
        <v>9.2825198385176558E-3</v>
      </c>
      <c r="J75" s="55">
        <v>1.4965807298476298E-4</v>
      </c>
    </row>
    <row r="76" spans="1:10">
      <c r="A76" t="s">
        <v>1475</v>
      </c>
      <c r="B76" t="s">
        <v>1476</v>
      </c>
      <c r="C76" t="s">
        <v>1066</v>
      </c>
      <c r="D76" t="s">
        <v>100</v>
      </c>
      <c r="E76" s="64">
        <v>45190</v>
      </c>
      <c r="F76" s="54">
        <v>770161.16520000016</v>
      </c>
      <c r="G76" s="54">
        <v>4.2576720000000003</v>
      </c>
      <c r="H76" s="54">
        <v>32.790935960000006</v>
      </c>
      <c r="I76" s="55">
        <v>6.5336922931522228E-3</v>
      </c>
      <c r="J76" s="55">
        <v>1.0533990932193995E-4</v>
      </c>
    </row>
    <row r="77" spans="1:10">
      <c r="A77" t="s">
        <v>1477</v>
      </c>
      <c r="B77" t="s">
        <v>1478</v>
      </c>
      <c r="C77" t="s">
        <v>1066</v>
      </c>
      <c r="D77" t="s">
        <v>100</v>
      </c>
      <c r="E77" s="64">
        <v>45182</v>
      </c>
      <c r="F77" s="54">
        <v>550551.71730000002</v>
      </c>
      <c r="G77" s="54">
        <v>4.2868089999999999</v>
      </c>
      <c r="H77" s="54">
        <v>23.601102826999998</v>
      </c>
      <c r="I77" s="55">
        <v>4.7025904914323458E-3</v>
      </c>
      <c r="J77" s="55">
        <v>7.5817842916306926E-5</v>
      </c>
    </row>
    <row r="78" spans="1:10">
      <c r="A78" t="s">
        <v>1479</v>
      </c>
      <c r="B78" t="s">
        <v>1480</v>
      </c>
      <c r="C78" t="s">
        <v>1066</v>
      </c>
      <c r="D78" t="s">
        <v>100</v>
      </c>
      <c r="E78" s="64">
        <v>45182</v>
      </c>
      <c r="F78" s="54">
        <v>330479.47414200002</v>
      </c>
      <c r="G78" s="54">
        <v>4.3298019999999999</v>
      </c>
      <c r="H78" s="54">
        <v>14.309105457999999</v>
      </c>
      <c r="I78" s="55">
        <v>2.8511321594138781E-3</v>
      </c>
      <c r="J78" s="55">
        <v>4.5967576932311382E-5</v>
      </c>
    </row>
    <row r="79" spans="1:10">
      <c r="A79" t="s">
        <v>1481</v>
      </c>
      <c r="B79" t="s">
        <v>1482</v>
      </c>
      <c r="C79" t="s">
        <v>1066</v>
      </c>
      <c r="D79" t="s">
        <v>100</v>
      </c>
      <c r="E79" s="64">
        <v>45182</v>
      </c>
      <c r="F79" s="54">
        <v>440674.2268</v>
      </c>
      <c r="G79" s="54">
        <v>4.3373840000000001</v>
      </c>
      <c r="H79" s="54">
        <v>19.113735221999999</v>
      </c>
      <c r="I79" s="55">
        <v>3.8084690435696107E-3</v>
      </c>
      <c r="J79" s="55">
        <v>6.1402307562832047E-5</v>
      </c>
    </row>
    <row r="80" spans="1:10">
      <c r="A80" t="s">
        <v>1483</v>
      </c>
      <c r="B80" t="s">
        <v>1484</v>
      </c>
      <c r="C80" t="s">
        <v>1066</v>
      </c>
      <c r="D80" t="s">
        <v>100</v>
      </c>
      <c r="E80" s="64">
        <v>45173</v>
      </c>
      <c r="F80" s="54">
        <v>1046877.80154</v>
      </c>
      <c r="G80" s="54">
        <v>4.3170890000000002</v>
      </c>
      <c r="H80" s="54">
        <v>45.194649306000002</v>
      </c>
      <c r="I80" s="55">
        <v>9.0051693621230073E-3</v>
      </c>
      <c r="J80" s="55">
        <v>1.4518647060085064E-4</v>
      </c>
    </row>
    <row r="81" spans="1:10">
      <c r="A81" t="s">
        <v>1485</v>
      </c>
      <c r="B81" t="s">
        <v>1486</v>
      </c>
      <c r="C81" t="s">
        <v>1066</v>
      </c>
      <c r="D81" t="s">
        <v>100</v>
      </c>
      <c r="E81" s="64">
        <v>45173</v>
      </c>
      <c r="F81" s="54">
        <v>936680.13821999996</v>
      </c>
      <c r="G81" s="54">
        <v>4.3170890000000002</v>
      </c>
      <c r="H81" s="54">
        <v>40.437317799999995</v>
      </c>
      <c r="I81" s="55">
        <v>8.0572567976680311E-3</v>
      </c>
      <c r="J81" s="55">
        <v>1.2990368422147557E-4</v>
      </c>
    </row>
    <row r="82" spans="1:10">
      <c r="A82" t="s">
        <v>1487</v>
      </c>
      <c r="B82" t="s">
        <v>1488</v>
      </c>
      <c r="C82" t="s">
        <v>1066</v>
      </c>
      <c r="D82" t="s">
        <v>100</v>
      </c>
      <c r="E82" s="64">
        <v>45173</v>
      </c>
      <c r="F82" s="54">
        <v>330723.96974999999</v>
      </c>
      <c r="G82" s="54">
        <v>4.3549829999999998</v>
      </c>
      <c r="H82" s="54">
        <v>14.402974307999999</v>
      </c>
      <c r="I82" s="55">
        <v>2.8698358091834423E-3</v>
      </c>
      <c r="J82" s="55">
        <v>4.6269127829157294E-5</v>
      </c>
    </row>
    <row r="83" spans="1:10">
      <c r="A83" t="s">
        <v>1489</v>
      </c>
      <c r="B83" t="s">
        <v>1490</v>
      </c>
      <c r="C83" t="s">
        <v>1066</v>
      </c>
      <c r="D83" t="s">
        <v>100</v>
      </c>
      <c r="E83" s="64">
        <v>45195</v>
      </c>
      <c r="F83" s="54">
        <v>910713.54038599995</v>
      </c>
      <c r="G83" s="54">
        <v>4.4637669999999998</v>
      </c>
      <c r="H83" s="54">
        <v>40.652131931999996</v>
      </c>
      <c r="I83" s="55">
        <v>8.1000591574549152E-3</v>
      </c>
      <c r="J83" s="55">
        <v>1.3059376824998742E-4</v>
      </c>
    </row>
    <row r="84" spans="1:10">
      <c r="A84" t="s">
        <v>1491</v>
      </c>
      <c r="B84" t="s">
        <v>1492</v>
      </c>
      <c r="C84" t="s">
        <v>1066</v>
      </c>
      <c r="D84" t="s">
        <v>100</v>
      </c>
      <c r="E84" s="64">
        <v>45173</v>
      </c>
      <c r="F84" s="54">
        <v>551279.38280000002</v>
      </c>
      <c r="G84" s="54">
        <v>4.3676079999999997</v>
      </c>
      <c r="H84" s="54">
        <v>24.077723730000002</v>
      </c>
      <c r="I84" s="55">
        <v>4.7975586352049151E-3</v>
      </c>
      <c r="J84" s="55">
        <v>7.7348973432502213E-5</v>
      </c>
    </row>
    <row r="85" spans="1:10">
      <c r="A85" t="s">
        <v>1493</v>
      </c>
      <c r="B85" t="s">
        <v>1494</v>
      </c>
      <c r="C85" t="s">
        <v>1066</v>
      </c>
      <c r="D85" t="s">
        <v>100</v>
      </c>
      <c r="E85" s="64">
        <v>45195</v>
      </c>
      <c r="F85" s="54">
        <v>606663.45933600003</v>
      </c>
      <c r="G85" s="54">
        <v>4.5041029999999997</v>
      </c>
      <c r="H85" s="54">
        <v>27.324749106999999</v>
      </c>
      <c r="I85" s="55">
        <v>5.4445381757478794E-3</v>
      </c>
      <c r="J85" s="55">
        <v>8.7779946162175343E-5</v>
      </c>
    </row>
    <row r="86" spans="1:10">
      <c r="A86" t="s">
        <v>1495</v>
      </c>
      <c r="B86" t="s">
        <v>1496</v>
      </c>
      <c r="C86" t="s">
        <v>1066</v>
      </c>
      <c r="D86" t="s">
        <v>100</v>
      </c>
      <c r="E86" s="64">
        <v>45187</v>
      </c>
      <c r="F86" s="54">
        <v>220628.1796</v>
      </c>
      <c r="G86" s="54">
        <v>4.483047</v>
      </c>
      <c r="H86" s="54">
        <v>9.8908660749999999</v>
      </c>
      <c r="I86" s="55">
        <v>1.9707847170224004E-3</v>
      </c>
      <c r="J86" s="55">
        <v>3.1774113941941654E-5</v>
      </c>
    </row>
    <row r="87" spans="1:10">
      <c r="A87" t="s">
        <v>1497</v>
      </c>
      <c r="B87" t="s">
        <v>1498</v>
      </c>
      <c r="C87" t="s">
        <v>1066</v>
      </c>
      <c r="D87" t="s">
        <v>100</v>
      </c>
      <c r="E87" s="64">
        <v>45195</v>
      </c>
      <c r="F87" s="54">
        <v>1158297.9428999999</v>
      </c>
      <c r="G87" s="54">
        <v>4.5141819999999999</v>
      </c>
      <c r="H87" s="54">
        <v>52.287677917000003</v>
      </c>
      <c r="I87" s="55">
        <v>1.0418476576876841E-2</v>
      </c>
      <c r="J87" s="55">
        <v>1.6797261466249349E-4</v>
      </c>
    </row>
    <row r="88" spans="1:10">
      <c r="A88" t="s">
        <v>1499</v>
      </c>
      <c r="B88" t="s">
        <v>1500</v>
      </c>
      <c r="C88" t="s">
        <v>1066</v>
      </c>
      <c r="D88" t="s">
        <v>100</v>
      </c>
      <c r="E88" s="64">
        <v>45175</v>
      </c>
      <c r="F88" s="54">
        <v>441256.35920000001</v>
      </c>
      <c r="G88" s="54">
        <v>4.4400839999999997</v>
      </c>
      <c r="H88" s="54">
        <v>19.592151071</v>
      </c>
      <c r="I88" s="55">
        <v>3.9037948357137026E-3</v>
      </c>
      <c r="J88" s="55">
        <v>6.2939204289821335E-5</v>
      </c>
    </row>
    <row r="89" spans="1:10">
      <c r="A89" t="s">
        <v>1501</v>
      </c>
      <c r="B89" t="s">
        <v>1502</v>
      </c>
      <c r="C89" t="s">
        <v>1066</v>
      </c>
      <c r="D89" t="s">
        <v>100</v>
      </c>
      <c r="E89" s="64">
        <v>45173</v>
      </c>
      <c r="F89" s="54">
        <v>132383.89334899999</v>
      </c>
      <c r="G89" s="54">
        <v>4.3504649999999998</v>
      </c>
      <c r="H89" s="54">
        <v>5.7593152569999999</v>
      </c>
      <c r="I89" s="55">
        <v>1.1475608306636121E-3</v>
      </c>
      <c r="J89" s="55">
        <v>1.8501629464584678E-5</v>
      </c>
    </row>
    <row r="90" spans="1:10">
      <c r="A90" t="s">
        <v>1503</v>
      </c>
      <c r="B90" t="s">
        <v>1504</v>
      </c>
      <c r="C90" t="s">
        <v>1066</v>
      </c>
      <c r="D90" t="s">
        <v>100</v>
      </c>
      <c r="E90" s="64">
        <v>45175</v>
      </c>
      <c r="F90" s="54">
        <v>386231.74942100001</v>
      </c>
      <c r="G90" s="54">
        <v>4.4728500000000002</v>
      </c>
      <c r="H90" s="54">
        <v>17.275567294000002</v>
      </c>
      <c r="I90" s="55">
        <v>3.4422085733182097E-3</v>
      </c>
      <c r="J90" s="55">
        <v>5.549724760692776E-5</v>
      </c>
    </row>
    <row r="91" spans="1:10">
      <c r="A91" t="s">
        <v>1505</v>
      </c>
      <c r="B91" t="s">
        <v>1506</v>
      </c>
      <c r="C91" t="s">
        <v>1066</v>
      </c>
      <c r="D91" t="s">
        <v>100</v>
      </c>
      <c r="E91" s="64">
        <v>45175</v>
      </c>
      <c r="F91" s="54">
        <v>1214095.33344</v>
      </c>
      <c r="G91" s="54">
        <v>4.4904840000000004</v>
      </c>
      <c r="H91" s="54">
        <v>54.518761085999998</v>
      </c>
      <c r="I91" s="55">
        <v>1.0863026586808211E-2</v>
      </c>
      <c r="J91" s="55">
        <v>1.7513990317779716E-4</v>
      </c>
    </row>
    <row r="92" spans="1:10">
      <c r="A92" t="s">
        <v>1507</v>
      </c>
      <c r="B92" t="s">
        <v>1508</v>
      </c>
      <c r="C92" t="s">
        <v>1066</v>
      </c>
      <c r="D92" t="s">
        <v>100</v>
      </c>
      <c r="E92" s="64">
        <v>45187</v>
      </c>
      <c r="F92" s="54">
        <v>551934.28174999997</v>
      </c>
      <c r="G92" s="54">
        <v>4.5460120000000002</v>
      </c>
      <c r="H92" s="54">
        <v>25.090997938000001</v>
      </c>
      <c r="I92" s="55">
        <v>4.9994565588181794E-3</v>
      </c>
      <c r="J92" s="55">
        <v>8.0604086775994E-5</v>
      </c>
    </row>
    <row r="93" spans="1:10">
      <c r="A93" t="s">
        <v>1509</v>
      </c>
      <c r="B93" t="s">
        <v>1510</v>
      </c>
      <c r="C93" t="s">
        <v>1066</v>
      </c>
      <c r="D93" t="s">
        <v>100</v>
      </c>
      <c r="E93" s="64">
        <v>45175</v>
      </c>
      <c r="F93" s="54">
        <v>1380017.6207499998</v>
      </c>
      <c r="G93" s="54">
        <v>4.5156650000000003</v>
      </c>
      <c r="H93" s="54">
        <v>62.316970361999999</v>
      </c>
      <c r="I93" s="55">
        <v>1.2416843163106674E-2</v>
      </c>
      <c r="J93" s="55">
        <v>2.0019141921288113E-4</v>
      </c>
    </row>
    <row r="94" spans="1:10">
      <c r="A94" t="s">
        <v>1511</v>
      </c>
      <c r="B94" t="s">
        <v>1512</v>
      </c>
      <c r="C94" t="s">
        <v>1066</v>
      </c>
      <c r="D94" t="s">
        <v>100</v>
      </c>
      <c r="E94" s="64">
        <v>45187</v>
      </c>
      <c r="F94" s="54">
        <v>772932.11542400008</v>
      </c>
      <c r="G94" s="54">
        <v>4.57369</v>
      </c>
      <c r="H94" s="54">
        <v>35.351518087999999</v>
      </c>
      <c r="I94" s="55">
        <v>7.0438959584609839E-3</v>
      </c>
      <c r="J94" s="55">
        <v>1.1356570347139427E-4</v>
      </c>
    </row>
    <row r="95" spans="1:10">
      <c r="A95" t="s">
        <v>1513</v>
      </c>
      <c r="B95" t="s">
        <v>1514</v>
      </c>
      <c r="C95" t="s">
        <v>1066</v>
      </c>
      <c r="D95" t="s">
        <v>100</v>
      </c>
      <c r="E95" s="64">
        <v>45201</v>
      </c>
      <c r="F95" s="54">
        <v>552443.64760000003</v>
      </c>
      <c r="G95" s="54">
        <v>4.665108</v>
      </c>
      <c r="H95" s="54">
        <v>25.772092846</v>
      </c>
      <c r="I95" s="55">
        <v>5.1351667610744743E-3</v>
      </c>
      <c r="J95" s="55">
        <v>8.2792083969360927E-5</v>
      </c>
    </row>
    <row r="96" spans="1:10">
      <c r="A96" t="s">
        <v>1515</v>
      </c>
      <c r="B96" t="s">
        <v>1516</v>
      </c>
      <c r="C96" t="s">
        <v>1066</v>
      </c>
      <c r="D96" t="s">
        <v>100</v>
      </c>
      <c r="E96" s="64">
        <v>45244</v>
      </c>
      <c r="F96" s="54">
        <v>886238.36575999996</v>
      </c>
      <c r="G96" s="54">
        <v>5.1443950000000003</v>
      </c>
      <c r="H96" s="54">
        <v>45.591600616000001</v>
      </c>
      <c r="I96" s="55">
        <v>9.0842631006508561E-3</v>
      </c>
      <c r="J96" s="55">
        <v>1.4646166491221867E-4</v>
      </c>
    </row>
    <row r="97" spans="1:10">
      <c r="A97" t="s">
        <v>1517</v>
      </c>
      <c r="B97" t="s">
        <v>1518</v>
      </c>
      <c r="C97" t="s">
        <v>1066</v>
      </c>
      <c r="D97" t="s">
        <v>100</v>
      </c>
      <c r="E97" s="64">
        <v>45244</v>
      </c>
      <c r="F97" s="54">
        <v>155254.71108000001</v>
      </c>
      <c r="G97" s="54">
        <v>5.2439809999999998</v>
      </c>
      <c r="H97" s="54">
        <v>8.1415271860000011</v>
      </c>
      <c r="I97" s="55">
        <v>1.6222236990900915E-3</v>
      </c>
      <c r="J97" s="55">
        <v>2.6154414639506646E-5</v>
      </c>
    </row>
    <row r="98" spans="1:10">
      <c r="A98" t="s">
        <v>1519</v>
      </c>
      <c r="B98" t="s">
        <v>1520</v>
      </c>
      <c r="C98" t="s">
        <v>1066</v>
      </c>
      <c r="D98" t="s">
        <v>100</v>
      </c>
      <c r="E98" s="64">
        <v>45180</v>
      </c>
      <c r="F98" s="54">
        <v>1387367.0423000001</v>
      </c>
      <c r="G98" s="54">
        <v>5.0339830000000001</v>
      </c>
      <c r="H98" s="54">
        <v>69.839818584</v>
      </c>
      <c r="I98" s="55">
        <v>1.3915793223897658E-2</v>
      </c>
      <c r="J98" s="55">
        <v>2.2435834602811059E-4</v>
      </c>
    </row>
    <row r="99" spans="1:10">
      <c r="A99" t="s">
        <v>1521</v>
      </c>
      <c r="B99" t="s">
        <v>1522</v>
      </c>
      <c r="C99" t="s">
        <v>1066</v>
      </c>
      <c r="D99" t="s">
        <v>100</v>
      </c>
      <c r="E99" s="64">
        <v>45238</v>
      </c>
      <c r="F99" s="54">
        <v>666180.67591200001</v>
      </c>
      <c r="G99" s="54">
        <v>5.2778799999999997</v>
      </c>
      <c r="H99" s="54">
        <v>35.160214827999994</v>
      </c>
      <c r="I99" s="55">
        <v>7.0057782104027506E-3</v>
      </c>
      <c r="J99" s="55">
        <v>1.1295114742194287E-4</v>
      </c>
    </row>
    <row r="100" spans="1:10">
      <c r="A100" t="s">
        <v>1523</v>
      </c>
      <c r="B100" t="s">
        <v>1524</v>
      </c>
      <c r="C100" t="s">
        <v>1066</v>
      </c>
      <c r="D100" t="s">
        <v>100</v>
      </c>
      <c r="E100" s="64">
        <v>45238</v>
      </c>
      <c r="F100" s="54">
        <v>555296.09635999997</v>
      </c>
      <c r="G100" s="54">
        <v>5.3027049999999996</v>
      </c>
      <c r="H100" s="54">
        <v>29.445712123</v>
      </c>
      <c r="I100" s="55">
        <v>5.867146415067563E-3</v>
      </c>
      <c r="J100" s="55">
        <v>9.4593476951695024E-5</v>
      </c>
    </row>
    <row r="101" spans="1:10">
      <c r="A101" t="s">
        <v>1525</v>
      </c>
      <c r="B101" t="s">
        <v>1526</v>
      </c>
      <c r="C101" t="s">
        <v>1066</v>
      </c>
      <c r="D101" t="s">
        <v>100</v>
      </c>
      <c r="E101" s="64">
        <v>45243</v>
      </c>
      <c r="F101" s="54">
        <v>666425.17151999997</v>
      </c>
      <c r="G101" s="54">
        <v>5.3887869999999998</v>
      </c>
      <c r="H101" s="54">
        <v>35.912230925999999</v>
      </c>
      <c r="I101" s="55">
        <v>7.1556196723793989E-3</v>
      </c>
      <c r="J101" s="55">
        <v>1.1536697683494261E-4</v>
      </c>
    </row>
    <row r="102" spans="1:10">
      <c r="A102" t="s">
        <v>1527</v>
      </c>
      <c r="B102" t="s">
        <v>1528</v>
      </c>
      <c r="C102" t="s">
        <v>1066</v>
      </c>
      <c r="D102" t="s">
        <v>100</v>
      </c>
      <c r="E102" s="64">
        <v>45238</v>
      </c>
      <c r="F102" s="54">
        <v>555427.07614999998</v>
      </c>
      <c r="G102" s="54">
        <v>5.3250359999999999</v>
      </c>
      <c r="H102" s="54">
        <v>29.576691913000001</v>
      </c>
      <c r="I102" s="55">
        <v>5.8932445308860814E-3</v>
      </c>
      <c r="J102" s="55">
        <v>9.5014245642727142E-5</v>
      </c>
    </row>
    <row r="103" spans="1:10">
      <c r="A103" t="s">
        <v>1529</v>
      </c>
      <c r="B103" t="s">
        <v>1530</v>
      </c>
      <c r="C103" t="s">
        <v>1066</v>
      </c>
      <c r="D103" t="s">
        <v>100</v>
      </c>
      <c r="E103" s="64">
        <v>45197</v>
      </c>
      <c r="F103" s="54">
        <v>444516.30063999997</v>
      </c>
      <c r="G103" s="54">
        <v>5.1408899999999997</v>
      </c>
      <c r="H103" s="54">
        <v>22.852092510999999</v>
      </c>
      <c r="I103" s="55">
        <v>4.5533479405301574E-3</v>
      </c>
      <c r="J103" s="55">
        <v>7.3411669488842571E-5</v>
      </c>
    </row>
    <row r="104" spans="1:10">
      <c r="A104" t="s">
        <v>1531</v>
      </c>
      <c r="B104" t="s">
        <v>1532</v>
      </c>
      <c r="C104" t="s">
        <v>1066</v>
      </c>
      <c r="D104" t="s">
        <v>100</v>
      </c>
      <c r="E104" s="64">
        <v>45243</v>
      </c>
      <c r="F104" s="54">
        <v>361221.57279499999</v>
      </c>
      <c r="G104" s="54">
        <v>5.4631080000000001</v>
      </c>
      <c r="H104" s="54">
        <v>19.733925168000003</v>
      </c>
      <c r="I104" s="55">
        <v>3.932043749561953E-3</v>
      </c>
      <c r="J104" s="55">
        <v>6.3394649371974456E-5</v>
      </c>
    </row>
    <row r="105" spans="1:10">
      <c r="A105" t="s">
        <v>1533</v>
      </c>
      <c r="B105" t="s">
        <v>1534</v>
      </c>
      <c r="C105" t="s">
        <v>1066</v>
      </c>
      <c r="D105" t="s">
        <v>100</v>
      </c>
      <c r="E105" s="64">
        <v>45243</v>
      </c>
      <c r="F105" s="54">
        <v>311650.401664</v>
      </c>
      <c r="G105" s="54">
        <v>5.5867180000000003</v>
      </c>
      <c r="H105" s="54">
        <v>17.411029386999999</v>
      </c>
      <c r="I105" s="55">
        <v>3.4691998014468612E-3</v>
      </c>
      <c r="J105" s="55">
        <v>5.5932415563419965E-5</v>
      </c>
    </row>
    <row r="106" spans="1:10">
      <c r="A106" t="s">
        <v>1535</v>
      </c>
      <c r="B106" t="s">
        <v>1536</v>
      </c>
      <c r="C106" t="s">
        <v>1066</v>
      </c>
      <c r="D106" t="s">
        <v>100</v>
      </c>
      <c r="E106" s="64">
        <v>45243</v>
      </c>
      <c r="F106" s="54">
        <v>390072.36792999995</v>
      </c>
      <c r="G106" s="54">
        <v>5.7100049999999998</v>
      </c>
      <c r="H106" s="54">
        <v>22.273152582999998</v>
      </c>
      <c r="I106" s="55">
        <v>4.4379924242867073E-3</v>
      </c>
      <c r="J106" s="55">
        <v>7.1551842139212673E-5</v>
      </c>
    </row>
    <row r="107" spans="1:10">
      <c r="A107" t="s">
        <v>1537</v>
      </c>
      <c r="B107" t="s">
        <v>1538</v>
      </c>
      <c r="C107" t="s">
        <v>1066</v>
      </c>
      <c r="D107" t="s">
        <v>100</v>
      </c>
      <c r="E107" s="64">
        <v>45237</v>
      </c>
      <c r="F107" s="54">
        <v>223713.48131999999</v>
      </c>
      <c r="G107" s="54">
        <v>5.8540850000000004</v>
      </c>
      <c r="H107" s="54">
        <v>13.096378136</v>
      </c>
      <c r="I107" s="55">
        <v>2.6094926049006397E-3</v>
      </c>
      <c r="J107" s="55">
        <v>4.2071726375085661E-5</v>
      </c>
    </row>
    <row r="108" spans="1:10">
      <c r="A108" t="s">
        <v>1539</v>
      </c>
      <c r="B108" t="s">
        <v>1540</v>
      </c>
      <c r="C108" t="s">
        <v>1066</v>
      </c>
      <c r="D108" t="s">
        <v>100</v>
      </c>
      <c r="E108" s="64">
        <v>45237</v>
      </c>
      <c r="F108" s="54">
        <v>514942.67839199997</v>
      </c>
      <c r="G108" s="54">
        <v>5.9275219999999997</v>
      </c>
      <c r="H108" s="54">
        <v>30.523341069000001</v>
      </c>
      <c r="I108" s="55">
        <v>6.081867213154778E-3</v>
      </c>
      <c r="J108" s="55">
        <v>9.8055327982504636E-5</v>
      </c>
    </row>
    <row r="109" spans="1:10">
      <c r="A109" t="s">
        <v>1541</v>
      </c>
      <c r="B109" t="s">
        <v>1542</v>
      </c>
      <c r="C109" t="s">
        <v>1066</v>
      </c>
      <c r="D109" t="s">
        <v>100</v>
      </c>
      <c r="E109" s="64">
        <v>45236</v>
      </c>
      <c r="F109" s="54">
        <v>225005.815248</v>
      </c>
      <c r="G109" s="54">
        <v>6.2561010000000001</v>
      </c>
      <c r="H109" s="54">
        <v>14.076592055999999</v>
      </c>
      <c r="I109" s="55">
        <v>2.8048031670192975E-3</v>
      </c>
      <c r="J109" s="55">
        <v>4.5220634523814917E-5</v>
      </c>
    </row>
    <row r="110" spans="1:10">
      <c r="A110" t="s">
        <v>1543</v>
      </c>
      <c r="B110" t="s">
        <v>1544</v>
      </c>
      <c r="C110" t="s">
        <v>1066</v>
      </c>
      <c r="D110" t="s">
        <v>100</v>
      </c>
      <c r="E110" s="64">
        <v>45236</v>
      </c>
      <c r="F110" s="54">
        <v>337517.45485799998</v>
      </c>
      <c r="G110" s="54">
        <v>6.258527</v>
      </c>
      <c r="H110" s="54">
        <v>21.123620070000001</v>
      </c>
      <c r="I110" s="55">
        <v>4.2089446249168484E-3</v>
      </c>
      <c r="J110" s="55">
        <v>6.7859003031791183E-5</v>
      </c>
    </row>
    <row r="111" spans="1:10">
      <c r="A111" t="s">
        <v>1545</v>
      </c>
      <c r="B111" t="s">
        <v>1546</v>
      </c>
      <c r="C111" t="s">
        <v>1066</v>
      </c>
      <c r="D111" t="s">
        <v>100</v>
      </c>
      <c r="E111" s="64">
        <v>45236</v>
      </c>
      <c r="F111" s="54">
        <v>1282798.599288</v>
      </c>
      <c r="G111" s="54">
        <v>6.2755000000000001</v>
      </c>
      <c r="H111" s="54">
        <v>80.502027088000006</v>
      </c>
      <c r="I111" s="55">
        <v>1.604027023228638E-2</v>
      </c>
      <c r="J111" s="55">
        <v>2.5861037464824693E-4</v>
      </c>
    </row>
    <row r="112" spans="1:10">
      <c r="A112" t="s">
        <v>1547</v>
      </c>
      <c r="B112" t="s">
        <v>1548</v>
      </c>
      <c r="C112" t="s">
        <v>1066</v>
      </c>
      <c r="D112" t="s">
        <v>100</v>
      </c>
      <c r="E112" s="64">
        <v>45210</v>
      </c>
      <c r="F112" s="54">
        <v>547251.02659200004</v>
      </c>
      <c r="G112" s="54">
        <v>7.5140630000000002</v>
      </c>
      <c r="H112" s="54">
        <v>41.120784839000002</v>
      </c>
      <c r="I112" s="55">
        <v>8.1934396541374303E-3</v>
      </c>
      <c r="J112" s="55">
        <v>1.3209930181533197E-4</v>
      </c>
    </row>
    <row r="113" spans="1:10">
      <c r="A113" t="s">
        <v>1549</v>
      </c>
      <c r="B113" t="s">
        <v>1550</v>
      </c>
      <c r="C113" t="s">
        <v>1066</v>
      </c>
      <c r="D113" t="s">
        <v>100</v>
      </c>
      <c r="E113" s="64">
        <v>45210</v>
      </c>
      <c r="F113" s="54">
        <v>536670.77022199996</v>
      </c>
      <c r="G113" s="54">
        <v>7.5961169999999996</v>
      </c>
      <c r="H113" s="54">
        <v>40.766139216000006</v>
      </c>
      <c r="I113" s="55">
        <v>8.1227754505714869E-3</v>
      </c>
      <c r="J113" s="55">
        <v>1.30960013268832E-4</v>
      </c>
    </row>
    <row r="114" spans="1:10">
      <c r="A114" t="s">
        <v>1551</v>
      </c>
      <c r="B114" t="s">
        <v>1552</v>
      </c>
      <c r="C114" t="s">
        <v>1066</v>
      </c>
      <c r="D114" t="s">
        <v>100</v>
      </c>
      <c r="E114" s="64">
        <v>45210</v>
      </c>
      <c r="F114" s="54">
        <v>1085423.6984059999</v>
      </c>
      <c r="G114" s="54">
        <v>7.6526129999999997</v>
      </c>
      <c r="H114" s="54">
        <v>83.06327404000001</v>
      </c>
      <c r="I114" s="55">
        <v>1.6550606365770201E-2</v>
      </c>
      <c r="J114" s="55">
        <v>2.6683830452508525E-4</v>
      </c>
    </row>
    <row r="115" spans="1:10">
      <c r="A115" t="s">
        <v>1553</v>
      </c>
      <c r="B115" t="s">
        <v>1554</v>
      </c>
      <c r="C115" t="s">
        <v>1066</v>
      </c>
      <c r="D115" t="s">
        <v>100</v>
      </c>
      <c r="E115" s="64">
        <v>45211</v>
      </c>
      <c r="F115" s="54">
        <v>685670.46866400004</v>
      </c>
      <c r="G115" s="54">
        <v>7.67143</v>
      </c>
      <c r="H115" s="54">
        <v>52.600726949999995</v>
      </c>
      <c r="I115" s="55">
        <v>1.0480852535183912E-2</v>
      </c>
      <c r="J115" s="55">
        <v>1.6897827539720894E-4</v>
      </c>
    </row>
    <row r="116" spans="1:10">
      <c r="A116" t="s">
        <v>1555</v>
      </c>
      <c r="B116" t="s">
        <v>1556</v>
      </c>
      <c r="C116" t="s">
        <v>1066</v>
      </c>
      <c r="D116" t="s">
        <v>100</v>
      </c>
      <c r="E116" s="64">
        <v>45211</v>
      </c>
      <c r="F116" s="54">
        <v>572308.91575000004</v>
      </c>
      <c r="G116" s="54">
        <v>7.8301119999999997</v>
      </c>
      <c r="H116" s="54">
        <v>44.812430923000001</v>
      </c>
      <c r="I116" s="55">
        <v>8.9290112034673807E-3</v>
      </c>
      <c r="J116" s="55">
        <v>1.4395860538054972E-4</v>
      </c>
    </row>
    <row r="117" spans="1:10">
      <c r="A117" t="s">
        <v>1557</v>
      </c>
      <c r="B117" t="s">
        <v>1558</v>
      </c>
      <c r="C117" t="s">
        <v>1066</v>
      </c>
      <c r="D117" t="s">
        <v>100</v>
      </c>
      <c r="E117" s="64">
        <v>45211</v>
      </c>
      <c r="F117" s="54">
        <v>412167.20317199995</v>
      </c>
      <c r="G117" s="54">
        <v>7.8093570000000003</v>
      </c>
      <c r="H117" s="54">
        <v>32.187609748999996</v>
      </c>
      <c r="I117" s="55">
        <v>6.4134777369139959E-3</v>
      </c>
      <c r="J117" s="55">
        <v>1.0340174176137331E-4</v>
      </c>
    </row>
    <row r="118" spans="1:10">
      <c r="A118" t="s">
        <v>1559</v>
      </c>
      <c r="B118" t="s">
        <v>1560</v>
      </c>
      <c r="C118" t="s">
        <v>1066</v>
      </c>
      <c r="D118" t="s">
        <v>100</v>
      </c>
      <c r="E118" s="64">
        <v>45211</v>
      </c>
      <c r="F118" s="54">
        <v>526725.03816800006</v>
      </c>
      <c r="G118" s="54">
        <v>7.8210750000000004</v>
      </c>
      <c r="H118" s="54">
        <v>41.19555768</v>
      </c>
      <c r="I118" s="55">
        <v>8.2083383668662985E-3</v>
      </c>
      <c r="J118" s="55">
        <v>1.3233950734957753E-4</v>
      </c>
    </row>
    <row r="119" spans="1:10">
      <c r="A119" t="s">
        <v>1561</v>
      </c>
      <c r="B119" t="s">
        <v>1562</v>
      </c>
      <c r="C119" t="s">
        <v>1066</v>
      </c>
      <c r="D119" t="s">
        <v>100</v>
      </c>
      <c r="E119" s="64">
        <v>45211</v>
      </c>
      <c r="F119" s="54">
        <v>229010.88615999999</v>
      </c>
      <c r="G119" s="54">
        <v>7.8210750000000004</v>
      </c>
      <c r="H119" s="54">
        <v>17.911112030000002</v>
      </c>
      <c r="I119" s="55">
        <v>3.5688427672497898E-3</v>
      </c>
      <c r="J119" s="55">
        <v>5.7538916223582772E-5</v>
      </c>
    </row>
    <row r="120" spans="1:10">
      <c r="A120" t="s">
        <v>1563</v>
      </c>
      <c r="B120" t="s">
        <v>1564</v>
      </c>
      <c r="C120" t="s">
        <v>1066</v>
      </c>
      <c r="D120" t="s">
        <v>100</v>
      </c>
      <c r="E120" s="64">
        <v>45211</v>
      </c>
      <c r="F120" s="54">
        <v>515536.45344000007</v>
      </c>
      <c r="G120" s="54">
        <v>7.8679129999999997</v>
      </c>
      <c r="H120" s="54">
        <v>40.561961631999999</v>
      </c>
      <c r="I120" s="55">
        <v>8.0820924548606413E-3</v>
      </c>
      <c r="J120" s="55">
        <v>1.3030409883533215E-4</v>
      </c>
    </row>
    <row r="121" spans="1:10">
      <c r="A121" t="s">
        <v>1565</v>
      </c>
      <c r="B121" t="s">
        <v>1566</v>
      </c>
      <c r="C121" t="s">
        <v>1066</v>
      </c>
      <c r="D121" t="s">
        <v>100</v>
      </c>
      <c r="E121" s="64">
        <v>45215</v>
      </c>
      <c r="F121" s="54">
        <v>1785436.454075</v>
      </c>
      <c r="G121" s="54">
        <v>8.3817020000000007</v>
      </c>
      <c r="H121" s="54">
        <v>149.649963152</v>
      </c>
      <c r="I121" s="55">
        <v>2.981820378989683E-2</v>
      </c>
      <c r="J121" s="55">
        <v>4.8074606859935861E-4</v>
      </c>
    </row>
    <row r="122" spans="1:10">
      <c r="A122" t="s">
        <v>1567</v>
      </c>
      <c r="B122" t="s">
        <v>1568</v>
      </c>
      <c r="C122" t="s">
        <v>1066</v>
      </c>
      <c r="D122" t="s">
        <v>100</v>
      </c>
      <c r="E122" s="64">
        <v>45216</v>
      </c>
      <c r="F122" s="54">
        <v>578668.71221999999</v>
      </c>
      <c r="G122" s="54">
        <v>8.8298930000000002</v>
      </c>
      <c r="H122" s="54">
        <v>51.09583052</v>
      </c>
      <c r="I122" s="55">
        <v>1.0180997410015253E-2</v>
      </c>
      <c r="J122" s="55">
        <v>1.6414384024511424E-4</v>
      </c>
    </row>
    <row r="123" spans="1:10">
      <c r="A123" t="s">
        <v>1569</v>
      </c>
      <c r="B123" t="s">
        <v>1570</v>
      </c>
      <c r="C123" t="s">
        <v>1066</v>
      </c>
      <c r="D123" t="s">
        <v>100</v>
      </c>
      <c r="E123" s="64">
        <v>45217</v>
      </c>
      <c r="F123" s="54">
        <v>718686.10773000005</v>
      </c>
      <c r="G123" s="54">
        <v>9.0351750000000006</v>
      </c>
      <c r="H123" s="54">
        <v>64.934545493000002</v>
      </c>
      <c r="I123" s="55">
        <v>1.2938402855121078E-2</v>
      </c>
      <c r="J123" s="55">
        <v>2.0860030169428574E-4</v>
      </c>
    </row>
    <row r="124" spans="1:10">
      <c r="A124" t="s">
        <v>1571</v>
      </c>
      <c r="B124" t="s">
        <v>1572</v>
      </c>
      <c r="C124" t="s">
        <v>1066</v>
      </c>
      <c r="D124" t="s">
        <v>100</v>
      </c>
      <c r="E124" s="64">
        <v>45230</v>
      </c>
      <c r="F124" s="54">
        <v>1008605.5069020001</v>
      </c>
      <c r="G124" s="54">
        <v>9.1632560000000005</v>
      </c>
      <c r="H124" s="54">
        <v>92.42110805099999</v>
      </c>
      <c r="I124" s="55">
        <v>1.8415182846077179E-2</v>
      </c>
      <c r="J124" s="55">
        <v>2.9690006876905112E-4</v>
      </c>
    </row>
    <row r="125" spans="1:10">
      <c r="A125" t="s">
        <v>1573</v>
      </c>
      <c r="B125" t="s">
        <v>1574</v>
      </c>
      <c r="C125" t="s">
        <v>1066</v>
      </c>
      <c r="D125" t="s">
        <v>100</v>
      </c>
      <c r="E125" s="64">
        <v>45217</v>
      </c>
      <c r="F125" s="54">
        <v>580313.23624999996</v>
      </c>
      <c r="G125" s="54">
        <v>9.1492369999999994</v>
      </c>
      <c r="H125" s="54">
        <v>53.094234436999997</v>
      </c>
      <c r="I125" s="55">
        <v>1.0579185381442346E-2</v>
      </c>
      <c r="J125" s="55">
        <v>1.7056365356371488E-4</v>
      </c>
    </row>
    <row r="126" spans="1:10">
      <c r="A126" t="s">
        <v>1575</v>
      </c>
      <c r="B126" t="s">
        <v>1576</v>
      </c>
      <c r="C126" t="s">
        <v>1066</v>
      </c>
      <c r="D126" t="s">
        <v>100</v>
      </c>
      <c r="E126" s="64">
        <v>45216</v>
      </c>
      <c r="F126" s="54">
        <v>429916.420048</v>
      </c>
      <c r="G126" s="54">
        <v>9.1907370000000004</v>
      </c>
      <c r="H126" s="54">
        <v>39.512487577999998</v>
      </c>
      <c r="I126" s="55">
        <v>7.8729816034092698E-3</v>
      </c>
      <c r="J126" s="55">
        <v>1.2693269456010971E-4</v>
      </c>
    </row>
    <row r="127" spans="1:10">
      <c r="A127" t="s">
        <v>1577</v>
      </c>
      <c r="B127" t="s">
        <v>1578</v>
      </c>
      <c r="C127" t="s">
        <v>1066</v>
      </c>
      <c r="D127" t="s">
        <v>100</v>
      </c>
      <c r="E127" s="64">
        <v>45216</v>
      </c>
      <c r="F127" s="54">
        <v>836698.89851999993</v>
      </c>
      <c r="G127" s="54">
        <v>9.2021099999999993</v>
      </c>
      <c r="H127" s="54">
        <v>76.993948860000003</v>
      </c>
      <c r="I127" s="55">
        <v>1.5341275128577888E-2</v>
      </c>
      <c r="J127" s="55">
        <v>2.473407773765321E-4</v>
      </c>
    </row>
    <row r="128" spans="1:10">
      <c r="A128" t="s">
        <v>1579</v>
      </c>
      <c r="B128" t="s">
        <v>1580</v>
      </c>
      <c r="C128" t="s">
        <v>1066</v>
      </c>
      <c r="D128" t="s">
        <v>100</v>
      </c>
      <c r="E128" s="64">
        <v>45216</v>
      </c>
      <c r="F128" s="54">
        <v>523919.16</v>
      </c>
      <c r="G128" s="54">
        <v>9.3723559999999999</v>
      </c>
      <c r="H128" s="54">
        <v>49.103566469999997</v>
      </c>
      <c r="I128" s="55">
        <v>9.7840328254944625E-3</v>
      </c>
      <c r="J128" s="55">
        <v>1.5774375106716686E-4</v>
      </c>
    </row>
    <row r="129" spans="1:10">
      <c r="A129" t="s">
        <v>1581</v>
      </c>
      <c r="B129" t="s">
        <v>1582</v>
      </c>
      <c r="C129" t="s">
        <v>1066</v>
      </c>
      <c r="D129" t="s">
        <v>100</v>
      </c>
      <c r="E129" s="64">
        <v>45218</v>
      </c>
      <c r="F129" s="54">
        <v>722205.09808799997</v>
      </c>
      <c r="G129" s="54">
        <v>9.4367190000000001</v>
      </c>
      <c r="H129" s="54">
        <v>68.152466723999993</v>
      </c>
      <c r="I129" s="55">
        <v>1.3579583307322953E-2</v>
      </c>
      <c r="J129" s="55">
        <v>2.189377782180478E-4</v>
      </c>
    </row>
    <row r="130" spans="1:10">
      <c r="A130" t="s">
        <v>1583</v>
      </c>
      <c r="B130" t="s">
        <v>1584</v>
      </c>
      <c r="C130" t="s">
        <v>1066</v>
      </c>
      <c r="D130" t="s">
        <v>100</v>
      </c>
      <c r="E130" s="64">
        <v>45218</v>
      </c>
      <c r="F130" s="54">
        <v>524181.11957999994</v>
      </c>
      <c r="G130" s="54">
        <v>9.4367190000000001</v>
      </c>
      <c r="H130" s="54">
        <v>49.465500042000002</v>
      </c>
      <c r="I130" s="55">
        <v>9.856149174747017E-3</v>
      </c>
      <c r="J130" s="55">
        <v>1.589064519336976E-4</v>
      </c>
    </row>
    <row r="131" spans="1:10">
      <c r="A131" t="s">
        <v>1585</v>
      </c>
      <c r="B131" t="s">
        <v>1586</v>
      </c>
      <c r="C131" t="s">
        <v>1066</v>
      </c>
      <c r="D131" t="s">
        <v>100</v>
      </c>
      <c r="E131" s="64">
        <v>45223</v>
      </c>
      <c r="F131" s="54">
        <v>233336.129892</v>
      </c>
      <c r="G131" s="54">
        <v>9.7182099999999991</v>
      </c>
      <c r="H131" s="54">
        <v>22.676094443</v>
      </c>
      <c r="I131" s="55">
        <v>4.5182797978609761E-3</v>
      </c>
      <c r="J131" s="55">
        <v>7.2846280914799669E-5</v>
      </c>
    </row>
    <row r="132" spans="1:10">
      <c r="A132" t="s">
        <v>1587</v>
      </c>
      <c r="B132" t="s">
        <v>1588</v>
      </c>
      <c r="C132" t="s">
        <v>1066</v>
      </c>
      <c r="D132" t="s">
        <v>100</v>
      </c>
      <c r="E132" s="64">
        <v>45222</v>
      </c>
      <c r="F132" s="54">
        <v>351025.83720000001</v>
      </c>
      <c r="G132" s="54">
        <v>9.9809699999999992</v>
      </c>
      <c r="H132" s="54">
        <v>35.035784026999998</v>
      </c>
      <c r="I132" s="55">
        <v>6.9809850002755334E-3</v>
      </c>
      <c r="J132" s="55">
        <v>1.1255141716385615E-4</v>
      </c>
    </row>
    <row r="133" spans="1:10">
      <c r="A133" t="s">
        <v>1589</v>
      </c>
      <c r="B133" t="s">
        <v>1590</v>
      </c>
      <c r="C133" t="s">
        <v>1066</v>
      </c>
      <c r="D133" t="s">
        <v>100</v>
      </c>
      <c r="E133" s="64">
        <v>45229</v>
      </c>
      <c r="F133" s="54">
        <v>585188.59510000004</v>
      </c>
      <c r="G133" s="54">
        <v>10.003356999999999</v>
      </c>
      <c r="H133" s="54">
        <v>58.538506479000006</v>
      </c>
      <c r="I133" s="55">
        <v>1.1663972907057079E-2</v>
      </c>
      <c r="J133" s="55">
        <v>1.880532160430487E-4</v>
      </c>
    </row>
    <row r="134" spans="1:10">
      <c r="A134" t="s">
        <v>1591</v>
      </c>
      <c r="B134" t="s">
        <v>1592</v>
      </c>
      <c r="C134" t="s">
        <v>1066</v>
      </c>
      <c r="D134" t="s">
        <v>100</v>
      </c>
      <c r="E134" s="64">
        <v>45222</v>
      </c>
      <c r="F134" s="54">
        <v>410345.12875999999</v>
      </c>
      <c r="G134" s="54">
        <v>10.041998</v>
      </c>
      <c r="H134" s="54">
        <v>41.206848340999997</v>
      </c>
      <c r="I134" s="55">
        <v>8.2105880649185371E-3</v>
      </c>
      <c r="J134" s="55">
        <v>1.3237577826320364E-4</v>
      </c>
    </row>
    <row r="135" spans="1:10">
      <c r="A135" t="s">
        <v>1593</v>
      </c>
      <c r="B135" t="s">
        <v>1594</v>
      </c>
      <c r="C135" t="s">
        <v>1066</v>
      </c>
      <c r="D135" t="s">
        <v>100</v>
      </c>
      <c r="E135" s="64">
        <v>45224</v>
      </c>
      <c r="F135" s="54">
        <v>117445.2117</v>
      </c>
      <c r="G135" s="54">
        <v>10.195105</v>
      </c>
      <c r="H135" s="54">
        <v>11.973663036</v>
      </c>
      <c r="I135" s="55">
        <v>2.3857882554662773E-3</v>
      </c>
      <c r="J135" s="55">
        <v>3.846503741162819E-5</v>
      </c>
    </row>
    <row r="136" spans="1:10">
      <c r="A136" t="s">
        <v>1595</v>
      </c>
      <c r="B136" t="s">
        <v>1596</v>
      </c>
      <c r="C136" t="s">
        <v>1066</v>
      </c>
      <c r="D136" t="s">
        <v>100</v>
      </c>
      <c r="E136" s="64">
        <v>45132</v>
      </c>
      <c r="F136" s="54">
        <v>270133.803801</v>
      </c>
      <c r="G136" s="54">
        <v>1.0965450000000001</v>
      </c>
      <c r="H136" s="54">
        <v>2.962140019</v>
      </c>
      <c r="I136" s="55">
        <v>5.9021527891081507E-4</v>
      </c>
      <c r="J136" s="55">
        <v>9.5157869656718831E-6</v>
      </c>
    </row>
    <row r="137" spans="1:10">
      <c r="A137" t="s">
        <v>1597</v>
      </c>
      <c r="B137" t="s">
        <v>1598</v>
      </c>
      <c r="C137" t="s">
        <v>1066</v>
      </c>
      <c r="D137" t="s">
        <v>100</v>
      </c>
      <c r="E137" s="64">
        <v>45258</v>
      </c>
      <c r="F137" s="54">
        <v>174498.59099999999</v>
      </c>
      <c r="G137" s="54">
        <v>1.6988760000000001</v>
      </c>
      <c r="H137" s="54">
        <v>2.9645139129999998</v>
      </c>
      <c r="I137" s="55">
        <v>5.9068828440695211E-4</v>
      </c>
      <c r="J137" s="55">
        <v>9.5234130297465688E-6</v>
      </c>
    </row>
    <row r="138" spans="1:10">
      <c r="A138" t="s">
        <v>1380</v>
      </c>
      <c r="B138" t="s">
        <v>1599</v>
      </c>
      <c r="C138" t="s">
        <v>1066</v>
      </c>
      <c r="D138" t="s">
        <v>100</v>
      </c>
      <c r="E138" s="64">
        <v>45251</v>
      </c>
      <c r="F138" s="54">
        <v>131009.45305500001</v>
      </c>
      <c r="G138" s="54">
        <v>1.7701499999999999</v>
      </c>
      <c r="H138" s="54">
        <v>2.319063689</v>
      </c>
      <c r="I138" s="55">
        <v>4.6208039229595871E-4</v>
      </c>
      <c r="J138" s="55">
        <v>7.4499233266491836E-6</v>
      </c>
    </row>
    <row r="139" spans="1:10">
      <c r="A139" t="s">
        <v>1382</v>
      </c>
      <c r="B139" t="s">
        <v>1600</v>
      </c>
      <c r="C139" t="s">
        <v>1066</v>
      </c>
      <c r="D139" t="s">
        <v>100</v>
      </c>
      <c r="E139" s="64">
        <v>45251</v>
      </c>
      <c r="F139" s="54">
        <v>305763.61079300003</v>
      </c>
      <c r="G139" s="54">
        <v>1.794208</v>
      </c>
      <c r="H139" s="54">
        <v>5.4860356220000002</v>
      </c>
      <c r="I139" s="55">
        <v>1.0931090441317173E-3</v>
      </c>
      <c r="J139" s="55">
        <v>1.7623726741541062E-5</v>
      </c>
    </row>
    <row r="140" spans="1:10">
      <c r="A140" t="s">
        <v>1601</v>
      </c>
      <c r="B140" t="s">
        <v>1602</v>
      </c>
      <c r="C140" t="s">
        <v>1066</v>
      </c>
      <c r="D140" t="s">
        <v>100</v>
      </c>
      <c r="E140" s="64">
        <v>45132</v>
      </c>
      <c r="F140" s="54">
        <v>262104.49124999999</v>
      </c>
      <c r="G140" s="54">
        <v>1.3549059999999999</v>
      </c>
      <c r="H140" s="54">
        <v>3.5512682300000002</v>
      </c>
      <c r="I140" s="55">
        <v>7.0760084108521229E-4</v>
      </c>
      <c r="J140" s="55">
        <v>1.1408343872295073E-5</v>
      </c>
    </row>
    <row r="141" spans="1:10">
      <c r="A141" t="s">
        <v>1392</v>
      </c>
      <c r="B141" t="s">
        <v>1603</v>
      </c>
      <c r="C141" t="s">
        <v>1066</v>
      </c>
      <c r="D141" t="s">
        <v>100</v>
      </c>
      <c r="E141" s="64">
        <v>45250</v>
      </c>
      <c r="F141" s="54">
        <v>218878.05213799997</v>
      </c>
      <c r="G141" s="54">
        <v>1.9945440000000001</v>
      </c>
      <c r="H141" s="54">
        <v>4.3656187539999998</v>
      </c>
      <c r="I141" s="55">
        <v>8.6986262431316714E-4</v>
      </c>
      <c r="J141" s="55">
        <v>1.402442078022711E-5</v>
      </c>
    </row>
    <row r="142" spans="1:10">
      <c r="A142" t="s">
        <v>1400</v>
      </c>
      <c r="B142" t="s">
        <v>1604</v>
      </c>
      <c r="C142" t="s">
        <v>1066</v>
      </c>
      <c r="D142" t="s">
        <v>100</v>
      </c>
      <c r="E142" s="64">
        <v>45252</v>
      </c>
      <c r="F142" s="54">
        <v>131587.15275000001</v>
      </c>
      <c r="G142" s="54">
        <v>2.2230240000000001</v>
      </c>
      <c r="H142" s="54">
        <v>2.9252145000000001</v>
      </c>
      <c r="I142" s="55">
        <v>5.8285775855198034E-4</v>
      </c>
      <c r="J142" s="55">
        <v>9.3971648309493352E-6</v>
      </c>
    </row>
    <row r="143" spans="1:10">
      <c r="A143" t="s">
        <v>1413</v>
      </c>
      <c r="B143" t="s">
        <v>1605</v>
      </c>
      <c r="C143" t="s">
        <v>1066</v>
      </c>
      <c r="D143" t="s">
        <v>100</v>
      </c>
      <c r="E143" s="64">
        <v>45252</v>
      </c>
      <c r="F143" s="54">
        <v>527019.02792999998</v>
      </c>
      <c r="G143" s="54">
        <v>2.3430870000000001</v>
      </c>
      <c r="H143" s="54">
        <v>12.348513989999999</v>
      </c>
      <c r="I143" s="55">
        <v>2.4604784318070249E-3</v>
      </c>
      <c r="J143" s="55">
        <v>3.9669234984755425E-5</v>
      </c>
    </row>
    <row r="144" spans="1:10">
      <c r="A144" t="s">
        <v>1606</v>
      </c>
      <c r="B144" t="s">
        <v>1607</v>
      </c>
      <c r="C144" t="s">
        <v>1066</v>
      </c>
      <c r="D144" t="s">
        <v>100</v>
      </c>
      <c r="E144" s="64">
        <v>45257</v>
      </c>
      <c r="F144" s="54">
        <v>220845.32167500001</v>
      </c>
      <c r="G144" s="54">
        <v>2.9062160000000001</v>
      </c>
      <c r="H144" s="54">
        <v>6.4182416380000014</v>
      </c>
      <c r="I144" s="55">
        <v>1.2788538874566877E-3</v>
      </c>
      <c r="J144" s="55">
        <v>2.0618410922395013E-5</v>
      </c>
    </row>
    <row r="145" spans="1:10">
      <c r="A145" t="s">
        <v>1429</v>
      </c>
      <c r="B145" t="s">
        <v>1608</v>
      </c>
      <c r="C145" t="s">
        <v>1066</v>
      </c>
      <c r="D145" t="s">
        <v>100</v>
      </c>
      <c r="E145" s="64">
        <v>45245</v>
      </c>
      <c r="F145" s="54">
        <v>133305.98764499999</v>
      </c>
      <c r="G145" s="54">
        <v>3.4282599999999999</v>
      </c>
      <c r="H145" s="54">
        <v>4.5700764710000001</v>
      </c>
      <c r="I145" s="55">
        <v>9.1060143736406481E-4</v>
      </c>
      <c r="J145" s="55">
        <v>1.4681235132681809E-5</v>
      </c>
    </row>
    <row r="146" spans="1:10">
      <c r="A146" t="s">
        <v>1609</v>
      </c>
      <c r="B146" t="s">
        <v>1610</v>
      </c>
      <c r="C146" t="s">
        <v>1066</v>
      </c>
      <c r="D146" t="s">
        <v>100</v>
      </c>
      <c r="E146" s="64">
        <v>45246</v>
      </c>
      <c r="F146" s="54">
        <v>649068.1923</v>
      </c>
      <c r="G146" s="54">
        <v>3.4790049999999999</v>
      </c>
      <c r="H146" s="54">
        <v>22.581117119999998</v>
      </c>
      <c r="I146" s="55">
        <v>4.4993552815230974E-3</v>
      </c>
      <c r="J146" s="55">
        <v>7.2541169081314185E-5</v>
      </c>
    </row>
    <row r="147" spans="1:10">
      <c r="A147" t="s">
        <v>1449</v>
      </c>
      <c r="B147" t="s">
        <v>1611</v>
      </c>
      <c r="C147" t="s">
        <v>1066</v>
      </c>
      <c r="D147" t="s">
        <v>100</v>
      </c>
      <c r="E147" s="64">
        <v>45174</v>
      </c>
      <c r="F147" s="54">
        <v>689210.00032500003</v>
      </c>
      <c r="G147" s="54">
        <v>3.8023899999999999</v>
      </c>
      <c r="H147" s="54">
        <v>26.206455152</v>
      </c>
      <c r="I147" s="55">
        <v>5.2217147527088073E-3</v>
      </c>
      <c r="J147" s="55">
        <v>8.4187459995916682E-5</v>
      </c>
    </row>
    <row r="148" spans="1:10">
      <c r="A148" t="s">
        <v>1453</v>
      </c>
      <c r="B148" t="s">
        <v>1612</v>
      </c>
      <c r="C148" t="s">
        <v>1066</v>
      </c>
      <c r="D148" t="s">
        <v>100</v>
      </c>
      <c r="E148" s="64">
        <v>45174</v>
      </c>
      <c r="F148" s="54">
        <v>8960.2886849999995</v>
      </c>
      <c r="G148" s="54">
        <v>3.9044840000000001</v>
      </c>
      <c r="H148" s="54">
        <v>0.34985303299999998</v>
      </c>
      <c r="I148" s="55">
        <v>6.9709265640858817E-5</v>
      </c>
      <c r="J148" s="55">
        <v>1.1238924932542748E-6</v>
      </c>
    </row>
    <row r="149" spans="1:10">
      <c r="A149" t="s">
        <v>1455</v>
      </c>
      <c r="B149" t="s">
        <v>1613</v>
      </c>
      <c r="C149" t="s">
        <v>1066</v>
      </c>
      <c r="D149" t="s">
        <v>100</v>
      </c>
      <c r="E149" s="64">
        <v>45181</v>
      </c>
      <c r="F149" s="54">
        <v>358506.64200000005</v>
      </c>
      <c r="G149" s="54">
        <v>3.9528509999999999</v>
      </c>
      <c r="H149" s="54">
        <v>14.171235029</v>
      </c>
      <c r="I149" s="55">
        <v>2.8236610631173363E-3</v>
      </c>
      <c r="J149" s="55">
        <v>4.5524672267840896E-5</v>
      </c>
    </row>
    <row r="150" spans="1:10">
      <c r="A150" t="s">
        <v>1614</v>
      </c>
      <c r="B150" t="s">
        <v>1615</v>
      </c>
      <c r="C150" t="s">
        <v>1066</v>
      </c>
      <c r="D150" t="s">
        <v>100</v>
      </c>
      <c r="E150" s="64">
        <v>45167</v>
      </c>
      <c r="F150" s="54">
        <v>403961.86080000008</v>
      </c>
      <c r="G150" s="54">
        <v>4.0100410000000002</v>
      </c>
      <c r="H150" s="54">
        <v>16.199038246000001</v>
      </c>
      <c r="I150" s="55">
        <v>3.2277069332048514E-3</v>
      </c>
      <c r="J150" s="55">
        <v>5.2038929965824527E-5</v>
      </c>
    </row>
    <row r="151" spans="1:10">
      <c r="A151" t="s">
        <v>1616</v>
      </c>
      <c r="B151" t="s">
        <v>1617</v>
      </c>
      <c r="C151" t="s">
        <v>1066</v>
      </c>
      <c r="D151" t="s">
        <v>100</v>
      </c>
      <c r="E151" s="64">
        <v>45189</v>
      </c>
      <c r="F151" s="54">
        <v>538701.39954000001</v>
      </c>
      <c r="G151" s="54">
        <v>4.1519490000000001</v>
      </c>
      <c r="H151" s="54">
        <v>22.366606524999998</v>
      </c>
      <c r="I151" s="55">
        <v>4.4566134023934301E-3</v>
      </c>
      <c r="J151" s="55">
        <v>7.1852060156413111E-5</v>
      </c>
    </row>
    <row r="152" spans="1:10">
      <c r="A152" t="s">
        <v>1487</v>
      </c>
      <c r="B152" t="s">
        <v>1618</v>
      </c>
      <c r="C152" t="s">
        <v>1066</v>
      </c>
      <c r="D152" t="s">
        <v>100</v>
      </c>
      <c r="E152" s="64">
        <v>45173</v>
      </c>
      <c r="F152" s="54">
        <v>360170.79749999999</v>
      </c>
      <c r="G152" s="54">
        <v>4.3549829999999998</v>
      </c>
      <c r="H152" s="54">
        <v>15.685378797</v>
      </c>
      <c r="I152" s="55">
        <v>3.1253587481048575E-3</v>
      </c>
      <c r="J152" s="55">
        <v>5.038881421902113E-5</v>
      </c>
    </row>
    <row r="153" spans="1:10">
      <c r="A153" t="s">
        <v>1493</v>
      </c>
      <c r="B153" t="s">
        <v>1619</v>
      </c>
      <c r="C153" t="s">
        <v>1066</v>
      </c>
      <c r="D153" t="s">
        <v>100</v>
      </c>
      <c r="E153" s="64">
        <v>45195</v>
      </c>
      <c r="F153" s="54">
        <v>180185.24807999999</v>
      </c>
      <c r="G153" s="54">
        <v>4.5041029999999997</v>
      </c>
      <c r="H153" s="54">
        <v>8.1157297689999996</v>
      </c>
      <c r="I153" s="55">
        <v>1.6170834864154134E-3</v>
      </c>
      <c r="J153" s="55">
        <v>2.6071541202443573E-5</v>
      </c>
    </row>
    <row r="154" spans="1:10">
      <c r="A154" t="s">
        <v>1620</v>
      </c>
      <c r="B154" t="s">
        <v>1621</v>
      </c>
      <c r="C154" t="s">
        <v>1066</v>
      </c>
      <c r="D154" t="s">
        <v>100</v>
      </c>
      <c r="E154" s="64">
        <v>45239</v>
      </c>
      <c r="F154" s="54">
        <v>360408.53399999999</v>
      </c>
      <c r="G154" s="54">
        <v>4.6587509999999996</v>
      </c>
      <c r="H154" s="54">
        <v>16.790536572000001</v>
      </c>
      <c r="I154" s="55">
        <v>3.3455647478983067E-3</v>
      </c>
      <c r="J154" s="55">
        <v>5.3939100796596973E-5</v>
      </c>
    </row>
    <row r="155" spans="1:10">
      <c r="A155" t="s">
        <v>1622</v>
      </c>
      <c r="B155" t="s">
        <v>1623</v>
      </c>
      <c r="C155" t="s">
        <v>1066</v>
      </c>
      <c r="D155" t="s">
        <v>100</v>
      </c>
      <c r="E155" s="64">
        <v>45244</v>
      </c>
      <c r="F155" s="54">
        <v>407599.22924999997</v>
      </c>
      <c r="G155" s="54">
        <v>5.2439809999999998</v>
      </c>
      <c r="H155" s="54">
        <v>21.374425153000001</v>
      </c>
      <c r="I155" s="55">
        <v>4.2589182895868489E-3</v>
      </c>
      <c r="J155" s="55">
        <v>6.8664706923041188E-5</v>
      </c>
    </row>
    <row r="156" spans="1:10">
      <c r="A156" t="s">
        <v>1525</v>
      </c>
      <c r="B156" t="s">
        <v>1624</v>
      </c>
      <c r="C156" t="s">
        <v>1066</v>
      </c>
      <c r="D156" t="s">
        <v>100</v>
      </c>
      <c r="E156" s="64">
        <v>45243</v>
      </c>
      <c r="F156" s="54">
        <v>90720.248399999997</v>
      </c>
      <c r="G156" s="54">
        <v>5.3887869999999998</v>
      </c>
      <c r="H156" s="54">
        <v>4.8887206690000005</v>
      </c>
      <c r="I156" s="55">
        <v>9.7409224907099221E-4</v>
      </c>
      <c r="J156" s="55">
        <v>1.5704870169029284E-5</v>
      </c>
    </row>
    <row r="157" spans="1:10">
      <c r="A157" t="s">
        <v>1625</v>
      </c>
      <c r="B157" t="s">
        <v>1626</v>
      </c>
      <c r="C157" t="s">
        <v>1066</v>
      </c>
      <c r="D157" t="s">
        <v>100</v>
      </c>
      <c r="E157" s="64">
        <v>45237</v>
      </c>
      <c r="F157" s="54">
        <v>548172.82169999997</v>
      </c>
      <c r="G157" s="54">
        <v>5.8540850000000004</v>
      </c>
      <c r="H157" s="54">
        <v>32.090504848000002</v>
      </c>
      <c r="I157" s="55">
        <v>6.3941292942814067E-3</v>
      </c>
      <c r="J157" s="55">
        <v>1.0308979514665838E-4</v>
      </c>
    </row>
    <row r="158" spans="1:10">
      <c r="A158" t="s">
        <v>1545</v>
      </c>
      <c r="B158" t="s">
        <v>1627</v>
      </c>
      <c r="C158" t="s">
        <v>1066</v>
      </c>
      <c r="D158" t="s">
        <v>100</v>
      </c>
      <c r="E158" s="64">
        <v>45236</v>
      </c>
      <c r="F158" s="54">
        <v>9190.8930899999996</v>
      </c>
      <c r="G158" s="54">
        <v>6.2755000000000001</v>
      </c>
      <c r="H158" s="54">
        <v>0.57677449599999997</v>
      </c>
      <c r="I158" s="55">
        <v>1.1492404742575565E-4</v>
      </c>
      <c r="J158" s="55">
        <v>1.8528709635480503E-6</v>
      </c>
    </row>
    <row r="159" spans="1:10">
      <c r="A159" t="s">
        <v>1628</v>
      </c>
      <c r="B159" t="s">
        <v>1629</v>
      </c>
      <c r="C159" t="s">
        <v>1066</v>
      </c>
      <c r="D159" t="s">
        <v>100</v>
      </c>
      <c r="E159" s="64">
        <v>45236</v>
      </c>
      <c r="F159" s="54">
        <v>137945.41544300001</v>
      </c>
      <c r="G159" s="54">
        <v>6.331226</v>
      </c>
      <c r="H159" s="54">
        <v>8.7336366259999991</v>
      </c>
      <c r="I159" s="55">
        <v>1.7402032800800896E-3</v>
      </c>
      <c r="J159" s="55">
        <v>2.8056548655880863E-5</v>
      </c>
    </row>
    <row r="160" spans="1:10">
      <c r="A160" t="s">
        <v>1559</v>
      </c>
      <c r="B160" t="s">
        <v>1630</v>
      </c>
      <c r="C160" t="s">
        <v>1066</v>
      </c>
      <c r="D160" t="s">
        <v>100</v>
      </c>
      <c r="E160" s="64">
        <v>45211</v>
      </c>
      <c r="F160" s="54">
        <v>505037.91113999998</v>
      </c>
      <c r="G160" s="54">
        <v>7.8210750000000004</v>
      </c>
      <c r="H160" s="54">
        <v>39.499391295999999</v>
      </c>
      <c r="I160" s="55">
        <v>7.8703721299597552E-3</v>
      </c>
      <c r="J160" s="55">
        <v>1.2689062314256869E-4</v>
      </c>
    </row>
    <row r="161" spans="1:10">
      <c r="A161" t="s">
        <v>1631</v>
      </c>
      <c r="B161" t="s">
        <v>1632</v>
      </c>
      <c r="C161" t="s">
        <v>1066</v>
      </c>
      <c r="D161" t="s">
        <v>100</v>
      </c>
      <c r="E161" s="64">
        <v>45211</v>
      </c>
      <c r="F161" s="54">
        <v>421164.47394</v>
      </c>
      <c r="G161" s="54">
        <v>7.8866360000000002</v>
      </c>
      <c r="H161" s="54">
        <v>33.215707398999996</v>
      </c>
      <c r="I161" s="55">
        <v>6.6183292757845845E-3</v>
      </c>
      <c r="J161" s="55">
        <v>1.067044749726854E-4</v>
      </c>
    </row>
    <row r="162" spans="1:10">
      <c r="A162" t="s">
        <v>1633</v>
      </c>
      <c r="B162" t="s">
        <v>1634</v>
      </c>
      <c r="C162" t="s">
        <v>1066</v>
      </c>
      <c r="D162" t="s">
        <v>100</v>
      </c>
      <c r="E162" s="64">
        <v>45215</v>
      </c>
      <c r="F162" s="54">
        <v>564719.28209999995</v>
      </c>
      <c r="G162" s="54">
        <v>8.4164150000000006</v>
      </c>
      <c r="H162" s="54">
        <v>47.529116534000003</v>
      </c>
      <c r="I162" s="55">
        <v>9.4703189557425998E-3</v>
      </c>
      <c r="J162" s="55">
        <v>1.5268587733972922E-4</v>
      </c>
    </row>
    <row r="163" spans="1:10">
      <c r="A163" t="s">
        <v>1635</v>
      </c>
      <c r="B163" t="s">
        <v>1636</v>
      </c>
      <c r="C163" t="s">
        <v>1066</v>
      </c>
      <c r="D163" t="s">
        <v>100</v>
      </c>
      <c r="E163" s="64">
        <v>45230</v>
      </c>
      <c r="F163" s="54">
        <v>889531.52995500003</v>
      </c>
      <c r="G163" s="54">
        <v>9.1062049999999992</v>
      </c>
      <c r="H163" s="54">
        <v>81.002566885999997</v>
      </c>
      <c r="I163" s="55">
        <v>1.6140004287593549E-2</v>
      </c>
      <c r="J163" s="55">
        <v>2.6021834390528982E-4</v>
      </c>
    </row>
    <row r="164" spans="1:10">
      <c r="A164" t="s">
        <v>1637</v>
      </c>
      <c r="B164" t="s">
        <v>1638</v>
      </c>
      <c r="C164" t="s">
        <v>1066</v>
      </c>
      <c r="D164" t="s">
        <v>100</v>
      </c>
      <c r="E164" s="64">
        <v>45231</v>
      </c>
      <c r="F164" s="54">
        <v>426160.50648799998</v>
      </c>
      <c r="G164" s="54">
        <v>9.1006020000000003</v>
      </c>
      <c r="H164" s="54">
        <v>38.783173645000005</v>
      </c>
      <c r="I164" s="55">
        <v>7.727663615867123E-3</v>
      </c>
      <c r="J164" s="55">
        <v>1.24589795178916E-4</v>
      </c>
    </row>
    <row r="165" spans="1:10">
      <c r="A165" t="s">
        <v>1573</v>
      </c>
      <c r="B165" t="s">
        <v>1639</v>
      </c>
      <c r="C165" t="s">
        <v>1066</v>
      </c>
      <c r="D165" t="s">
        <v>100</v>
      </c>
      <c r="E165" s="64">
        <v>45217</v>
      </c>
      <c r="F165" s="54">
        <v>379189.71750000003</v>
      </c>
      <c r="G165" s="54">
        <v>9.1492369999999994</v>
      </c>
      <c r="H165" s="54">
        <v>34.692966659</v>
      </c>
      <c r="I165" s="55">
        <v>6.9126776119779673E-3</v>
      </c>
      <c r="J165" s="55">
        <v>1.1145012653576435E-4</v>
      </c>
    </row>
    <row r="166" spans="1:10">
      <c r="A166" t="s">
        <v>1577</v>
      </c>
      <c r="B166" t="s">
        <v>1640</v>
      </c>
      <c r="C166" t="s">
        <v>1066</v>
      </c>
      <c r="D166" t="s">
        <v>100</v>
      </c>
      <c r="E166" s="64">
        <v>45216</v>
      </c>
      <c r="F166" s="54">
        <v>284748.89287500002</v>
      </c>
      <c r="G166" s="54">
        <v>9.2021099999999993</v>
      </c>
      <c r="H166" s="54">
        <v>26.202904938</v>
      </c>
      <c r="I166" s="55">
        <v>5.2210073619262092E-3</v>
      </c>
      <c r="J166" s="55">
        <v>8.4176055038726996E-5</v>
      </c>
    </row>
    <row r="167" spans="1:10">
      <c r="A167" t="s">
        <v>1585</v>
      </c>
      <c r="B167" t="s">
        <v>1641</v>
      </c>
      <c r="C167" t="s">
        <v>1066</v>
      </c>
      <c r="D167" t="s">
        <v>100</v>
      </c>
      <c r="E167" s="64">
        <v>45223</v>
      </c>
      <c r="F167" s="54">
        <v>190583.84258999999</v>
      </c>
      <c r="G167" s="54">
        <v>9.7182099999999991</v>
      </c>
      <c r="H167" s="54">
        <v>18.521337505999998</v>
      </c>
      <c r="I167" s="55">
        <v>3.6904320227223964E-3</v>
      </c>
      <c r="J167" s="55">
        <v>5.9499247468356958E-5</v>
      </c>
    </row>
    <row r="168" spans="1:10">
      <c r="A168" t="s">
        <v>1642</v>
      </c>
      <c r="B168" t="s">
        <v>1643</v>
      </c>
      <c r="C168" t="s">
        <v>1066</v>
      </c>
      <c r="D168" t="s">
        <v>100</v>
      </c>
      <c r="E168" s="64">
        <v>45223</v>
      </c>
      <c r="F168" s="54">
        <v>477969.23324999993</v>
      </c>
      <c r="G168" s="54">
        <v>9.8853930000000005</v>
      </c>
      <c r="H168" s="54">
        <v>47.249138846000001</v>
      </c>
      <c r="I168" s="55">
        <v>9.4145325620705288E-3</v>
      </c>
      <c r="J168" s="55">
        <v>1.5178645732006089E-4</v>
      </c>
    </row>
    <row r="169" spans="1:10">
      <c r="A169" t="s">
        <v>1644</v>
      </c>
      <c r="B169" t="s">
        <v>1645</v>
      </c>
      <c r="C169" t="s">
        <v>1066</v>
      </c>
      <c r="D169" t="s">
        <v>100</v>
      </c>
      <c r="E169" s="64">
        <v>45224</v>
      </c>
      <c r="F169" s="54">
        <v>383430.93666000001</v>
      </c>
      <c r="G169" s="54">
        <v>10.130515000000001</v>
      </c>
      <c r="H169" s="54">
        <v>38.843528999</v>
      </c>
      <c r="I169" s="55">
        <v>7.7396896010894197E-3</v>
      </c>
      <c r="J169" s="55">
        <v>1.2478368496373973E-4</v>
      </c>
    </row>
    <row r="170" spans="1:10">
      <c r="A170" t="s">
        <v>1646</v>
      </c>
      <c r="B170" t="s">
        <v>1647</v>
      </c>
      <c r="C170" t="s">
        <v>1066</v>
      </c>
      <c r="D170" t="s">
        <v>100</v>
      </c>
      <c r="E170" s="64">
        <v>45224</v>
      </c>
      <c r="F170" s="54">
        <v>335510.39035499998</v>
      </c>
      <c r="G170" s="54">
        <v>10.132744000000001</v>
      </c>
      <c r="H170" s="54">
        <v>33.996408650999996</v>
      </c>
      <c r="I170" s="55">
        <v>6.7738863406902328E-3</v>
      </c>
      <c r="J170" s="55">
        <v>1.0921245459222184E-4</v>
      </c>
    </row>
    <row r="171" spans="1:10">
      <c r="A171" t="s">
        <v>1648</v>
      </c>
      <c r="B171" t="s">
        <v>1649</v>
      </c>
      <c r="C171" t="s">
        <v>1066</v>
      </c>
      <c r="D171" t="s">
        <v>100</v>
      </c>
      <c r="E171" s="64">
        <v>45287</v>
      </c>
      <c r="F171" s="54">
        <v>1081080</v>
      </c>
      <c r="G171" s="54">
        <v>-9.0168999999999999E-2</v>
      </c>
      <c r="H171" s="54">
        <v>-0.9748</v>
      </c>
      <c r="I171" s="55">
        <v>-1.9423182232840375E-4</v>
      </c>
      <c r="J171" s="55">
        <v>-3.1315160912847285E-6</v>
      </c>
    </row>
    <row r="172" spans="1:10">
      <c r="A172" t="s">
        <v>1650</v>
      </c>
      <c r="B172" t="s">
        <v>1651</v>
      </c>
      <c r="C172" t="s">
        <v>1066</v>
      </c>
      <c r="D172" t="s">
        <v>100</v>
      </c>
      <c r="E172" s="64">
        <v>45260</v>
      </c>
      <c r="F172" s="54">
        <v>26350155</v>
      </c>
      <c r="G172" s="54">
        <v>-1.2889619999999999</v>
      </c>
      <c r="H172" s="54">
        <v>-339.64346999999998</v>
      </c>
      <c r="I172" s="55">
        <v>-6.7674979606116667E-2</v>
      </c>
      <c r="J172" s="55">
        <v>-1.0910945748920618E-3</v>
      </c>
    </row>
    <row r="173" spans="1:10" s="66" customFormat="1">
      <c r="A173" s="56" t="s">
        <v>1652</v>
      </c>
      <c r="B173" s="116" t="s">
        <v>1839</v>
      </c>
      <c r="C173" s="116" t="s">
        <v>1839</v>
      </c>
      <c r="D173" s="116" t="s">
        <v>1839</v>
      </c>
      <c r="E173" s="116" t="s">
        <v>1839</v>
      </c>
      <c r="F173" s="116" t="s">
        <v>1839</v>
      </c>
      <c r="G173" s="116" t="s">
        <v>1839</v>
      </c>
      <c r="H173" s="58">
        <f>SUM(H174:H249)</f>
        <v>-171.13185027299994</v>
      </c>
      <c r="I173" s="57">
        <v>-3.4098534198765212E-2</v>
      </c>
      <c r="J173" s="57">
        <v>-5.4975599390770242E-4</v>
      </c>
    </row>
    <row r="174" spans="1:10">
      <c r="A174" t="s">
        <v>1653</v>
      </c>
      <c r="B174" t="s">
        <v>1654</v>
      </c>
      <c r="C174" t="s">
        <v>1066</v>
      </c>
      <c r="D174" t="s">
        <v>107</v>
      </c>
      <c r="E174" s="64">
        <v>45166</v>
      </c>
      <c r="F174" s="54">
        <v>72047.616485999999</v>
      </c>
      <c r="G174" s="54">
        <v>5.5743410000000004</v>
      </c>
      <c r="H174" s="54">
        <v>4.0161798609999995</v>
      </c>
      <c r="I174" s="55">
        <v>8.0023587730884812E-4</v>
      </c>
      <c r="J174" s="55">
        <v>1.2901858699441079E-5</v>
      </c>
    </row>
    <row r="175" spans="1:10">
      <c r="A175" t="s">
        <v>1655</v>
      </c>
      <c r="B175" t="s">
        <v>1656</v>
      </c>
      <c r="C175" t="s">
        <v>1066</v>
      </c>
      <c r="D175" t="s">
        <v>107</v>
      </c>
      <c r="E175" s="64">
        <v>45166</v>
      </c>
      <c r="F175" s="54">
        <v>93661.901432000013</v>
      </c>
      <c r="G175" s="54">
        <v>5.4278130000000004</v>
      </c>
      <c r="H175" s="54">
        <v>5.0837931900000006</v>
      </c>
      <c r="I175" s="55">
        <v>1.0129610336832469E-3</v>
      </c>
      <c r="J175" s="55">
        <v>1.6331534857661802E-5</v>
      </c>
    </row>
    <row r="176" spans="1:10">
      <c r="A176" t="s">
        <v>1657</v>
      </c>
      <c r="B176" t="s">
        <v>1658</v>
      </c>
      <c r="C176" t="s">
        <v>1066</v>
      </c>
      <c r="D176" t="s">
        <v>107</v>
      </c>
      <c r="E176" s="64">
        <v>45168</v>
      </c>
      <c r="F176" s="54">
        <v>93661.901432000013</v>
      </c>
      <c r="G176" s="54">
        <v>4.2365430000000002</v>
      </c>
      <c r="H176" s="54">
        <v>3.968026917</v>
      </c>
      <c r="I176" s="55">
        <v>7.9064125886034843E-4</v>
      </c>
      <c r="J176" s="55">
        <v>1.2747168794867083E-5</v>
      </c>
    </row>
    <row r="177" spans="1:10">
      <c r="A177" t="s">
        <v>1659</v>
      </c>
      <c r="B177" t="s">
        <v>1660</v>
      </c>
      <c r="C177" t="s">
        <v>1066</v>
      </c>
      <c r="D177" t="s">
        <v>100</v>
      </c>
      <c r="E177" s="64">
        <v>45166</v>
      </c>
      <c r="F177" s="54">
        <v>337240.73822200001</v>
      </c>
      <c r="G177" s="54">
        <v>2.4334359999999999</v>
      </c>
      <c r="H177" s="54">
        <v>8.206538479999999</v>
      </c>
      <c r="I177" s="55">
        <v>1.6351773943153142E-3</v>
      </c>
      <c r="J177" s="55">
        <v>2.6363261493503606E-5</v>
      </c>
    </row>
    <row r="178" spans="1:10">
      <c r="A178" t="s">
        <v>1661</v>
      </c>
      <c r="B178" t="s">
        <v>1662</v>
      </c>
      <c r="C178" t="s">
        <v>1066</v>
      </c>
      <c r="D178" t="s">
        <v>100</v>
      </c>
      <c r="E178" s="64">
        <v>45167</v>
      </c>
      <c r="F178" s="54">
        <v>239018.37664</v>
      </c>
      <c r="G178" s="54">
        <v>2.709524</v>
      </c>
      <c r="H178" s="54">
        <v>6.4762604979999994</v>
      </c>
      <c r="I178" s="55">
        <v>1.2904143192449687E-3</v>
      </c>
      <c r="J178" s="55">
        <v>2.0804794789534929E-5</v>
      </c>
    </row>
    <row r="179" spans="1:10">
      <c r="A179" t="s">
        <v>1663</v>
      </c>
      <c r="B179" t="s">
        <v>1664</v>
      </c>
      <c r="C179" t="s">
        <v>1066</v>
      </c>
      <c r="D179" t="s">
        <v>102</v>
      </c>
      <c r="E179" s="64">
        <v>45236</v>
      </c>
      <c r="F179" s="54">
        <v>396997.99709299998</v>
      </c>
      <c r="G179" s="54">
        <v>2.554541</v>
      </c>
      <c r="H179" s="54">
        <v>10.141475033999999</v>
      </c>
      <c r="I179" s="55">
        <v>2.0207193033974459E-3</v>
      </c>
      <c r="J179" s="55">
        <v>3.2579187790657916E-5</v>
      </c>
    </row>
    <row r="180" spans="1:10">
      <c r="A180" t="s">
        <v>1665</v>
      </c>
      <c r="B180" t="s">
        <v>1666</v>
      </c>
      <c r="C180" t="s">
        <v>1066</v>
      </c>
      <c r="D180" t="s">
        <v>100</v>
      </c>
      <c r="E180" s="64">
        <v>45127</v>
      </c>
      <c r="F180" s="54">
        <v>200753.01519899999</v>
      </c>
      <c r="G180" s="54">
        <v>-4.0532329999999996</v>
      </c>
      <c r="H180" s="54">
        <v>-8.1369872809999997</v>
      </c>
      <c r="I180" s="55">
        <v>-1.6213191094087741E-3</v>
      </c>
      <c r="J180" s="55">
        <v>-2.6139830329329783E-5</v>
      </c>
    </row>
    <row r="181" spans="1:10">
      <c r="A181" t="s">
        <v>1667</v>
      </c>
      <c r="B181" t="s">
        <v>1668</v>
      </c>
      <c r="C181" t="s">
        <v>1066</v>
      </c>
      <c r="D181" t="s">
        <v>100</v>
      </c>
      <c r="E181" s="64">
        <v>45127</v>
      </c>
      <c r="F181" s="54">
        <v>522398.15282299998</v>
      </c>
      <c r="G181" s="54">
        <v>-4.0279160000000003</v>
      </c>
      <c r="H181" s="54">
        <v>-21.041758138000002</v>
      </c>
      <c r="I181" s="55">
        <v>-4.1926333895540213E-3</v>
      </c>
      <c r="J181" s="55">
        <v>-6.7596024002942545E-5</v>
      </c>
    </row>
    <row r="182" spans="1:10">
      <c r="A182" t="s">
        <v>1669</v>
      </c>
      <c r="B182" t="s">
        <v>1670</v>
      </c>
      <c r="C182" t="s">
        <v>1066</v>
      </c>
      <c r="D182" t="s">
        <v>100</v>
      </c>
      <c r="E182" s="64">
        <v>45127</v>
      </c>
      <c r="F182" s="54">
        <v>455686.95568999997</v>
      </c>
      <c r="G182" s="54">
        <v>-4.0217799999999997</v>
      </c>
      <c r="H182" s="54">
        <v>-18.326728075999998</v>
      </c>
      <c r="I182" s="55">
        <v>-3.651655510380181E-3</v>
      </c>
      <c r="J182" s="55">
        <v>-5.8874070445828491E-5</v>
      </c>
    </row>
    <row r="183" spans="1:10">
      <c r="A183" t="s">
        <v>1671</v>
      </c>
      <c r="B183" t="s">
        <v>1672</v>
      </c>
      <c r="C183" t="s">
        <v>1066</v>
      </c>
      <c r="D183" t="s">
        <v>100</v>
      </c>
      <c r="E183" s="64">
        <v>45168</v>
      </c>
      <c r="F183" s="54">
        <v>149258.74736000001</v>
      </c>
      <c r="G183" s="54">
        <v>1.343831</v>
      </c>
      <c r="H183" s="54">
        <v>2.0057847739999999</v>
      </c>
      <c r="I183" s="55">
        <v>3.996586293112284E-4</v>
      </c>
      <c r="J183" s="55">
        <v>6.4435241028261212E-6</v>
      </c>
    </row>
    <row r="184" spans="1:10">
      <c r="A184" t="s">
        <v>1673</v>
      </c>
      <c r="B184" t="s">
        <v>1674</v>
      </c>
      <c r="C184" t="s">
        <v>1066</v>
      </c>
      <c r="D184" t="s">
        <v>100</v>
      </c>
      <c r="E184" s="64">
        <v>45166</v>
      </c>
      <c r="F184" s="54">
        <v>298517.49472000002</v>
      </c>
      <c r="G184" s="54">
        <v>1.404498</v>
      </c>
      <c r="H184" s="54">
        <v>4.192671024</v>
      </c>
      <c r="I184" s="55">
        <v>8.3540227063501706E-4</v>
      </c>
      <c r="J184" s="55">
        <v>1.3468831326548237E-5</v>
      </c>
    </row>
    <row r="185" spans="1:10">
      <c r="A185" t="s">
        <v>1675</v>
      </c>
      <c r="B185" t="s">
        <v>1676</v>
      </c>
      <c r="C185" t="s">
        <v>1066</v>
      </c>
      <c r="D185" t="s">
        <v>100</v>
      </c>
      <c r="E185" s="64">
        <v>45166</v>
      </c>
      <c r="F185" s="54">
        <v>89555.248416000002</v>
      </c>
      <c r="G185" s="54">
        <v>1.4403109999999999</v>
      </c>
      <c r="H185" s="54">
        <v>1.2898742440000002</v>
      </c>
      <c r="I185" s="55">
        <v>2.5701130999855571E-4</v>
      </c>
      <c r="J185" s="55">
        <v>4.1436827562779288E-6</v>
      </c>
    </row>
    <row r="186" spans="1:10">
      <c r="A186" t="s">
        <v>1677</v>
      </c>
      <c r="B186" t="s">
        <v>1678</v>
      </c>
      <c r="C186" t="s">
        <v>1066</v>
      </c>
      <c r="D186" t="s">
        <v>100</v>
      </c>
      <c r="E186" s="64">
        <v>45168</v>
      </c>
      <c r="F186" s="54">
        <v>119406.997888</v>
      </c>
      <c r="G186" s="54">
        <v>1.4437530000000001</v>
      </c>
      <c r="H186" s="54">
        <v>1.7239426069999999</v>
      </c>
      <c r="I186" s="55">
        <v>3.4350073260893429E-4</v>
      </c>
      <c r="J186" s="55">
        <v>5.5381144996633621E-6</v>
      </c>
    </row>
    <row r="187" spans="1:10">
      <c r="A187" t="s">
        <v>1679</v>
      </c>
      <c r="B187" t="s">
        <v>1680</v>
      </c>
      <c r="C187" t="s">
        <v>1066</v>
      </c>
      <c r="D187" t="s">
        <v>100</v>
      </c>
      <c r="E187" s="64">
        <v>45189</v>
      </c>
      <c r="F187" s="54">
        <v>111944.06052</v>
      </c>
      <c r="G187" s="54">
        <v>2.8150200000000001</v>
      </c>
      <c r="H187" s="54">
        <v>3.1512482399999993</v>
      </c>
      <c r="I187" s="55">
        <v>6.2789565886784457E-4</v>
      </c>
      <c r="J187" s="55">
        <v>1.0123291517431964E-5</v>
      </c>
    </row>
    <row r="188" spans="1:10">
      <c r="A188" t="s">
        <v>1681</v>
      </c>
      <c r="B188" t="s">
        <v>1682</v>
      </c>
      <c r="C188" t="s">
        <v>1066</v>
      </c>
      <c r="D188" t="s">
        <v>100</v>
      </c>
      <c r="E188" s="64">
        <v>45189</v>
      </c>
      <c r="F188" s="54">
        <v>111944.06052</v>
      </c>
      <c r="G188" s="54">
        <v>2.851823</v>
      </c>
      <c r="H188" s="54">
        <v>3.1924470010000001</v>
      </c>
      <c r="I188" s="55">
        <v>6.3610463550582415E-4</v>
      </c>
      <c r="J188" s="55">
        <v>1.0255641315352046E-5</v>
      </c>
    </row>
    <row r="189" spans="1:10">
      <c r="A189" t="s">
        <v>1683</v>
      </c>
      <c r="B189" t="s">
        <v>1684</v>
      </c>
      <c r="C189" t="s">
        <v>1066</v>
      </c>
      <c r="D189" t="s">
        <v>100</v>
      </c>
      <c r="E189" s="64">
        <v>45195</v>
      </c>
      <c r="F189" s="54">
        <v>111944.06052</v>
      </c>
      <c r="G189" s="54">
        <v>3.4983240000000002</v>
      </c>
      <c r="H189" s="54">
        <v>3.9161654690000001</v>
      </c>
      <c r="I189" s="55">
        <v>7.8030770987221781E-4</v>
      </c>
      <c r="J189" s="55">
        <v>1.2580565431172657E-5</v>
      </c>
    </row>
    <row r="190" spans="1:10">
      <c r="A190" t="s">
        <v>1685</v>
      </c>
      <c r="B190" t="s">
        <v>1686</v>
      </c>
      <c r="C190" t="s">
        <v>1066</v>
      </c>
      <c r="D190" t="s">
        <v>100</v>
      </c>
      <c r="E190" s="64">
        <v>45196</v>
      </c>
      <c r="F190" s="54">
        <v>111944.06052</v>
      </c>
      <c r="G190" s="54">
        <v>3.7793299999999999</v>
      </c>
      <c r="H190" s="54">
        <v>4.2307359340000001</v>
      </c>
      <c r="I190" s="55">
        <v>8.4298681806635337E-4</v>
      </c>
      <c r="J190" s="55">
        <v>1.3591113721068452E-5</v>
      </c>
    </row>
    <row r="191" spans="1:10">
      <c r="A191" t="s">
        <v>1687</v>
      </c>
      <c r="B191" t="s">
        <v>1688</v>
      </c>
      <c r="C191" t="s">
        <v>1066</v>
      </c>
      <c r="D191" t="s">
        <v>100</v>
      </c>
      <c r="E191" s="64">
        <v>45211</v>
      </c>
      <c r="F191" s="54">
        <v>167916.09078000003</v>
      </c>
      <c r="G191" s="54">
        <v>3.9561730000000002</v>
      </c>
      <c r="H191" s="54">
        <v>6.6430512099999994</v>
      </c>
      <c r="I191" s="55">
        <v>1.3236478686286493E-3</v>
      </c>
      <c r="J191" s="55">
        <v>2.1340605005481622E-5</v>
      </c>
    </row>
    <row r="192" spans="1:10">
      <c r="A192" t="s">
        <v>1689</v>
      </c>
      <c r="B192" t="s">
        <v>1690</v>
      </c>
      <c r="C192" t="s">
        <v>1066</v>
      </c>
      <c r="D192" t="s">
        <v>100</v>
      </c>
      <c r="E192" s="64">
        <v>45201</v>
      </c>
      <c r="F192" s="54">
        <v>111944.06052</v>
      </c>
      <c r="G192" s="54">
        <v>4.054138</v>
      </c>
      <c r="H192" s="54">
        <v>4.5383671479999999</v>
      </c>
      <c r="I192" s="55">
        <v>9.0428325969573288E-4</v>
      </c>
      <c r="J192" s="55">
        <v>1.4579369872917503E-5</v>
      </c>
    </row>
    <row r="193" spans="1:10">
      <c r="A193" t="s">
        <v>1691</v>
      </c>
      <c r="B193" t="s">
        <v>1692</v>
      </c>
      <c r="C193" t="s">
        <v>1066</v>
      </c>
      <c r="D193" t="s">
        <v>100</v>
      </c>
      <c r="E193" s="64">
        <v>45201</v>
      </c>
      <c r="F193" s="54">
        <v>111944.06052</v>
      </c>
      <c r="G193" s="54">
        <v>4.1063049999999999</v>
      </c>
      <c r="H193" s="54">
        <v>4.5967644290000003</v>
      </c>
      <c r="I193" s="55">
        <v>9.1591909300272299E-4</v>
      </c>
      <c r="J193" s="55">
        <v>1.4766969406297454E-5</v>
      </c>
    </row>
    <row r="194" spans="1:10">
      <c r="A194" t="s">
        <v>1693</v>
      </c>
      <c r="B194" t="s">
        <v>1694</v>
      </c>
      <c r="C194" t="s">
        <v>1066</v>
      </c>
      <c r="D194" t="s">
        <v>100</v>
      </c>
      <c r="E194" s="64">
        <v>45229</v>
      </c>
      <c r="F194" s="54">
        <v>179110.496832</v>
      </c>
      <c r="G194" s="54">
        <v>4.6035870000000001</v>
      </c>
      <c r="H194" s="54">
        <v>8.2455066850000005</v>
      </c>
      <c r="I194" s="55">
        <v>1.6429419259833663E-3</v>
      </c>
      <c r="J194" s="55">
        <v>2.6488445696423166E-5</v>
      </c>
    </row>
    <row r="195" spans="1:10">
      <c r="A195" t="s">
        <v>1695</v>
      </c>
      <c r="B195" t="s">
        <v>1696</v>
      </c>
      <c r="C195" t="s">
        <v>1066</v>
      </c>
      <c r="D195" t="s">
        <v>107</v>
      </c>
      <c r="E195" s="64">
        <v>45176</v>
      </c>
      <c r="F195" s="54">
        <v>168898.34096999999</v>
      </c>
      <c r="G195" s="54">
        <v>-6.705667</v>
      </c>
      <c r="H195" s="54">
        <v>-11.325760852</v>
      </c>
      <c r="I195" s="55">
        <v>-2.2566918029746151E-3</v>
      </c>
      <c r="J195" s="55">
        <v>-3.6383670859746241E-5</v>
      </c>
    </row>
    <row r="196" spans="1:10">
      <c r="A196" t="s">
        <v>1697</v>
      </c>
      <c r="B196" t="s">
        <v>1698</v>
      </c>
      <c r="C196" t="s">
        <v>1066</v>
      </c>
      <c r="D196" t="s">
        <v>107</v>
      </c>
      <c r="E196" s="64">
        <v>45161</v>
      </c>
      <c r="F196" s="54">
        <v>964084.64144500007</v>
      </c>
      <c r="G196" s="54">
        <v>-5.8817110000000001</v>
      </c>
      <c r="H196" s="54">
        <v>-56.704671275000003</v>
      </c>
      <c r="I196" s="55">
        <v>-1.1298575745051642E-2</v>
      </c>
      <c r="J196" s="55">
        <v>-1.8216207483450292E-4</v>
      </c>
    </row>
    <row r="197" spans="1:10">
      <c r="A197" t="s">
        <v>1699</v>
      </c>
      <c r="B197" t="s">
        <v>1700</v>
      </c>
      <c r="C197" t="s">
        <v>1066</v>
      </c>
      <c r="D197" t="s">
        <v>107</v>
      </c>
      <c r="E197" s="64">
        <v>45180</v>
      </c>
      <c r="F197" s="54">
        <v>88708.222110000017</v>
      </c>
      <c r="G197" s="54">
        <v>-5.6458250000000003</v>
      </c>
      <c r="H197" s="54">
        <v>-5.0083108460000005</v>
      </c>
      <c r="I197" s="55">
        <v>-9.9792095035462617E-4</v>
      </c>
      <c r="J197" s="55">
        <v>-1.6089050066069791E-5</v>
      </c>
    </row>
    <row r="198" spans="1:10">
      <c r="A198" t="s">
        <v>1701</v>
      </c>
      <c r="B198" t="s">
        <v>1702</v>
      </c>
      <c r="C198" t="s">
        <v>1066</v>
      </c>
      <c r="D198" t="s">
        <v>107</v>
      </c>
      <c r="E198" s="64">
        <v>45267</v>
      </c>
      <c r="F198" s="54">
        <v>104192.55386299999</v>
      </c>
      <c r="G198" s="54">
        <v>-3.7832910000000002</v>
      </c>
      <c r="H198" s="54">
        <v>-3.9419072179999999</v>
      </c>
      <c r="I198" s="55">
        <v>-7.8543683053100967E-4</v>
      </c>
      <c r="J198" s="55">
        <v>-1.2663260036436622E-5</v>
      </c>
    </row>
    <row r="199" spans="1:10">
      <c r="A199" t="s">
        <v>1703</v>
      </c>
      <c r="B199" t="s">
        <v>1704</v>
      </c>
      <c r="C199" t="s">
        <v>1066</v>
      </c>
      <c r="D199" t="s">
        <v>100</v>
      </c>
      <c r="E199" s="64">
        <v>45127</v>
      </c>
      <c r="F199" s="54">
        <v>776551.698232</v>
      </c>
      <c r="G199" s="54">
        <v>1.081108</v>
      </c>
      <c r="H199" s="54">
        <v>8.3953605180000004</v>
      </c>
      <c r="I199" s="55">
        <v>1.6728007514516534E-3</v>
      </c>
      <c r="J199" s="55">
        <v>2.6969846690863246E-5</v>
      </c>
    </row>
    <row r="200" spans="1:10">
      <c r="A200" t="s">
        <v>1705</v>
      </c>
      <c r="B200" t="s">
        <v>1706</v>
      </c>
      <c r="C200" t="s">
        <v>1066</v>
      </c>
      <c r="D200" t="s">
        <v>100</v>
      </c>
      <c r="E200" s="64">
        <v>45127</v>
      </c>
      <c r="F200" s="54">
        <v>322431.48498000001</v>
      </c>
      <c r="G200" s="54">
        <v>1.0584519999999999</v>
      </c>
      <c r="H200" s="54">
        <v>3.4127819319999997</v>
      </c>
      <c r="I200" s="55">
        <v>6.8000703104412229E-4</v>
      </c>
      <c r="J200" s="55">
        <v>1.0963460746926328E-5</v>
      </c>
    </row>
    <row r="201" spans="1:10">
      <c r="A201" t="s">
        <v>1707</v>
      </c>
      <c r="B201" t="s">
        <v>1708</v>
      </c>
      <c r="C201" t="s">
        <v>1066</v>
      </c>
      <c r="D201" t="s">
        <v>100</v>
      </c>
      <c r="E201" s="64">
        <v>45127</v>
      </c>
      <c r="F201" s="54">
        <v>241738.70701799999</v>
      </c>
      <c r="G201" s="54">
        <v>1.0237130000000001</v>
      </c>
      <c r="H201" s="54">
        <v>2.4747100019999997</v>
      </c>
      <c r="I201" s="55">
        <v>4.9309338676937586E-4</v>
      </c>
      <c r="J201" s="55">
        <v>7.9499324913072046E-6</v>
      </c>
    </row>
    <row r="202" spans="1:10">
      <c r="A202" t="s">
        <v>1709</v>
      </c>
      <c r="B202" t="s">
        <v>1710</v>
      </c>
      <c r="C202" t="s">
        <v>1066</v>
      </c>
      <c r="D202" t="s">
        <v>100</v>
      </c>
      <c r="E202" s="64">
        <v>45267</v>
      </c>
      <c r="F202" s="54">
        <v>116415.78098900002</v>
      </c>
      <c r="G202" s="54">
        <v>-2.7613349999999999</v>
      </c>
      <c r="H202" s="54">
        <v>-3.2146300289999994</v>
      </c>
      <c r="I202" s="55">
        <v>-6.4052467033676576E-4</v>
      </c>
      <c r="J202" s="55">
        <v>-1.0326903634941109E-5</v>
      </c>
    </row>
    <row r="203" spans="1:10">
      <c r="A203" t="s">
        <v>1711</v>
      </c>
      <c r="B203" t="s">
        <v>1712</v>
      </c>
      <c r="C203" t="s">
        <v>1066</v>
      </c>
      <c r="D203" t="s">
        <v>102</v>
      </c>
      <c r="E203" s="64">
        <v>45195</v>
      </c>
      <c r="F203" s="54">
        <v>225232.97786399999</v>
      </c>
      <c r="G203" s="54">
        <v>-3.9586079999999999</v>
      </c>
      <c r="H203" s="54">
        <v>-8.9160900870000006</v>
      </c>
      <c r="I203" s="55">
        <v>-1.776557679156982E-3</v>
      </c>
      <c r="J203" s="55">
        <v>-2.8642674988494827E-5</v>
      </c>
    </row>
    <row r="204" spans="1:10">
      <c r="A204" t="s">
        <v>1713</v>
      </c>
      <c r="B204" t="s">
        <v>1714</v>
      </c>
      <c r="C204" t="s">
        <v>1066</v>
      </c>
      <c r="D204" t="s">
        <v>102</v>
      </c>
      <c r="E204" s="64">
        <v>45195</v>
      </c>
      <c r="F204" s="54">
        <v>225285.76271899999</v>
      </c>
      <c r="G204" s="54">
        <v>-3.93425</v>
      </c>
      <c r="H204" s="54">
        <v>-8.863305231</v>
      </c>
      <c r="I204" s="55">
        <v>-1.7660401383565896E-3</v>
      </c>
      <c r="J204" s="55">
        <v>-2.8473105203985033E-5</v>
      </c>
    </row>
    <row r="205" spans="1:10">
      <c r="A205" t="s">
        <v>1715</v>
      </c>
      <c r="B205" t="s">
        <v>1716</v>
      </c>
      <c r="C205" t="s">
        <v>1066</v>
      </c>
      <c r="D205" t="s">
        <v>102</v>
      </c>
      <c r="E205" s="64">
        <v>45232</v>
      </c>
      <c r="F205" s="54">
        <v>281950.30495899997</v>
      </c>
      <c r="G205" s="54">
        <v>-3.938898</v>
      </c>
      <c r="H205" s="54">
        <v>-11.105735092</v>
      </c>
      <c r="I205" s="55">
        <v>-2.2128510106849226E-3</v>
      </c>
      <c r="J205" s="55">
        <v>-3.5676844630840666E-5</v>
      </c>
    </row>
    <row r="206" spans="1:10">
      <c r="A206" t="s">
        <v>1717</v>
      </c>
      <c r="B206" t="s">
        <v>1718</v>
      </c>
      <c r="C206" t="s">
        <v>1066</v>
      </c>
      <c r="D206" t="s">
        <v>102</v>
      </c>
      <c r="E206" s="64">
        <v>45232</v>
      </c>
      <c r="F206" s="54">
        <v>151331.494649</v>
      </c>
      <c r="G206" s="54">
        <v>-3.8902739999999998</v>
      </c>
      <c r="H206" s="54">
        <v>-5.8872097160000001</v>
      </c>
      <c r="I206" s="55">
        <v>-1.1730441850309442E-3</v>
      </c>
      <c r="J206" s="55">
        <v>-1.8912486621278003E-5</v>
      </c>
    </row>
    <row r="207" spans="1:10">
      <c r="A207" t="s">
        <v>1719</v>
      </c>
      <c r="B207" t="s">
        <v>1720</v>
      </c>
      <c r="C207" t="s">
        <v>1066</v>
      </c>
      <c r="D207" t="s">
        <v>102</v>
      </c>
      <c r="E207" s="64">
        <v>45181</v>
      </c>
      <c r="F207" s="54">
        <v>627867.93689799996</v>
      </c>
      <c r="G207" s="54">
        <v>-2.554996</v>
      </c>
      <c r="H207" s="54">
        <v>-16.041999952000001</v>
      </c>
      <c r="I207" s="55">
        <v>-3.1964165823441994E-3</v>
      </c>
      <c r="J207" s="55">
        <v>-5.1534449103484658E-5</v>
      </c>
    </row>
    <row r="208" spans="1:10">
      <c r="A208" t="s">
        <v>1721</v>
      </c>
      <c r="B208" t="s">
        <v>1722</v>
      </c>
      <c r="C208" t="s">
        <v>1066</v>
      </c>
      <c r="D208" t="s">
        <v>102</v>
      </c>
      <c r="E208" s="64">
        <v>45181</v>
      </c>
      <c r="F208" s="54">
        <v>228357.84130199999</v>
      </c>
      <c r="G208" s="54">
        <v>-2.5360309999999999</v>
      </c>
      <c r="H208" s="54">
        <v>-5.7912266490000004</v>
      </c>
      <c r="I208" s="55">
        <v>-1.1539192711859715E-3</v>
      </c>
      <c r="J208" s="55">
        <v>-1.8604143865018914E-5</v>
      </c>
    </row>
    <row r="209" spans="1:10">
      <c r="A209" t="s">
        <v>1723</v>
      </c>
      <c r="B209" t="s">
        <v>1724</v>
      </c>
      <c r="C209" t="s">
        <v>1066</v>
      </c>
      <c r="D209" t="s">
        <v>102</v>
      </c>
      <c r="E209" s="64">
        <v>45176</v>
      </c>
      <c r="F209" s="54">
        <v>1027657.792227</v>
      </c>
      <c r="G209" s="54">
        <v>-2.5915659999999998</v>
      </c>
      <c r="H209" s="54">
        <v>-26.632432927</v>
      </c>
      <c r="I209" s="55">
        <v>-5.3065921014056154E-3</v>
      </c>
      <c r="J209" s="55">
        <v>-8.5555900965286985E-5</v>
      </c>
    </row>
    <row r="210" spans="1:10">
      <c r="A210" t="s">
        <v>1725</v>
      </c>
      <c r="B210" t="s">
        <v>1726</v>
      </c>
      <c r="C210" t="s">
        <v>1066</v>
      </c>
      <c r="D210" t="s">
        <v>102</v>
      </c>
      <c r="E210" s="64">
        <v>45176</v>
      </c>
      <c r="F210" s="54">
        <v>324857.01306099998</v>
      </c>
      <c r="G210" s="54">
        <v>-2.5725989999999999</v>
      </c>
      <c r="H210" s="54">
        <v>-8.3572697900000001</v>
      </c>
      <c r="I210" s="55">
        <v>-1.6652110597064178E-3</v>
      </c>
      <c r="J210" s="55">
        <v>-2.6847481356783696E-5</v>
      </c>
    </row>
    <row r="211" spans="1:10">
      <c r="A211" t="s">
        <v>1727</v>
      </c>
      <c r="B211" t="s">
        <v>1728</v>
      </c>
      <c r="C211" t="s">
        <v>1066</v>
      </c>
      <c r="D211" t="s">
        <v>102</v>
      </c>
      <c r="E211" s="64">
        <v>45183</v>
      </c>
      <c r="F211" s="54">
        <v>1631051.714224</v>
      </c>
      <c r="G211" s="54">
        <v>-2.4464760000000001</v>
      </c>
      <c r="H211" s="54">
        <v>-39.903294422999998</v>
      </c>
      <c r="I211" s="55">
        <v>-7.9508510388655307E-3</v>
      </c>
      <c r="J211" s="55">
        <v>-1.2818814995988579E-4</v>
      </c>
    </row>
    <row r="212" spans="1:10">
      <c r="A212" t="s">
        <v>1729</v>
      </c>
      <c r="B212" t="s">
        <v>1730</v>
      </c>
      <c r="C212" t="s">
        <v>1066</v>
      </c>
      <c r="D212" t="s">
        <v>102</v>
      </c>
      <c r="E212" s="64">
        <v>45183</v>
      </c>
      <c r="F212" s="54">
        <v>1409283.306449</v>
      </c>
      <c r="G212" s="54">
        <v>-2.4417490000000002</v>
      </c>
      <c r="H212" s="54">
        <v>-34.411157912</v>
      </c>
      <c r="I212" s="55">
        <v>-6.8565263743108626E-3</v>
      </c>
      <c r="J212" s="55">
        <v>-1.105448242933605E-4</v>
      </c>
    </row>
    <row r="213" spans="1:10">
      <c r="A213" t="s">
        <v>1731</v>
      </c>
      <c r="B213" t="s">
        <v>1732</v>
      </c>
      <c r="C213" t="s">
        <v>1066</v>
      </c>
      <c r="D213" t="s">
        <v>102</v>
      </c>
      <c r="E213" s="64">
        <v>45274</v>
      </c>
      <c r="F213" s="54">
        <v>460431.73642099998</v>
      </c>
      <c r="G213" s="54">
        <v>-1.485609</v>
      </c>
      <c r="H213" s="54">
        <v>-6.8402137489999992</v>
      </c>
      <c r="I213" s="55">
        <v>-1.3629330955930163E-3</v>
      </c>
      <c r="J213" s="55">
        <v>-2.1973983814957467E-5</v>
      </c>
    </row>
    <row r="214" spans="1:10">
      <c r="A214" t="s">
        <v>1733</v>
      </c>
      <c r="B214" t="s">
        <v>1734</v>
      </c>
      <c r="C214" t="s">
        <v>1066</v>
      </c>
      <c r="D214" t="s">
        <v>102</v>
      </c>
      <c r="E214" s="64">
        <v>45161</v>
      </c>
      <c r="F214" s="54">
        <v>288178.91789300001</v>
      </c>
      <c r="G214" s="54">
        <v>-1.5385150000000001</v>
      </c>
      <c r="H214" s="54">
        <v>-4.4336766030000003</v>
      </c>
      <c r="I214" s="55">
        <v>-8.8342335475533106E-4</v>
      </c>
      <c r="J214" s="55">
        <v>-1.4243054601812796E-5</v>
      </c>
    </row>
    <row r="215" spans="1:10">
      <c r="A215" t="s">
        <v>1735</v>
      </c>
      <c r="B215" t="s">
        <v>1736</v>
      </c>
      <c r="C215" t="s">
        <v>1066</v>
      </c>
      <c r="D215" t="s">
        <v>102</v>
      </c>
      <c r="E215" s="64">
        <v>45279</v>
      </c>
      <c r="F215" s="54">
        <v>173612.02855500003</v>
      </c>
      <c r="G215" s="54">
        <v>-0.93020800000000003</v>
      </c>
      <c r="H215" s="54">
        <v>-1.6149527520000002</v>
      </c>
      <c r="I215" s="55">
        <v>-3.2178417726223916E-4</v>
      </c>
      <c r="J215" s="55">
        <v>-5.1879878226841979E-6</v>
      </c>
    </row>
    <row r="216" spans="1:10">
      <c r="A216" t="s">
        <v>1737</v>
      </c>
      <c r="B216" t="s">
        <v>1738</v>
      </c>
      <c r="C216" t="s">
        <v>1066</v>
      </c>
      <c r="D216" t="s">
        <v>102</v>
      </c>
      <c r="E216" s="64">
        <v>45279</v>
      </c>
      <c r="F216" s="54">
        <v>173754.54766400001</v>
      </c>
      <c r="G216" s="54">
        <v>-0.84742200000000001</v>
      </c>
      <c r="H216" s="54">
        <v>-1.4724336420000002</v>
      </c>
      <c r="I216" s="55">
        <v>-2.9338681734028364E-4</v>
      </c>
      <c r="J216" s="55">
        <v>-4.7301494083627185E-6</v>
      </c>
    </row>
    <row r="217" spans="1:10">
      <c r="A217" t="s">
        <v>1739</v>
      </c>
      <c r="B217" t="s">
        <v>1740</v>
      </c>
      <c r="C217" t="s">
        <v>1066</v>
      </c>
      <c r="D217" t="s">
        <v>102</v>
      </c>
      <c r="E217" s="64">
        <v>45288</v>
      </c>
      <c r="F217" s="54">
        <v>117235.16377699999</v>
      </c>
      <c r="G217" s="54">
        <v>0.37514199999999998</v>
      </c>
      <c r="H217" s="54">
        <v>0.43979835000000006</v>
      </c>
      <c r="I217" s="55">
        <v>8.7631139697912528E-5</v>
      </c>
      <c r="J217" s="55">
        <v>1.4128391566941664E-6</v>
      </c>
    </row>
    <row r="218" spans="1:10">
      <c r="A218" t="s">
        <v>1741</v>
      </c>
      <c r="B218" t="s">
        <v>1742</v>
      </c>
      <c r="C218" t="s">
        <v>1066</v>
      </c>
      <c r="D218" t="s">
        <v>102</v>
      </c>
      <c r="E218" s="64">
        <v>45099</v>
      </c>
      <c r="F218" s="54">
        <v>223930.73155999999</v>
      </c>
      <c r="G218" s="54">
        <v>0.38185999999999998</v>
      </c>
      <c r="H218" s="54">
        <v>0.85510254899999993</v>
      </c>
      <c r="I218" s="55">
        <v>1.7038174637867576E-4</v>
      </c>
      <c r="J218" s="55">
        <v>2.7469915797005417E-6</v>
      </c>
    </row>
    <row r="219" spans="1:10">
      <c r="A219" t="s">
        <v>1743</v>
      </c>
      <c r="B219" t="s">
        <v>1744</v>
      </c>
      <c r="C219" t="s">
        <v>1066</v>
      </c>
      <c r="D219" t="s">
        <v>102</v>
      </c>
      <c r="E219" s="64">
        <v>45288</v>
      </c>
      <c r="F219" s="54">
        <v>117340.733488</v>
      </c>
      <c r="G219" s="54">
        <v>0.46477299999999999</v>
      </c>
      <c r="H219" s="54">
        <v>0.54536806100000002</v>
      </c>
      <c r="I219" s="55">
        <v>1.0866622109944404E-4</v>
      </c>
      <c r="J219" s="55">
        <v>1.7519787225012839E-6</v>
      </c>
    </row>
    <row r="220" spans="1:10">
      <c r="A220" t="s">
        <v>1745</v>
      </c>
      <c r="B220" t="s">
        <v>1746</v>
      </c>
      <c r="C220" t="s">
        <v>1066</v>
      </c>
      <c r="D220" t="s">
        <v>102</v>
      </c>
      <c r="E220" s="64">
        <v>45148</v>
      </c>
      <c r="F220" s="54">
        <v>235422.56634399999</v>
      </c>
      <c r="G220" s="54">
        <v>0.56599999999999995</v>
      </c>
      <c r="H220" s="54">
        <v>1.33249076</v>
      </c>
      <c r="I220" s="55">
        <v>2.6550277857053723E-4</v>
      </c>
      <c r="J220" s="55">
        <v>4.2805870500904974E-6</v>
      </c>
    </row>
    <row r="221" spans="1:10">
      <c r="A221" t="s">
        <v>1747</v>
      </c>
      <c r="B221" t="s">
        <v>1748</v>
      </c>
      <c r="C221" t="s">
        <v>1066</v>
      </c>
      <c r="D221" t="s">
        <v>102</v>
      </c>
      <c r="E221" s="64">
        <v>45133</v>
      </c>
      <c r="F221" s="54">
        <v>353795.771603</v>
      </c>
      <c r="G221" s="54">
        <v>0.80726500000000001</v>
      </c>
      <c r="H221" s="54">
        <v>2.8560677609999998</v>
      </c>
      <c r="I221" s="55">
        <v>5.6908006351296043E-4</v>
      </c>
      <c r="J221" s="55">
        <v>9.1750329825308227E-6</v>
      </c>
    </row>
    <row r="222" spans="1:10">
      <c r="A222" t="s">
        <v>1749</v>
      </c>
      <c r="B222" t="s">
        <v>1750</v>
      </c>
      <c r="C222" t="s">
        <v>1066</v>
      </c>
      <c r="D222" t="s">
        <v>102</v>
      </c>
      <c r="E222" s="64">
        <v>45133</v>
      </c>
      <c r="F222" s="54">
        <v>1505425.8909400001</v>
      </c>
      <c r="G222" s="54">
        <v>0.85164200000000001</v>
      </c>
      <c r="H222" s="54">
        <v>12.820840521000001</v>
      </c>
      <c r="I222" s="55">
        <v>2.5545909090846034E-3</v>
      </c>
      <c r="J222" s="55">
        <v>4.1186569958254809E-5</v>
      </c>
    </row>
    <row r="223" spans="1:10">
      <c r="A223" t="s">
        <v>1751</v>
      </c>
      <c r="B223" t="s">
        <v>1752</v>
      </c>
      <c r="C223" t="s">
        <v>1066</v>
      </c>
      <c r="D223" t="s">
        <v>102</v>
      </c>
      <c r="E223" s="64">
        <v>45127</v>
      </c>
      <c r="F223" s="54">
        <v>480377.99310099997</v>
      </c>
      <c r="G223" s="54">
        <v>2.1140620000000001</v>
      </c>
      <c r="H223" s="54">
        <v>10.155486874000001</v>
      </c>
      <c r="I223" s="55">
        <v>2.0235112045231887E-3</v>
      </c>
      <c r="J223" s="55">
        <v>3.2624200411122124E-5</v>
      </c>
    </row>
    <row r="224" spans="1:10">
      <c r="A224" t="s">
        <v>1753</v>
      </c>
      <c r="B224" t="s">
        <v>1754</v>
      </c>
      <c r="C224" t="s">
        <v>1066</v>
      </c>
      <c r="D224" t="s">
        <v>102</v>
      </c>
      <c r="E224" s="64">
        <v>45127</v>
      </c>
      <c r="F224" s="54">
        <v>108992.322996</v>
      </c>
      <c r="G224" s="54">
        <v>2.1140620000000001</v>
      </c>
      <c r="H224" s="54">
        <v>2.3041648850000001</v>
      </c>
      <c r="I224" s="55">
        <v>4.5911176093420893E-4</v>
      </c>
      <c r="J224" s="55">
        <v>7.4020613606388249E-6</v>
      </c>
    </row>
    <row r="225" spans="1:10">
      <c r="A225" t="s">
        <v>1755</v>
      </c>
      <c r="B225" t="s">
        <v>1756</v>
      </c>
      <c r="C225" t="s">
        <v>1066</v>
      </c>
      <c r="D225" t="s">
        <v>102</v>
      </c>
      <c r="E225" s="64">
        <v>45127</v>
      </c>
      <c r="F225" s="54">
        <v>835943.19752399996</v>
      </c>
      <c r="G225" s="54">
        <v>2.1486749999999999</v>
      </c>
      <c r="H225" s="54">
        <v>17.961700586999999</v>
      </c>
      <c r="I225" s="55">
        <v>3.5789226888902023E-3</v>
      </c>
      <c r="J225" s="55">
        <v>5.7701430462688608E-5</v>
      </c>
    </row>
    <row r="226" spans="1:10">
      <c r="A226" t="s">
        <v>1757</v>
      </c>
      <c r="B226" t="s">
        <v>1758</v>
      </c>
      <c r="C226" t="s">
        <v>1066</v>
      </c>
      <c r="D226" t="s">
        <v>104</v>
      </c>
      <c r="E226" s="64">
        <v>45195</v>
      </c>
      <c r="F226" s="54">
        <v>193203.65547400003</v>
      </c>
      <c r="G226" s="54">
        <v>-4.4603770000000003</v>
      </c>
      <c r="H226" s="54">
        <v>-8.6176114780000006</v>
      </c>
      <c r="I226" s="55">
        <v>-1.7170849215122168E-3</v>
      </c>
      <c r="J226" s="55">
        <v>-2.7683821308778185E-5</v>
      </c>
    </row>
    <row r="227" spans="1:10">
      <c r="A227" t="s">
        <v>1759</v>
      </c>
      <c r="B227" t="s">
        <v>1760</v>
      </c>
      <c r="C227" t="s">
        <v>1066</v>
      </c>
      <c r="D227" t="s">
        <v>104</v>
      </c>
      <c r="E227" s="64">
        <v>45280</v>
      </c>
      <c r="F227" s="54">
        <v>194115.47163099999</v>
      </c>
      <c r="G227" s="54">
        <v>-0.50404000000000004</v>
      </c>
      <c r="H227" s="54">
        <v>-0.978419759</v>
      </c>
      <c r="I227" s="55">
        <v>-1.9495307016073821E-4</v>
      </c>
      <c r="J227" s="55">
        <v>-3.1431444597244834E-6</v>
      </c>
    </row>
    <row r="228" spans="1:10">
      <c r="A228" t="s">
        <v>1761</v>
      </c>
      <c r="B228" t="s">
        <v>1762</v>
      </c>
      <c r="C228" t="s">
        <v>1066</v>
      </c>
      <c r="D228" t="s">
        <v>104</v>
      </c>
      <c r="E228" s="64">
        <v>45153</v>
      </c>
      <c r="F228" s="54">
        <v>803741.26865700004</v>
      </c>
      <c r="G228" s="54">
        <v>-0.432533</v>
      </c>
      <c r="H228" s="54">
        <v>-3.4764458230000002</v>
      </c>
      <c r="I228" s="55">
        <v>-6.9269225218225009E-4</v>
      </c>
      <c r="J228" s="55">
        <v>-1.1167979108744443E-5</v>
      </c>
    </row>
    <row r="229" spans="1:10">
      <c r="A229" t="s">
        <v>1763</v>
      </c>
      <c r="B229" t="s">
        <v>1764</v>
      </c>
      <c r="C229" t="s">
        <v>1066</v>
      </c>
      <c r="D229" t="s">
        <v>104</v>
      </c>
      <c r="E229" s="64">
        <v>45153</v>
      </c>
      <c r="F229" s="54">
        <v>267935.925858</v>
      </c>
      <c r="G229" s="54">
        <v>-0.42422300000000002</v>
      </c>
      <c r="H229" s="54">
        <v>-1.136645645</v>
      </c>
      <c r="I229" s="55">
        <v>-2.2648005228764246E-4</v>
      </c>
      <c r="J229" s="55">
        <v>-3.6514404261450652E-6</v>
      </c>
    </row>
    <row r="230" spans="1:10">
      <c r="A230" t="s">
        <v>1765</v>
      </c>
      <c r="B230" t="s">
        <v>1766</v>
      </c>
      <c r="C230" t="s">
        <v>1066</v>
      </c>
      <c r="D230" t="s">
        <v>104</v>
      </c>
      <c r="E230" s="64">
        <v>45153</v>
      </c>
      <c r="F230" s="54">
        <v>576153.03054599999</v>
      </c>
      <c r="G230" s="54">
        <v>-0.40839799999999998</v>
      </c>
      <c r="H230" s="54">
        <v>-2.352998167</v>
      </c>
      <c r="I230" s="55">
        <v>-4.6884193876877686E-4</v>
      </c>
      <c r="J230" s="55">
        <v>-7.5589368308616863E-6</v>
      </c>
    </row>
    <row r="231" spans="1:10">
      <c r="A231" t="s">
        <v>1767</v>
      </c>
      <c r="B231" t="s">
        <v>1768</v>
      </c>
      <c r="C231" t="s">
        <v>1066</v>
      </c>
      <c r="D231" t="s">
        <v>104</v>
      </c>
      <c r="E231" s="64">
        <v>45281</v>
      </c>
      <c r="F231" s="54">
        <v>200991.533035</v>
      </c>
      <c r="G231" s="54">
        <v>-0.41282000000000002</v>
      </c>
      <c r="H231" s="54">
        <v>-0.82973391699999999</v>
      </c>
      <c r="I231" s="55">
        <v>-1.6532697040069194E-4</v>
      </c>
      <c r="J231" s="55">
        <v>-2.6654956017339017E-6</v>
      </c>
    </row>
    <row r="232" spans="1:10">
      <c r="A232" t="s">
        <v>1769</v>
      </c>
      <c r="B232" t="s">
        <v>1770</v>
      </c>
      <c r="C232" t="s">
        <v>1066</v>
      </c>
      <c r="D232" t="s">
        <v>104</v>
      </c>
      <c r="E232" s="64">
        <v>45113</v>
      </c>
      <c r="F232" s="54">
        <v>640744.97042699996</v>
      </c>
      <c r="G232" s="54">
        <v>-0.28002100000000002</v>
      </c>
      <c r="H232" s="54">
        <v>-1.794221589</v>
      </c>
      <c r="I232" s="55">
        <v>-3.5750403046002694E-4</v>
      </c>
      <c r="J232" s="55">
        <v>-5.7638836451415213E-6</v>
      </c>
    </row>
    <row r="233" spans="1:10">
      <c r="A233" t="s">
        <v>1771</v>
      </c>
      <c r="B233" t="s">
        <v>1772</v>
      </c>
      <c r="C233" t="s">
        <v>1066</v>
      </c>
      <c r="D233" t="s">
        <v>104</v>
      </c>
      <c r="E233" s="64">
        <v>45113</v>
      </c>
      <c r="F233" s="54">
        <v>670774.10658499994</v>
      </c>
      <c r="G233" s="54">
        <v>-0.26344899999999999</v>
      </c>
      <c r="H233" s="54">
        <v>-1.7671509189999999</v>
      </c>
      <c r="I233" s="55">
        <v>-3.5211011830804613E-4</v>
      </c>
      <c r="J233" s="55">
        <v>-5.6769199205756013E-6</v>
      </c>
    </row>
    <row r="234" spans="1:10">
      <c r="A234" t="s">
        <v>1773</v>
      </c>
      <c r="B234" t="s">
        <v>1774</v>
      </c>
      <c r="C234" t="s">
        <v>1066</v>
      </c>
      <c r="D234" t="s">
        <v>104</v>
      </c>
      <c r="E234" s="64">
        <v>45113</v>
      </c>
      <c r="F234" s="54">
        <v>939327.61525100004</v>
      </c>
      <c r="G234" s="54">
        <v>-0.23741899999999999</v>
      </c>
      <c r="H234" s="54">
        <v>-2.2301452660000001</v>
      </c>
      <c r="I234" s="55">
        <v>-4.4436312994690472E-4</v>
      </c>
      <c r="J234" s="55">
        <v>-7.1642755297306741E-6</v>
      </c>
    </row>
    <row r="235" spans="1:10">
      <c r="A235" t="s">
        <v>1775</v>
      </c>
      <c r="B235" t="s">
        <v>1776</v>
      </c>
      <c r="C235" t="s">
        <v>1066</v>
      </c>
      <c r="D235" t="s">
        <v>100</v>
      </c>
      <c r="E235" s="64">
        <v>45141</v>
      </c>
      <c r="F235" s="54">
        <v>429039.09113100002</v>
      </c>
      <c r="G235" s="54">
        <v>1.3473010000000001</v>
      </c>
      <c r="H235" s="54">
        <v>5.7804491369999997</v>
      </c>
      <c r="I235" s="55">
        <v>1.1517718196103392E-3</v>
      </c>
      <c r="J235" s="55">
        <v>1.8569521427337324E-5</v>
      </c>
    </row>
    <row r="236" spans="1:10">
      <c r="A236" t="s">
        <v>1777</v>
      </c>
      <c r="B236" t="s">
        <v>1778</v>
      </c>
      <c r="C236" t="s">
        <v>1066</v>
      </c>
      <c r="D236" t="s">
        <v>100</v>
      </c>
      <c r="E236" s="64">
        <v>45251</v>
      </c>
      <c r="F236" s="54">
        <v>158794.860961</v>
      </c>
      <c r="G236" s="54">
        <v>-3.6627640000000001</v>
      </c>
      <c r="H236" s="54">
        <v>-5.8162804919999997</v>
      </c>
      <c r="I236" s="55">
        <v>-1.1589113245120072E-3</v>
      </c>
      <c r="J236" s="55">
        <v>-1.8684628592658451E-5</v>
      </c>
    </row>
    <row r="237" spans="1:10">
      <c r="A237" t="s">
        <v>1779</v>
      </c>
      <c r="B237" t="s">
        <v>1780</v>
      </c>
      <c r="C237" t="s">
        <v>1066</v>
      </c>
      <c r="D237" t="s">
        <v>100</v>
      </c>
      <c r="E237" s="64">
        <v>45251</v>
      </c>
      <c r="F237" s="54">
        <v>158599.674703</v>
      </c>
      <c r="G237" s="54">
        <v>-3.7899940000000001</v>
      </c>
      <c r="H237" s="54">
        <v>-6.0109188759999999</v>
      </c>
      <c r="I237" s="55">
        <v>-1.1976936060255235E-3</v>
      </c>
      <c r="J237" s="55">
        <v>-1.9309898629053258E-5</v>
      </c>
    </row>
    <row r="238" spans="1:10">
      <c r="A238" t="s">
        <v>1781</v>
      </c>
      <c r="B238" t="s">
        <v>1782</v>
      </c>
      <c r="C238" t="s">
        <v>1066</v>
      </c>
      <c r="D238" t="s">
        <v>100</v>
      </c>
      <c r="E238" s="64">
        <v>45251</v>
      </c>
      <c r="F238" s="54">
        <v>324231.29832900001</v>
      </c>
      <c r="G238" s="54">
        <v>-3.8465410000000002</v>
      </c>
      <c r="H238" s="54">
        <v>-12.471691333999999</v>
      </c>
      <c r="I238" s="55">
        <v>-2.4850218868692864E-3</v>
      </c>
      <c r="J238" s="55">
        <v>-4.006493854940224E-5</v>
      </c>
    </row>
    <row r="239" spans="1:10">
      <c r="A239" t="s">
        <v>1783</v>
      </c>
      <c r="B239" t="s">
        <v>1784</v>
      </c>
      <c r="C239" t="s">
        <v>1066</v>
      </c>
      <c r="D239" t="s">
        <v>100</v>
      </c>
      <c r="E239" s="64">
        <v>45250</v>
      </c>
      <c r="F239" s="54">
        <v>107636.32820399999</v>
      </c>
      <c r="G239" s="54">
        <v>-4.2706439999999999</v>
      </c>
      <c r="H239" s="54">
        <v>-4.5967644290000003</v>
      </c>
      <c r="I239" s="55">
        <v>-9.1591909300272299E-4</v>
      </c>
      <c r="J239" s="55">
        <v>-1.4766969406297454E-5</v>
      </c>
    </row>
    <row r="240" spans="1:10">
      <c r="A240" t="s">
        <v>1785</v>
      </c>
      <c r="B240" t="s">
        <v>1786</v>
      </c>
      <c r="C240" t="s">
        <v>1066</v>
      </c>
      <c r="D240" t="s">
        <v>100</v>
      </c>
      <c r="E240" s="64">
        <v>45250</v>
      </c>
      <c r="F240" s="54">
        <v>322843.15216100001</v>
      </c>
      <c r="G240" s="54">
        <v>-4.291849</v>
      </c>
      <c r="H240" s="54">
        <v>-13.855941115</v>
      </c>
      <c r="I240" s="55">
        <v>-2.7608378055411411E-3</v>
      </c>
      <c r="J240" s="55">
        <v>-4.4511799919487245E-5</v>
      </c>
    </row>
    <row r="241" spans="1:10">
      <c r="A241" t="s">
        <v>1787</v>
      </c>
      <c r="B241" t="s">
        <v>1788</v>
      </c>
      <c r="C241" t="s">
        <v>1066</v>
      </c>
      <c r="D241" t="s">
        <v>100</v>
      </c>
      <c r="E241" s="64">
        <v>45253</v>
      </c>
      <c r="F241" s="54">
        <v>213978.19891899999</v>
      </c>
      <c r="G241" s="54">
        <v>-4.8997299999999999</v>
      </c>
      <c r="H241" s="54">
        <v>-10.484352939000001</v>
      </c>
      <c r="I241" s="55">
        <v>-2.0890387538737443E-3</v>
      </c>
      <c r="J241" s="55">
        <v>-3.3680672892066925E-5</v>
      </c>
    </row>
    <row r="242" spans="1:10">
      <c r="A242" t="s">
        <v>1789</v>
      </c>
      <c r="B242" t="s">
        <v>1790</v>
      </c>
      <c r="C242" t="s">
        <v>1066</v>
      </c>
      <c r="D242" t="s">
        <v>100</v>
      </c>
      <c r="E242" s="64">
        <v>45252</v>
      </c>
      <c r="F242" s="54">
        <v>213682.240158</v>
      </c>
      <c r="G242" s="54">
        <v>-5.0446309999999999</v>
      </c>
      <c r="H242" s="54">
        <v>-10.779480967</v>
      </c>
      <c r="I242" s="55">
        <v>-2.1478438982096364E-3</v>
      </c>
      <c r="J242" s="55">
        <v>-3.4628762929686055E-5</v>
      </c>
    </row>
    <row r="243" spans="1:10">
      <c r="A243" t="s">
        <v>1791</v>
      </c>
      <c r="B243" t="s">
        <v>1792</v>
      </c>
      <c r="C243" t="s">
        <v>1066</v>
      </c>
      <c r="D243" t="s">
        <v>102</v>
      </c>
      <c r="E243" s="64">
        <v>45145</v>
      </c>
      <c r="F243" s="54">
        <v>2427018</v>
      </c>
      <c r="G243" s="54">
        <v>-0.16064700000000001</v>
      </c>
      <c r="H243" s="54">
        <v>-3.8989400000000001</v>
      </c>
      <c r="I243" s="55">
        <v>-7.7687548353416757E-4</v>
      </c>
      <c r="J243" s="55">
        <v>-1.2525229122849487E-5</v>
      </c>
    </row>
    <row r="244" spans="1:10">
      <c r="A244" t="s">
        <v>1793</v>
      </c>
      <c r="B244" t="s">
        <v>1794</v>
      </c>
      <c r="C244" t="s">
        <v>1066</v>
      </c>
      <c r="D244" t="s">
        <v>104</v>
      </c>
      <c r="E244" s="64">
        <v>45223</v>
      </c>
      <c r="F244" s="54">
        <v>508299</v>
      </c>
      <c r="G244" s="54">
        <v>4.358447</v>
      </c>
      <c r="H244" s="54">
        <v>22.153939999999999</v>
      </c>
      <c r="I244" s="55">
        <v>4.4142389597395535E-3</v>
      </c>
      <c r="J244" s="55">
        <v>7.1168875251699222E-5</v>
      </c>
    </row>
    <row r="245" spans="1:10">
      <c r="A245" t="s">
        <v>1795</v>
      </c>
      <c r="B245" t="s">
        <v>1796</v>
      </c>
      <c r="C245" t="s">
        <v>1066</v>
      </c>
      <c r="D245" t="s">
        <v>100</v>
      </c>
      <c r="E245" s="64">
        <v>45223</v>
      </c>
      <c r="F245" s="54">
        <v>769200</v>
      </c>
      <c r="G245" s="54">
        <v>4.5861689999999999</v>
      </c>
      <c r="H245" s="54">
        <v>35.276809999999998</v>
      </c>
      <c r="I245" s="55">
        <v>7.0290101479614855E-3</v>
      </c>
      <c r="J245" s="55">
        <v>1.133257059542409E-4</v>
      </c>
    </row>
    <row r="246" spans="1:10">
      <c r="A246" t="s">
        <v>1797</v>
      </c>
      <c r="B246" t="s">
        <v>1798</v>
      </c>
      <c r="C246" t="s">
        <v>1066</v>
      </c>
      <c r="D246" t="s">
        <v>102</v>
      </c>
      <c r="E246" s="64">
        <v>45197</v>
      </c>
      <c r="F246" s="54">
        <v>326089.78999999998</v>
      </c>
      <c r="G246" s="54">
        <v>-4.7652669999999997</v>
      </c>
      <c r="H246" s="54">
        <v>-15.53905</v>
      </c>
      <c r="I246" s="55">
        <v>-3.0962022966271874E-3</v>
      </c>
      <c r="J246" s="55">
        <v>-4.9918737298192408E-5</v>
      </c>
    </row>
    <row r="247" spans="1:10">
      <c r="A247" t="s">
        <v>1799</v>
      </c>
      <c r="B247" t="s">
        <v>1800</v>
      </c>
      <c r="C247" t="s">
        <v>1066</v>
      </c>
      <c r="D247" t="s">
        <v>102</v>
      </c>
      <c r="E247" s="64">
        <v>45187</v>
      </c>
      <c r="F247" s="54">
        <v>778753.17</v>
      </c>
      <c r="G247" s="54">
        <v>-3.2204540000000001</v>
      </c>
      <c r="H247" s="54">
        <v>-25.07939</v>
      </c>
      <c r="I247" s="55">
        <v>-4.9971436423725335E-3</v>
      </c>
      <c r="J247" s="55">
        <v>-8.0566796619414559E-5</v>
      </c>
    </row>
    <row r="248" spans="1:10">
      <c r="A248" t="s">
        <v>1769</v>
      </c>
      <c r="B248" t="s">
        <v>1801</v>
      </c>
      <c r="C248" t="s">
        <v>1066</v>
      </c>
      <c r="D248" t="s">
        <v>104</v>
      </c>
      <c r="E248" s="64">
        <v>45113</v>
      </c>
      <c r="F248" s="54">
        <v>506915.32</v>
      </c>
      <c r="G248" s="54">
        <v>-0.28002100000000002</v>
      </c>
      <c r="H248" s="54">
        <v>-1.41947</v>
      </c>
      <c r="I248" s="55">
        <v>-2.8283365289341329E-4</v>
      </c>
      <c r="J248" s="55">
        <v>-4.56000527913001E-6</v>
      </c>
    </row>
    <row r="249" spans="1:10">
      <c r="A249" t="s">
        <v>1802</v>
      </c>
      <c r="B249" t="s">
        <v>1803</v>
      </c>
      <c r="C249" t="s">
        <v>1066</v>
      </c>
      <c r="D249" t="s">
        <v>100</v>
      </c>
      <c r="E249" s="64">
        <v>45127</v>
      </c>
      <c r="F249" s="54">
        <v>1493610.61</v>
      </c>
      <c r="G249" s="54">
        <v>3.8558680000000001</v>
      </c>
      <c r="H249" s="54">
        <v>57.591650000000001</v>
      </c>
      <c r="I249" s="55">
        <v>1.1475308915059103E-2</v>
      </c>
      <c r="J249" s="55">
        <v>1.8501146768428207E-4</v>
      </c>
    </row>
    <row r="250" spans="1:10" s="66" customFormat="1">
      <c r="A250" s="56" t="s">
        <v>1804</v>
      </c>
      <c r="B250" s="116" t="s">
        <v>1839</v>
      </c>
      <c r="C250" s="116" t="s">
        <v>1839</v>
      </c>
      <c r="D250" s="116" t="s">
        <v>1839</v>
      </c>
      <c r="E250" s="116" t="s">
        <v>1839</v>
      </c>
      <c r="F250" s="116" t="s">
        <v>1839</v>
      </c>
      <c r="G250" s="116" t="s">
        <v>1839</v>
      </c>
      <c r="H250" s="58">
        <f>H251+H259+H261+H263</f>
        <v>1916.3074221280003</v>
      </c>
      <c r="I250" s="57">
        <v>0.37833111606614728</v>
      </c>
      <c r="J250" s="57">
        <v>6.0996697842421316E-3</v>
      </c>
    </row>
    <row r="251" spans="1:10" s="66" customFormat="1">
      <c r="A251" s="56" t="s">
        <v>1063</v>
      </c>
      <c r="B251" s="116" t="s">
        <v>1839</v>
      </c>
      <c r="C251" s="116" t="s">
        <v>1839</v>
      </c>
      <c r="D251" s="116" t="s">
        <v>1839</v>
      </c>
      <c r="E251" s="116" t="s">
        <v>1839</v>
      </c>
      <c r="F251" s="116" t="s">
        <v>1839</v>
      </c>
      <c r="G251" s="116" t="s">
        <v>1839</v>
      </c>
      <c r="H251" s="58">
        <f>SUM(H252:H258)</f>
        <v>1916.3074221280003</v>
      </c>
      <c r="I251" s="57">
        <v>0.37833111606614728</v>
      </c>
      <c r="J251" s="57">
        <v>6.0996697842421316E-3</v>
      </c>
    </row>
    <row r="252" spans="1:10">
      <c r="A252" t="s">
        <v>1805</v>
      </c>
      <c r="B252" t="s">
        <v>1806</v>
      </c>
      <c r="C252" t="s">
        <v>1066</v>
      </c>
      <c r="D252" t="s">
        <v>100</v>
      </c>
      <c r="E252" s="64">
        <v>45068</v>
      </c>
      <c r="F252" s="54">
        <v>529575.48698299995</v>
      </c>
      <c r="G252" s="54">
        <v>14.887363000000001</v>
      </c>
      <c r="H252" s="54">
        <v>78.839824278999998</v>
      </c>
      <c r="I252" s="55">
        <v>1.5709071339517131E-2</v>
      </c>
      <c r="J252" s="55">
        <v>2.5327059741870017E-4</v>
      </c>
    </row>
    <row r="253" spans="1:10">
      <c r="A253" t="s">
        <v>1807</v>
      </c>
      <c r="B253" t="s">
        <v>1808</v>
      </c>
      <c r="C253" t="s">
        <v>1066</v>
      </c>
      <c r="D253" t="s">
        <v>100</v>
      </c>
      <c r="E253" s="64">
        <v>44972</v>
      </c>
      <c r="F253" s="54">
        <v>5261859.1735389996</v>
      </c>
      <c r="G253" s="54">
        <v>6.601216</v>
      </c>
      <c r="H253" s="54">
        <v>347.34667771099998</v>
      </c>
      <c r="I253" s="55">
        <v>6.9209866835786074E-2</v>
      </c>
      <c r="J253" s="55">
        <v>1.1158409012169542E-3</v>
      </c>
    </row>
    <row r="254" spans="1:10">
      <c r="A254" t="s">
        <v>1807</v>
      </c>
      <c r="B254" t="s">
        <v>1809</v>
      </c>
      <c r="C254" t="s">
        <v>1066</v>
      </c>
      <c r="D254" t="s">
        <v>100</v>
      </c>
      <c r="E254" s="64">
        <v>45069</v>
      </c>
      <c r="F254" s="54">
        <v>4176465.7073639999</v>
      </c>
      <c r="G254" s="54">
        <v>12.757655</v>
      </c>
      <c r="H254" s="54">
        <v>532.81907373299998</v>
      </c>
      <c r="I254" s="55">
        <v>0.10616579776620097</v>
      </c>
      <c r="J254" s="55">
        <v>1.7116654730594109E-3</v>
      </c>
    </row>
    <row r="255" spans="1:10">
      <c r="A255" t="s">
        <v>1807</v>
      </c>
      <c r="B255" t="s">
        <v>1810</v>
      </c>
      <c r="C255" t="s">
        <v>1066</v>
      </c>
      <c r="D255" t="s">
        <v>100</v>
      </c>
      <c r="E255" s="64">
        <v>45153</v>
      </c>
      <c r="F255" s="54">
        <v>5600515.0943400003</v>
      </c>
      <c r="G255" s="54">
        <v>5.9078999999999997</v>
      </c>
      <c r="H255" s="54">
        <v>330.87280758700001</v>
      </c>
      <c r="I255" s="55">
        <v>6.5927398826978151E-2</v>
      </c>
      <c r="J255" s="55">
        <v>1.0629190819934822E-3</v>
      </c>
    </row>
    <row r="256" spans="1:10">
      <c r="A256" t="s">
        <v>1811</v>
      </c>
      <c r="B256" t="s">
        <v>1812</v>
      </c>
      <c r="C256" t="s">
        <v>1066</v>
      </c>
      <c r="D256" t="s">
        <v>100</v>
      </c>
      <c r="E256" s="64">
        <v>45126</v>
      </c>
      <c r="F256" s="54">
        <v>713652.87693100004</v>
      </c>
      <c r="G256" s="54">
        <v>-7.2860750000000003</v>
      </c>
      <c r="H256" s="54">
        <v>-51.997284312999994</v>
      </c>
      <c r="I256" s="55">
        <v>-1.0360614780716157E-2</v>
      </c>
      <c r="J256" s="55">
        <v>-1.6703973382157006E-4</v>
      </c>
    </row>
    <row r="257" spans="1:10">
      <c r="A257" t="s">
        <v>1813</v>
      </c>
      <c r="B257" t="s">
        <v>1814</v>
      </c>
      <c r="C257" t="s">
        <v>1066</v>
      </c>
      <c r="D257" t="s">
        <v>167</v>
      </c>
      <c r="E257" s="64">
        <v>45082</v>
      </c>
      <c r="F257" s="54">
        <v>1367843.0023210002</v>
      </c>
      <c r="G257" s="54">
        <v>7.888477</v>
      </c>
      <c r="H257" s="54">
        <v>107.901984412</v>
      </c>
      <c r="I257" s="55">
        <v>2.149979387073633E-2</v>
      </c>
      <c r="J257" s="55">
        <v>3.4663192497715631E-4</v>
      </c>
    </row>
    <row r="258" spans="1:10">
      <c r="A258" t="s">
        <v>1813</v>
      </c>
      <c r="B258" t="s">
        <v>1815</v>
      </c>
      <c r="C258" t="s">
        <v>1066</v>
      </c>
      <c r="D258" t="s">
        <v>167</v>
      </c>
      <c r="E258" s="64">
        <v>44972</v>
      </c>
      <c r="F258" s="54">
        <v>2621136.988864</v>
      </c>
      <c r="G258" s="54">
        <v>21.096354000000002</v>
      </c>
      <c r="H258" s="54">
        <f>552.964338719+17.56</f>
        <v>570.52433871899996</v>
      </c>
      <c r="I258" s="55">
        <v>0.11017980220764473</v>
      </c>
      <c r="J258" s="55">
        <v>1.7763815393979972E-3</v>
      </c>
    </row>
    <row r="259" spans="1:10">
      <c r="A259" s="56" t="s">
        <v>1075</v>
      </c>
      <c r="B259" s="102" t="s">
        <v>1839</v>
      </c>
      <c r="C259" s="102" t="s">
        <v>1839</v>
      </c>
      <c r="D259" s="102" t="s">
        <v>1839</v>
      </c>
      <c r="E259" s="102" t="s">
        <v>1839</v>
      </c>
      <c r="F259" s="58">
        <v>0</v>
      </c>
      <c r="G259" s="102" t="s">
        <v>1839</v>
      </c>
      <c r="H259" s="58">
        <v>0</v>
      </c>
      <c r="I259" s="57">
        <v>0</v>
      </c>
      <c r="J259" s="57">
        <v>0</v>
      </c>
    </row>
    <row r="260" spans="1:10">
      <c r="A260" t="s">
        <v>175</v>
      </c>
      <c r="B260" t="s">
        <v>175</v>
      </c>
      <c r="C260" t="s">
        <v>175</v>
      </c>
      <c r="D260" t="s">
        <v>175</v>
      </c>
      <c r="E260" s="102" t="s">
        <v>1839</v>
      </c>
      <c r="F260" s="54">
        <v>0</v>
      </c>
      <c r="G260" s="54">
        <v>0</v>
      </c>
      <c r="H260" s="54">
        <v>0</v>
      </c>
      <c r="I260" s="55">
        <v>0</v>
      </c>
      <c r="J260" s="55">
        <v>0</v>
      </c>
    </row>
    <row r="261" spans="1:10">
      <c r="A261" s="56" t="s">
        <v>1070</v>
      </c>
      <c r="B261" s="102" t="s">
        <v>1839</v>
      </c>
      <c r="C261" s="102" t="s">
        <v>1839</v>
      </c>
      <c r="D261" s="102" t="s">
        <v>1839</v>
      </c>
      <c r="E261" s="102" t="s">
        <v>1839</v>
      </c>
      <c r="F261" s="58">
        <v>0</v>
      </c>
      <c r="G261" s="102" t="s">
        <v>1839</v>
      </c>
      <c r="H261" s="58">
        <v>0</v>
      </c>
      <c r="I261" s="57">
        <v>0</v>
      </c>
      <c r="J261" s="57">
        <v>0</v>
      </c>
    </row>
    <row r="262" spans="1:10">
      <c r="A262" t="s">
        <v>175</v>
      </c>
      <c r="B262" t="s">
        <v>175</v>
      </c>
      <c r="C262" t="s">
        <v>175</v>
      </c>
      <c r="D262" t="s">
        <v>175</v>
      </c>
      <c r="E262" s="102" t="s">
        <v>1839</v>
      </c>
      <c r="F262" s="54">
        <v>0</v>
      </c>
      <c r="G262" s="54">
        <v>0</v>
      </c>
      <c r="H262" s="54">
        <v>0</v>
      </c>
      <c r="I262" s="55">
        <v>0</v>
      </c>
      <c r="J262" s="55">
        <v>0</v>
      </c>
    </row>
    <row r="263" spans="1:10">
      <c r="A263" s="56" t="s">
        <v>223</v>
      </c>
      <c r="B263" s="102" t="s">
        <v>1839</v>
      </c>
      <c r="C263" s="102" t="s">
        <v>1839</v>
      </c>
      <c r="D263" s="102" t="s">
        <v>1839</v>
      </c>
      <c r="E263" s="102" t="s">
        <v>1839</v>
      </c>
      <c r="F263" s="58">
        <v>0</v>
      </c>
      <c r="G263" s="102" t="s">
        <v>1839</v>
      </c>
      <c r="H263" s="58">
        <v>0</v>
      </c>
      <c r="I263" s="57">
        <v>0</v>
      </c>
      <c r="J263" s="57">
        <v>0</v>
      </c>
    </row>
    <row r="264" spans="1:10">
      <c r="A264" t="s">
        <v>175</v>
      </c>
      <c r="B264" t="s">
        <v>175</v>
      </c>
      <c r="C264" t="s">
        <v>175</v>
      </c>
      <c r="D264" t="s">
        <v>175</v>
      </c>
      <c r="E264" s="102" t="s">
        <v>1839</v>
      </c>
      <c r="F264" s="54">
        <v>0</v>
      </c>
      <c r="G264" s="54">
        <v>0</v>
      </c>
      <c r="H264" s="54">
        <v>0</v>
      </c>
      <c r="I264" s="55">
        <v>0</v>
      </c>
      <c r="J264" s="55">
        <v>0</v>
      </c>
    </row>
    <row r="265" spans="1:10">
      <c r="A265" t="s">
        <v>183</v>
      </c>
      <c r="B265" s="102" t="s">
        <v>1839</v>
      </c>
      <c r="C265" s="102" t="s">
        <v>1839</v>
      </c>
      <c r="D265" s="102" t="s">
        <v>1839</v>
      </c>
      <c r="E265" s="102" t="s">
        <v>1839</v>
      </c>
      <c r="F265" s="102" t="s">
        <v>1839</v>
      </c>
      <c r="G265" s="102" t="s">
        <v>1839</v>
      </c>
      <c r="H265" s="102" t="s">
        <v>1839</v>
      </c>
      <c r="I265" s="102" t="s">
        <v>1839</v>
      </c>
      <c r="J265" s="102" t="s">
        <v>1839</v>
      </c>
    </row>
    <row r="266" spans="1:10">
      <c r="A266" t="s">
        <v>215</v>
      </c>
      <c r="B266" s="102" t="s">
        <v>1839</v>
      </c>
      <c r="C266" s="102" t="s">
        <v>1839</v>
      </c>
      <c r="D266" s="102" t="s">
        <v>1839</v>
      </c>
      <c r="E266" s="102" t="s">
        <v>1839</v>
      </c>
      <c r="F266" s="102" t="s">
        <v>1839</v>
      </c>
      <c r="G266" s="102" t="s">
        <v>1839</v>
      </c>
      <c r="H266" s="102" t="s">
        <v>1839</v>
      </c>
      <c r="I266" s="102" t="s">
        <v>1839</v>
      </c>
      <c r="J266" s="102" t="s">
        <v>1839</v>
      </c>
    </row>
    <row r="267" spans="1:10">
      <c r="A267" t="s">
        <v>216</v>
      </c>
      <c r="B267" s="102" t="s">
        <v>1839</v>
      </c>
      <c r="C267" s="102" t="s">
        <v>1839</v>
      </c>
      <c r="D267" s="102" t="s">
        <v>1839</v>
      </c>
      <c r="E267" s="102" t="s">
        <v>1839</v>
      </c>
      <c r="F267" s="102" t="s">
        <v>1839</v>
      </c>
      <c r="G267" s="102" t="s">
        <v>1839</v>
      </c>
      <c r="H267" s="102" t="s">
        <v>1839</v>
      </c>
      <c r="I267" s="102" t="s">
        <v>1839</v>
      </c>
      <c r="J267" s="102" t="s">
        <v>1839</v>
      </c>
    </row>
    <row r="268" spans="1:10">
      <c r="A268" t="s">
        <v>217</v>
      </c>
      <c r="B268" s="102" t="s">
        <v>1839</v>
      </c>
      <c r="C268" s="102" t="s">
        <v>1839</v>
      </c>
      <c r="D268" s="102" t="s">
        <v>1839</v>
      </c>
      <c r="E268" s="102" t="s">
        <v>1839</v>
      </c>
      <c r="F268" s="102" t="s">
        <v>1839</v>
      </c>
      <c r="G268" s="102" t="s">
        <v>1839</v>
      </c>
      <c r="H268" s="102" t="s">
        <v>1839</v>
      </c>
      <c r="I268" s="102" t="s">
        <v>1839</v>
      </c>
      <c r="J268" s="102" t="s">
        <v>1839</v>
      </c>
    </row>
    <row r="269" spans="1:10" hidden="1">
      <c r="B269" s="13"/>
      <c r="C269" s="13"/>
    </row>
    <row r="270" spans="1:10" hidden="1">
      <c r="B270" s="13"/>
      <c r="C270" s="13"/>
    </row>
    <row r="271" spans="1:10" hidden="1">
      <c r="B271" s="13"/>
      <c r="C271" s="13"/>
    </row>
    <row r="272" spans="1:10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1838</v>
      </c>
    </row>
    <row r="2" spans="1:21" s="1" customFormat="1">
      <c r="A2" s="2" t="s">
        <v>1</v>
      </c>
      <c r="B2" s="9" t="s">
        <v>1284</v>
      </c>
    </row>
    <row r="3" spans="1:21" s="1" customFormat="1">
      <c r="A3" s="2" t="s">
        <v>2</v>
      </c>
      <c r="B3" s="61" t="s">
        <v>1285</v>
      </c>
    </row>
    <row r="4" spans="1:21" s="1" customFormat="1">
      <c r="A4" s="2" t="s">
        <v>3</v>
      </c>
      <c r="B4" s="62" t="s">
        <v>164</v>
      </c>
    </row>
    <row r="5" spans="1:21" ht="18.75">
      <c r="A5" s="77" t="s">
        <v>124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</row>
    <row r="6" spans="1:21" s="15" customFormat="1">
      <c r="A6" s="31" t="s">
        <v>92</v>
      </c>
      <c r="B6" s="32" t="s">
        <v>46</v>
      </c>
      <c r="C6" s="32" t="s">
        <v>115</v>
      </c>
      <c r="D6" s="32" t="s">
        <v>48</v>
      </c>
      <c r="E6" s="32" t="s">
        <v>49</v>
      </c>
      <c r="F6" s="32" t="s">
        <v>67</v>
      </c>
      <c r="G6" s="32" t="s">
        <v>68</v>
      </c>
      <c r="H6" s="32" t="s">
        <v>50</v>
      </c>
      <c r="I6" s="32" t="s">
        <v>51</v>
      </c>
      <c r="J6" s="32" t="s">
        <v>52</v>
      </c>
      <c r="K6" s="32" t="s">
        <v>154</v>
      </c>
      <c r="L6" s="32" t="s">
        <v>155</v>
      </c>
      <c r="M6" s="32" t="s">
        <v>5</v>
      </c>
      <c r="N6" s="32" t="s">
        <v>69</v>
      </c>
      <c r="O6" s="32" t="s">
        <v>54</v>
      </c>
      <c r="P6" s="33" t="s">
        <v>150</v>
      </c>
      <c r="Q6" s="13"/>
      <c r="R6" s="13"/>
      <c r="S6" s="13"/>
      <c r="T6" s="13"/>
      <c r="U6" s="13"/>
    </row>
    <row r="7" spans="1:21" s="15" customFormat="1">
      <c r="A7" s="94" t="s">
        <v>1839</v>
      </c>
      <c r="B7" s="95" t="s">
        <v>1839</v>
      </c>
      <c r="C7" s="95" t="s">
        <v>1839</v>
      </c>
      <c r="D7" s="95" t="s">
        <v>1839</v>
      </c>
      <c r="E7" s="95" t="s">
        <v>1839</v>
      </c>
      <c r="F7" s="16" t="s">
        <v>70</v>
      </c>
      <c r="G7" s="16" t="s">
        <v>71</v>
      </c>
      <c r="H7" s="95" t="s">
        <v>1839</v>
      </c>
      <c r="I7" s="16" t="s">
        <v>7</v>
      </c>
      <c r="J7" s="16" t="s">
        <v>7</v>
      </c>
      <c r="K7" s="16" t="s">
        <v>151</v>
      </c>
      <c r="L7" s="95" t="s">
        <v>1839</v>
      </c>
      <c r="M7" s="16" t="s">
        <v>6</v>
      </c>
      <c r="N7" s="16" t="s">
        <v>7</v>
      </c>
      <c r="O7" s="20" t="s">
        <v>7</v>
      </c>
      <c r="P7" s="28" t="s">
        <v>7</v>
      </c>
      <c r="Q7" s="13"/>
      <c r="R7" s="13"/>
      <c r="S7" s="13"/>
      <c r="T7" s="13"/>
      <c r="U7" s="13"/>
    </row>
    <row r="8" spans="1:21" s="17" customFormat="1" ht="20.25">
      <c r="A8" s="96" t="s">
        <v>1839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23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97" t="s">
        <v>1839</v>
      </c>
      <c r="C9" s="97" t="s">
        <v>1839</v>
      </c>
      <c r="D9" s="97" t="s">
        <v>1839</v>
      </c>
      <c r="E9" s="97" t="s">
        <v>1839</v>
      </c>
      <c r="F9" s="97" t="s">
        <v>1839</v>
      </c>
      <c r="G9" s="97" t="s">
        <v>1839</v>
      </c>
      <c r="H9" s="97" t="s">
        <v>1839</v>
      </c>
      <c r="I9" s="97" t="s">
        <v>1839</v>
      </c>
      <c r="J9" s="97" t="s">
        <v>1839</v>
      </c>
      <c r="K9" s="52">
        <v>0</v>
      </c>
      <c r="L9" s="97" t="s">
        <v>1839</v>
      </c>
      <c r="M9" s="52">
        <v>0</v>
      </c>
      <c r="N9" s="97" t="s">
        <v>1839</v>
      </c>
      <c r="O9" s="53">
        <v>0</v>
      </c>
      <c r="P9" s="53">
        <v>0</v>
      </c>
      <c r="Q9" s="13"/>
      <c r="R9" s="13"/>
      <c r="S9" s="13"/>
      <c r="T9" s="13"/>
      <c r="U9" s="13"/>
    </row>
    <row r="10" spans="1:21">
      <c r="A10" s="56" t="s">
        <v>169</v>
      </c>
      <c r="B10" s="101" t="s">
        <v>1839</v>
      </c>
      <c r="C10" s="102" t="s">
        <v>1839</v>
      </c>
      <c r="D10" s="102" t="s">
        <v>1839</v>
      </c>
      <c r="E10" s="102" t="s">
        <v>1839</v>
      </c>
      <c r="F10" s="102" t="s">
        <v>1839</v>
      </c>
      <c r="G10" s="58">
        <v>0</v>
      </c>
      <c r="H10" s="102" t="s">
        <v>1839</v>
      </c>
      <c r="I10" s="102" t="s">
        <v>1839</v>
      </c>
      <c r="J10" s="57">
        <v>0</v>
      </c>
      <c r="K10" s="58">
        <v>0</v>
      </c>
      <c r="L10" s="102" t="s">
        <v>1839</v>
      </c>
      <c r="M10" s="58">
        <v>0</v>
      </c>
      <c r="N10" s="102" t="s">
        <v>1839</v>
      </c>
      <c r="O10" s="57">
        <v>0</v>
      </c>
      <c r="P10" s="57">
        <v>0</v>
      </c>
    </row>
    <row r="11" spans="1:21">
      <c r="A11" s="56" t="s">
        <v>1088</v>
      </c>
      <c r="B11" s="101" t="s">
        <v>1839</v>
      </c>
      <c r="C11" s="102" t="s">
        <v>1839</v>
      </c>
      <c r="D11" s="102" t="s">
        <v>1839</v>
      </c>
      <c r="E11" s="102" t="s">
        <v>1839</v>
      </c>
      <c r="F11" s="102" t="s">
        <v>1839</v>
      </c>
      <c r="G11" s="58">
        <v>0</v>
      </c>
      <c r="H11" s="102" t="s">
        <v>1839</v>
      </c>
      <c r="I11" s="102" t="s">
        <v>1839</v>
      </c>
      <c r="J11" s="57">
        <v>0</v>
      </c>
      <c r="K11" s="58">
        <v>0</v>
      </c>
      <c r="L11" s="102" t="s">
        <v>1839</v>
      </c>
      <c r="M11" s="58">
        <v>0</v>
      </c>
      <c r="N11" s="102" t="s">
        <v>1839</v>
      </c>
      <c r="O11" s="57">
        <v>0</v>
      </c>
      <c r="P11" s="57">
        <v>0</v>
      </c>
    </row>
    <row r="12" spans="1:21">
      <c r="A12" t="s">
        <v>175</v>
      </c>
      <c r="B12" t="s">
        <v>175</v>
      </c>
      <c r="C12" s="102" t="s">
        <v>1839</v>
      </c>
      <c r="D12" t="s">
        <v>175</v>
      </c>
      <c r="E12" s="102" t="s">
        <v>1839</v>
      </c>
      <c r="F12" s="102" t="s">
        <v>1839</v>
      </c>
      <c r="G12" s="54">
        <v>0</v>
      </c>
      <c r="H12" t="s">
        <v>175</v>
      </c>
      <c r="I12" s="55">
        <v>0</v>
      </c>
      <c r="J12" s="55">
        <v>0</v>
      </c>
      <c r="K12" s="54">
        <v>0</v>
      </c>
      <c r="L12" s="54">
        <v>0</v>
      </c>
      <c r="M12" s="54">
        <v>0</v>
      </c>
      <c r="N12" s="55">
        <v>0</v>
      </c>
      <c r="O12" s="55">
        <v>0</v>
      </c>
      <c r="P12" s="55">
        <v>0</v>
      </c>
    </row>
    <row r="13" spans="1:21">
      <c r="A13" s="56" t="s">
        <v>1089</v>
      </c>
      <c r="B13" s="101" t="s">
        <v>1839</v>
      </c>
      <c r="C13" s="102" t="s">
        <v>1839</v>
      </c>
      <c r="D13" s="102" t="s">
        <v>1839</v>
      </c>
      <c r="E13" s="102" t="s">
        <v>1839</v>
      </c>
      <c r="F13" s="102" t="s">
        <v>1839</v>
      </c>
      <c r="G13" s="58">
        <v>0</v>
      </c>
      <c r="H13" s="102" t="s">
        <v>1839</v>
      </c>
      <c r="I13" s="102" t="s">
        <v>1839</v>
      </c>
      <c r="J13" s="57">
        <v>0</v>
      </c>
      <c r="K13" s="58">
        <v>0</v>
      </c>
      <c r="L13" s="102" t="s">
        <v>1839</v>
      </c>
      <c r="M13" s="58">
        <v>0</v>
      </c>
      <c r="N13" s="102" t="s">
        <v>1839</v>
      </c>
      <c r="O13" s="57">
        <v>0</v>
      </c>
      <c r="P13" s="57">
        <v>0</v>
      </c>
    </row>
    <row r="14" spans="1:21">
      <c r="A14" t="s">
        <v>175</v>
      </c>
      <c r="B14" t="s">
        <v>175</v>
      </c>
      <c r="C14" s="102" t="s">
        <v>1839</v>
      </c>
      <c r="D14" t="s">
        <v>175</v>
      </c>
      <c r="E14" s="102" t="s">
        <v>1839</v>
      </c>
      <c r="F14" s="102" t="s">
        <v>1839</v>
      </c>
      <c r="G14" s="54">
        <v>0</v>
      </c>
      <c r="H14" t="s">
        <v>175</v>
      </c>
      <c r="I14" s="55">
        <v>0</v>
      </c>
      <c r="J14" s="55">
        <v>0</v>
      </c>
      <c r="K14" s="54">
        <v>0</v>
      </c>
      <c r="L14" s="54">
        <v>0</v>
      </c>
      <c r="M14" s="54">
        <v>0</v>
      </c>
      <c r="N14" s="55">
        <v>0</v>
      </c>
      <c r="O14" s="55">
        <v>0</v>
      </c>
      <c r="P14" s="55">
        <v>0</v>
      </c>
    </row>
    <row r="15" spans="1:21">
      <c r="A15" s="56" t="s">
        <v>1090</v>
      </c>
      <c r="B15" s="101" t="s">
        <v>1839</v>
      </c>
      <c r="C15" s="102" t="s">
        <v>1839</v>
      </c>
      <c r="D15" s="102" t="s">
        <v>1839</v>
      </c>
      <c r="E15" s="102" t="s">
        <v>1839</v>
      </c>
      <c r="F15" s="102" t="s">
        <v>1839</v>
      </c>
      <c r="G15" s="58">
        <v>0</v>
      </c>
      <c r="H15" s="102" t="s">
        <v>1839</v>
      </c>
      <c r="I15" s="102" t="s">
        <v>1839</v>
      </c>
      <c r="J15" s="57">
        <v>0</v>
      </c>
      <c r="K15" s="58">
        <v>0</v>
      </c>
      <c r="L15" s="102" t="s">
        <v>1839</v>
      </c>
      <c r="M15" s="58">
        <v>0</v>
      </c>
      <c r="N15" s="102" t="s">
        <v>1839</v>
      </c>
      <c r="O15" s="57">
        <v>0</v>
      </c>
      <c r="P15" s="57">
        <v>0</v>
      </c>
    </row>
    <row r="16" spans="1:21">
      <c r="A16" s="56" t="s">
        <v>1091</v>
      </c>
      <c r="B16" s="101" t="s">
        <v>1839</v>
      </c>
      <c r="C16" s="102" t="s">
        <v>1839</v>
      </c>
      <c r="D16" s="102" t="s">
        <v>1839</v>
      </c>
      <c r="E16" s="102" t="s">
        <v>1839</v>
      </c>
      <c r="F16" s="102" t="s">
        <v>1839</v>
      </c>
      <c r="G16" s="58">
        <v>0</v>
      </c>
      <c r="H16" s="102" t="s">
        <v>1839</v>
      </c>
      <c r="I16" s="102" t="s">
        <v>1839</v>
      </c>
      <c r="J16" s="57">
        <v>0</v>
      </c>
      <c r="K16" s="58">
        <v>0</v>
      </c>
      <c r="L16" s="102" t="s">
        <v>1839</v>
      </c>
      <c r="M16" s="58">
        <v>0</v>
      </c>
      <c r="N16" s="102" t="s">
        <v>1839</v>
      </c>
      <c r="O16" s="57">
        <v>0</v>
      </c>
      <c r="P16" s="57">
        <v>0</v>
      </c>
    </row>
    <row r="17" spans="1:16">
      <c r="A17" t="s">
        <v>175</v>
      </c>
      <c r="B17" t="s">
        <v>175</v>
      </c>
      <c r="C17" s="102" t="s">
        <v>1839</v>
      </c>
      <c r="D17" t="s">
        <v>175</v>
      </c>
      <c r="E17" s="102" t="s">
        <v>1839</v>
      </c>
      <c r="F17" s="102" t="s">
        <v>1839</v>
      </c>
      <c r="G17" s="54">
        <v>0</v>
      </c>
      <c r="H17" t="s">
        <v>175</v>
      </c>
      <c r="I17" s="55">
        <v>0</v>
      </c>
      <c r="J17" s="55">
        <v>0</v>
      </c>
      <c r="K17" s="54">
        <v>0</v>
      </c>
      <c r="L17" s="54">
        <v>0</v>
      </c>
      <c r="M17" s="54">
        <v>0</v>
      </c>
      <c r="N17" s="55">
        <v>0</v>
      </c>
      <c r="O17" s="55">
        <v>0</v>
      </c>
      <c r="P17" s="55">
        <v>0</v>
      </c>
    </row>
    <row r="18" spans="1:16">
      <c r="A18" s="56" t="s">
        <v>1092</v>
      </c>
      <c r="B18" s="101" t="s">
        <v>1839</v>
      </c>
      <c r="C18" s="102" t="s">
        <v>1839</v>
      </c>
      <c r="D18" s="102" t="s">
        <v>1839</v>
      </c>
      <c r="E18" s="102" t="s">
        <v>1839</v>
      </c>
      <c r="F18" s="102" t="s">
        <v>1839</v>
      </c>
      <c r="G18" s="58">
        <v>0</v>
      </c>
      <c r="H18" s="102" t="s">
        <v>1839</v>
      </c>
      <c r="I18" s="102" t="s">
        <v>1839</v>
      </c>
      <c r="J18" s="57">
        <v>0</v>
      </c>
      <c r="K18" s="58">
        <v>0</v>
      </c>
      <c r="L18" s="102" t="s">
        <v>1839</v>
      </c>
      <c r="M18" s="58">
        <v>0</v>
      </c>
      <c r="N18" s="102" t="s">
        <v>1839</v>
      </c>
      <c r="O18" s="57">
        <v>0</v>
      </c>
      <c r="P18" s="57">
        <v>0</v>
      </c>
    </row>
    <row r="19" spans="1:16">
      <c r="A19" t="s">
        <v>175</v>
      </c>
      <c r="B19" t="s">
        <v>175</v>
      </c>
      <c r="C19" s="102" t="s">
        <v>1839</v>
      </c>
      <c r="D19" t="s">
        <v>175</v>
      </c>
      <c r="E19" s="102" t="s">
        <v>1839</v>
      </c>
      <c r="F19" s="102" t="s">
        <v>1839</v>
      </c>
      <c r="G19" s="54">
        <v>0</v>
      </c>
      <c r="H19" t="s">
        <v>175</v>
      </c>
      <c r="I19" s="55">
        <v>0</v>
      </c>
      <c r="J19" s="55">
        <v>0</v>
      </c>
      <c r="K19" s="54">
        <v>0</v>
      </c>
      <c r="L19" s="54">
        <v>0</v>
      </c>
      <c r="M19" s="54">
        <v>0</v>
      </c>
      <c r="N19" s="55">
        <v>0</v>
      </c>
      <c r="O19" s="55">
        <v>0</v>
      </c>
      <c r="P19" s="55">
        <v>0</v>
      </c>
    </row>
    <row r="20" spans="1:16">
      <c r="A20" s="56" t="s">
        <v>1093</v>
      </c>
      <c r="B20" s="101" t="s">
        <v>1839</v>
      </c>
      <c r="C20" s="102" t="s">
        <v>1839</v>
      </c>
      <c r="D20" s="102" t="s">
        <v>1839</v>
      </c>
      <c r="E20" s="102" t="s">
        <v>1839</v>
      </c>
      <c r="F20" s="102" t="s">
        <v>1839</v>
      </c>
      <c r="G20" s="58">
        <v>0</v>
      </c>
      <c r="H20" s="102" t="s">
        <v>1839</v>
      </c>
      <c r="I20" s="102" t="s">
        <v>1839</v>
      </c>
      <c r="J20" s="57">
        <v>0</v>
      </c>
      <c r="K20" s="58">
        <v>0</v>
      </c>
      <c r="L20" s="102" t="s">
        <v>1839</v>
      </c>
      <c r="M20" s="58">
        <v>0</v>
      </c>
      <c r="N20" s="102" t="s">
        <v>1839</v>
      </c>
      <c r="O20" s="57">
        <v>0</v>
      </c>
      <c r="P20" s="57">
        <v>0</v>
      </c>
    </row>
    <row r="21" spans="1:16">
      <c r="A21" t="s">
        <v>175</v>
      </c>
      <c r="B21" t="s">
        <v>175</v>
      </c>
      <c r="C21" s="102" t="s">
        <v>1839</v>
      </c>
      <c r="D21" t="s">
        <v>175</v>
      </c>
      <c r="E21" s="102" t="s">
        <v>1839</v>
      </c>
      <c r="F21" s="102" t="s">
        <v>1839</v>
      </c>
      <c r="G21" s="54">
        <v>0</v>
      </c>
      <c r="H21" t="s">
        <v>175</v>
      </c>
      <c r="I21" s="55">
        <v>0</v>
      </c>
      <c r="J21" s="55">
        <v>0</v>
      </c>
      <c r="K21" s="54">
        <v>0</v>
      </c>
      <c r="L21" s="54">
        <v>0</v>
      </c>
      <c r="M21" s="54">
        <v>0</v>
      </c>
      <c r="N21" s="55">
        <v>0</v>
      </c>
      <c r="O21" s="55">
        <v>0</v>
      </c>
      <c r="P21" s="55">
        <v>0</v>
      </c>
    </row>
    <row r="22" spans="1:16">
      <c r="A22" s="56" t="s">
        <v>1094</v>
      </c>
      <c r="B22" s="101" t="s">
        <v>1839</v>
      </c>
      <c r="C22" s="102" t="s">
        <v>1839</v>
      </c>
      <c r="D22" s="102" t="s">
        <v>1839</v>
      </c>
      <c r="E22" s="102" t="s">
        <v>1839</v>
      </c>
      <c r="F22" s="102" t="s">
        <v>1839</v>
      </c>
      <c r="G22" s="58">
        <v>0</v>
      </c>
      <c r="H22" s="102" t="s">
        <v>1839</v>
      </c>
      <c r="I22" s="102" t="s">
        <v>1839</v>
      </c>
      <c r="J22" s="57">
        <v>0</v>
      </c>
      <c r="K22" s="58">
        <v>0</v>
      </c>
      <c r="L22" s="102" t="s">
        <v>1839</v>
      </c>
      <c r="M22" s="58">
        <v>0</v>
      </c>
      <c r="N22" s="102" t="s">
        <v>1839</v>
      </c>
      <c r="O22" s="57">
        <v>0</v>
      </c>
      <c r="P22" s="57">
        <v>0</v>
      </c>
    </row>
    <row r="23" spans="1:16">
      <c r="A23" t="s">
        <v>175</v>
      </c>
      <c r="B23" t="s">
        <v>175</v>
      </c>
      <c r="C23" s="102" t="s">
        <v>1839</v>
      </c>
      <c r="D23" t="s">
        <v>175</v>
      </c>
      <c r="E23" s="102" t="s">
        <v>1839</v>
      </c>
      <c r="F23" s="102" t="s">
        <v>1839</v>
      </c>
      <c r="G23" s="54">
        <v>0</v>
      </c>
      <c r="H23" t="s">
        <v>175</v>
      </c>
      <c r="I23" s="55">
        <v>0</v>
      </c>
      <c r="J23" s="55">
        <v>0</v>
      </c>
      <c r="K23" s="54">
        <v>0</v>
      </c>
      <c r="L23" s="54">
        <v>0</v>
      </c>
      <c r="M23" s="54">
        <v>0</v>
      </c>
      <c r="N23" s="55">
        <v>0</v>
      </c>
      <c r="O23" s="55">
        <v>0</v>
      </c>
      <c r="P23" s="55">
        <v>0</v>
      </c>
    </row>
    <row r="24" spans="1:16">
      <c r="A24" s="56" t="s">
        <v>181</v>
      </c>
      <c r="B24" s="101" t="s">
        <v>1839</v>
      </c>
      <c r="C24" s="102" t="s">
        <v>1839</v>
      </c>
      <c r="D24" s="102" t="s">
        <v>1839</v>
      </c>
      <c r="E24" s="102" t="s">
        <v>1839</v>
      </c>
      <c r="F24" s="102" t="s">
        <v>1839</v>
      </c>
      <c r="G24" s="58">
        <v>0</v>
      </c>
      <c r="H24" s="102" t="s">
        <v>1839</v>
      </c>
      <c r="I24" s="102" t="s">
        <v>1839</v>
      </c>
      <c r="J24" s="57">
        <v>0</v>
      </c>
      <c r="K24" s="58">
        <v>0</v>
      </c>
      <c r="L24" s="102" t="s">
        <v>1839</v>
      </c>
      <c r="M24" s="58">
        <v>0</v>
      </c>
      <c r="N24" s="102" t="s">
        <v>1839</v>
      </c>
      <c r="O24" s="57">
        <v>0</v>
      </c>
      <c r="P24" s="57">
        <v>0</v>
      </c>
    </row>
    <row r="25" spans="1:16">
      <c r="A25" s="56" t="s">
        <v>1088</v>
      </c>
      <c r="B25" s="101" t="s">
        <v>1839</v>
      </c>
      <c r="C25" s="102" t="s">
        <v>1839</v>
      </c>
      <c r="D25" s="102" t="s">
        <v>1839</v>
      </c>
      <c r="E25" s="102" t="s">
        <v>1839</v>
      </c>
      <c r="F25" s="102" t="s">
        <v>1839</v>
      </c>
      <c r="G25" s="58">
        <v>0</v>
      </c>
      <c r="H25" s="102" t="s">
        <v>1839</v>
      </c>
      <c r="I25" s="102" t="s">
        <v>1839</v>
      </c>
      <c r="J25" s="57">
        <v>0</v>
      </c>
      <c r="K25" s="58">
        <v>0</v>
      </c>
      <c r="L25" s="102" t="s">
        <v>1839</v>
      </c>
      <c r="M25" s="58">
        <v>0</v>
      </c>
      <c r="N25" s="102" t="s">
        <v>1839</v>
      </c>
      <c r="O25" s="57">
        <v>0</v>
      </c>
      <c r="P25" s="57">
        <v>0</v>
      </c>
    </row>
    <row r="26" spans="1:16">
      <c r="A26" t="s">
        <v>175</v>
      </c>
      <c r="B26" t="s">
        <v>175</v>
      </c>
      <c r="C26" s="102" t="s">
        <v>1839</v>
      </c>
      <c r="D26" t="s">
        <v>175</v>
      </c>
      <c r="E26" s="102" t="s">
        <v>1839</v>
      </c>
      <c r="F26" s="102" t="s">
        <v>1839</v>
      </c>
      <c r="G26" s="54">
        <v>0</v>
      </c>
      <c r="H26" t="s">
        <v>175</v>
      </c>
      <c r="I26" s="55">
        <v>0</v>
      </c>
      <c r="J26" s="55">
        <v>0</v>
      </c>
      <c r="K26" s="54">
        <v>0</v>
      </c>
      <c r="L26" s="54">
        <v>0</v>
      </c>
      <c r="M26" s="54">
        <v>0</v>
      </c>
      <c r="N26" s="55">
        <v>0</v>
      </c>
      <c r="O26" s="55">
        <v>0</v>
      </c>
      <c r="P26" s="55">
        <v>0</v>
      </c>
    </row>
    <row r="27" spans="1:16">
      <c r="A27" s="56" t="s">
        <v>1089</v>
      </c>
      <c r="B27" s="101" t="s">
        <v>1839</v>
      </c>
      <c r="C27" s="102" t="s">
        <v>1839</v>
      </c>
      <c r="D27" s="102" t="s">
        <v>1839</v>
      </c>
      <c r="E27" s="102" t="s">
        <v>1839</v>
      </c>
      <c r="F27" s="102" t="s">
        <v>1839</v>
      </c>
      <c r="G27" s="58">
        <v>0</v>
      </c>
      <c r="H27" s="102" t="s">
        <v>1839</v>
      </c>
      <c r="I27" s="102" t="s">
        <v>1839</v>
      </c>
      <c r="J27" s="57">
        <v>0</v>
      </c>
      <c r="K27" s="58">
        <v>0</v>
      </c>
      <c r="L27" s="102" t="s">
        <v>1839</v>
      </c>
      <c r="M27" s="58">
        <v>0</v>
      </c>
      <c r="N27" s="102" t="s">
        <v>1839</v>
      </c>
      <c r="O27" s="57">
        <v>0</v>
      </c>
      <c r="P27" s="57">
        <v>0</v>
      </c>
    </row>
    <row r="28" spans="1:16">
      <c r="A28" t="s">
        <v>175</v>
      </c>
      <c r="B28" t="s">
        <v>175</v>
      </c>
      <c r="C28" s="102" t="s">
        <v>1839</v>
      </c>
      <c r="D28" t="s">
        <v>175</v>
      </c>
      <c r="E28" s="102" t="s">
        <v>1839</v>
      </c>
      <c r="F28" s="102" t="s">
        <v>1839</v>
      </c>
      <c r="G28" s="54">
        <v>0</v>
      </c>
      <c r="H28" t="s">
        <v>175</v>
      </c>
      <c r="I28" s="55">
        <v>0</v>
      </c>
      <c r="J28" s="55">
        <v>0</v>
      </c>
      <c r="K28" s="54">
        <v>0</v>
      </c>
      <c r="L28" s="54">
        <v>0</v>
      </c>
      <c r="M28" s="54">
        <v>0</v>
      </c>
      <c r="N28" s="55">
        <v>0</v>
      </c>
      <c r="O28" s="55">
        <v>0</v>
      </c>
      <c r="P28" s="55">
        <v>0</v>
      </c>
    </row>
    <row r="29" spans="1:16">
      <c r="A29" s="56" t="s">
        <v>1090</v>
      </c>
      <c r="B29" s="101" t="s">
        <v>1839</v>
      </c>
      <c r="C29" s="102" t="s">
        <v>1839</v>
      </c>
      <c r="D29" s="102" t="s">
        <v>1839</v>
      </c>
      <c r="E29" s="102" t="s">
        <v>1839</v>
      </c>
      <c r="F29" s="102" t="s">
        <v>1839</v>
      </c>
      <c r="G29" s="58">
        <v>0</v>
      </c>
      <c r="H29" s="102" t="s">
        <v>1839</v>
      </c>
      <c r="I29" s="102" t="s">
        <v>1839</v>
      </c>
      <c r="J29" s="57">
        <v>0</v>
      </c>
      <c r="K29" s="58">
        <v>0</v>
      </c>
      <c r="L29" s="102" t="s">
        <v>1839</v>
      </c>
      <c r="M29" s="58">
        <v>0</v>
      </c>
      <c r="N29" s="102" t="s">
        <v>1839</v>
      </c>
      <c r="O29" s="57">
        <v>0</v>
      </c>
      <c r="P29" s="57">
        <v>0</v>
      </c>
    </row>
    <row r="30" spans="1:16">
      <c r="A30" s="56" t="s">
        <v>1091</v>
      </c>
      <c r="B30" s="101" t="s">
        <v>1839</v>
      </c>
      <c r="C30" s="102" t="s">
        <v>1839</v>
      </c>
      <c r="D30" s="102" t="s">
        <v>1839</v>
      </c>
      <c r="E30" s="102" t="s">
        <v>1839</v>
      </c>
      <c r="F30" s="102" t="s">
        <v>1839</v>
      </c>
      <c r="G30" s="58">
        <v>0</v>
      </c>
      <c r="H30" s="102" t="s">
        <v>1839</v>
      </c>
      <c r="I30" s="102" t="s">
        <v>1839</v>
      </c>
      <c r="J30" s="57">
        <v>0</v>
      </c>
      <c r="K30" s="58">
        <v>0</v>
      </c>
      <c r="L30" s="102" t="s">
        <v>1839</v>
      </c>
      <c r="M30" s="58">
        <v>0</v>
      </c>
      <c r="N30" s="102" t="s">
        <v>1839</v>
      </c>
      <c r="O30" s="57">
        <v>0</v>
      </c>
      <c r="P30" s="57">
        <v>0</v>
      </c>
    </row>
    <row r="31" spans="1:16">
      <c r="A31" t="s">
        <v>175</v>
      </c>
      <c r="B31" t="s">
        <v>175</v>
      </c>
      <c r="C31" s="102" t="s">
        <v>1839</v>
      </c>
      <c r="D31" t="s">
        <v>175</v>
      </c>
      <c r="E31" s="102" t="s">
        <v>1839</v>
      </c>
      <c r="F31" s="102" t="s">
        <v>1839</v>
      </c>
      <c r="G31" s="54">
        <v>0</v>
      </c>
      <c r="H31" t="s">
        <v>175</v>
      </c>
      <c r="I31" s="55">
        <v>0</v>
      </c>
      <c r="J31" s="55">
        <v>0</v>
      </c>
      <c r="K31" s="54">
        <v>0</v>
      </c>
      <c r="L31" s="54">
        <v>0</v>
      </c>
      <c r="M31" s="54">
        <v>0</v>
      </c>
      <c r="N31" s="55">
        <v>0</v>
      </c>
      <c r="O31" s="55">
        <v>0</v>
      </c>
      <c r="P31" s="55">
        <v>0</v>
      </c>
    </row>
    <row r="32" spans="1:16">
      <c r="A32" s="56" t="s">
        <v>1092</v>
      </c>
      <c r="B32" s="101" t="s">
        <v>1839</v>
      </c>
      <c r="C32" s="102" t="s">
        <v>1839</v>
      </c>
      <c r="D32" s="102" t="s">
        <v>1839</v>
      </c>
      <c r="E32" s="102" t="s">
        <v>1839</v>
      </c>
      <c r="F32" s="102" t="s">
        <v>1839</v>
      </c>
      <c r="G32" s="58">
        <v>0</v>
      </c>
      <c r="H32" s="102" t="s">
        <v>1839</v>
      </c>
      <c r="I32" s="102" t="s">
        <v>1839</v>
      </c>
      <c r="J32" s="57">
        <v>0</v>
      </c>
      <c r="K32" s="58">
        <v>0</v>
      </c>
      <c r="L32" s="102" t="s">
        <v>1839</v>
      </c>
      <c r="M32" s="58">
        <v>0</v>
      </c>
      <c r="N32" s="102" t="s">
        <v>1839</v>
      </c>
      <c r="O32" s="57">
        <v>0</v>
      </c>
      <c r="P32" s="57">
        <v>0</v>
      </c>
    </row>
    <row r="33" spans="1:16">
      <c r="A33" t="s">
        <v>175</v>
      </c>
      <c r="B33" t="s">
        <v>175</v>
      </c>
      <c r="C33" s="102" t="s">
        <v>1839</v>
      </c>
      <c r="D33" t="s">
        <v>175</v>
      </c>
      <c r="E33" s="102" t="s">
        <v>1839</v>
      </c>
      <c r="F33" s="102" t="s">
        <v>1839</v>
      </c>
      <c r="G33" s="54">
        <v>0</v>
      </c>
      <c r="H33" t="s">
        <v>175</v>
      </c>
      <c r="I33" s="55">
        <v>0</v>
      </c>
      <c r="J33" s="55">
        <v>0</v>
      </c>
      <c r="K33" s="54">
        <v>0</v>
      </c>
      <c r="L33" s="54">
        <v>0</v>
      </c>
      <c r="M33" s="54">
        <v>0</v>
      </c>
      <c r="N33" s="55">
        <v>0</v>
      </c>
      <c r="O33" s="55">
        <v>0</v>
      </c>
      <c r="P33" s="55">
        <v>0</v>
      </c>
    </row>
    <row r="34" spans="1:16">
      <c r="A34" s="56" t="s">
        <v>1093</v>
      </c>
      <c r="B34" s="101" t="s">
        <v>1839</v>
      </c>
      <c r="C34" s="102" t="s">
        <v>1839</v>
      </c>
      <c r="D34" s="102" t="s">
        <v>1839</v>
      </c>
      <c r="E34" s="102" t="s">
        <v>1839</v>
      </c>
      <c r="F34" s="102" t="s">
        <v>1839</v>
      </c>
      <c r="G34" s="58">
        <v>0</v>
      </c>
      <c r="H34" s="102" t="s">
        <v>1839</v>
      </c>
      <c r="I34" s="102" t="s">
        <v>1839</v>
      </c>
      <c r="J34" s="57">
        <v>0</v>
      </c>
      <c r="K34" s="58">
        <v>0</v>
      </c>
      <c r="L34" s="102" t="s">
        <v>1839</v>
      </c>
      <c r="M34" s="58">
        <v>0</v>
      </c>
      <c r="N34" s="102" t="s">
        <v>1839</v>
      </c>
      <c r="O34" s="57">
        <v>0</v>
      </c>
      <c r="P34" s="57">
        <v>0</v>
      </c>
    </row>
    <row r="35" spans="1:16">
      <c r="A35" t="s">
        <v>175</v>
      </c>
      <c r="B35" t="s">
        <v>175</v>
      </c>
      <c r="C35" s="102" t="s">
        <v>1839</v>
      </c>
      <c r="D35" t="s">
        <v>175</v>
      </c>
      <c r="E35" s="102" t="s">
        <v>1839</v>
      </c>
      <c r="F35" s="102" t="s">
        <v>1839</v>
      </c>
      <c r="G35" s="54">
        <v>0</v>
      </c>
      <c r="H35" t="s">
        <v>175</v>
      </c>
      <c r="I35" s="55">
        <v>0</v>
      </c>
      <c r="J35" s="55">
        <v>0</v>
      </c>
      <c r="K35" s="54">
        <v>0</v>
      </c>
      <c r="L35" s="54">
        <v>0</v>
      </c>
      <c r="M35" s="54">
        <v>0</v>
      </c>
      <c r="N35" s="55">
        <v>0</v>
      </c>
      <c r="O35" s="55">
        <v>0</v>
      </c>
      <c r="P35" s="55">
        <v>0</v>
      </c>
    </row>
    <row r="36" spans="1:16">
      <c r="A36" s="56" t="s">
        <v>1094</v>
      </c>
      <c r="B36" s="101" t="s">
        <v>1839</v>
      </c>
      <c r="C36" s="102" t="s">
        <v>1839</v>
      </c>
      <c r="D36" s="102" t="s">
        <v>1839</v>
      </c>
      <c r="E36" s="102" t="s">
        <v>1839</v>
      </c>
      <c r="F36" s="102" t="s">
        <v>1839</v>
      </c>
      <c r="G36" s="58">
        <v>0</v>
      </c>
      <c r="H36" s="102" t="s">
        <v>1839</v>
      </c>
      <c r="I36" s="102" t="s">
        <v>1839</v>
      </c>
      <c r="J36" s="57">
        <v>0</v>
      </c>
      <c r="K36" s="58">
        <v>0</v>
      </c>
      <c r="L36" s="102" t="s">
        <v>1839</v>
      </c>
      <c r="M36" s="58">
        <v>0</v>
      </c>
      <c r="N36" s="102" t="s">
        <v>1839</v>
      </c>
      <c r="O36" s="57">
        <v>0</v>
      </c>
      <c r="P36" s="57">
        <v>0</v>
      </c>
    </row>
    <row r="37" spans="1:16">
      <c r="A37" t="s">
        <v>175</v>
      </c>
      <c r="B37" t="s">
        <v>175</v>
      </c>
      <c r="C37" s="102" t="s">
        <v>1839</v>
      </c>
      <c r="D37" t="s">
        <v>175</v>
      </c>
      <c r="E37" s="102" t="s">
        <v>1839</v>
      </c>
      <c r="F37" s="102" t="s">
        <v>1839</v>
      </c>
      <c r="G37" s="54">
        <v>0</v>
      </c>
      <c r="H37" t="s">
        <v>175</v>
      </c>
      <c r="I37" s="55">
        <v>0</v>
      </c>
      <c r="J37" s="55">
        <v>0</v>
      </c>
      <c r="K37" s="54">
        <v>0</v>
      </c>
      <c r="L37" s="54">
        <v>0</v>
      </c>
      <c r="M37" s="54">
        <v>0</v>
      </c>
      <c r="N37" s="55">
        <v>0</v>
      </c>
      <c r="O37" s="55">
        <v>0</v>
      </c>
      <c r="P37" s="55">
        <v>0</v>
      </c>
    </row>
    <row r="38" spans="1:16">
      <c r="A38" t="s">
        <v>183</v>
      </c>
      <c r="B38" s="101" t="s">
        <v>1839</v>
      </c>
      <c r="C38" s="102" t="s">
        <v>1839</v>
      </c>
      <c r="D38" s="102" t="s">
        <v>1839</v>
      </c>
      <c r="E38" s="102" t="s">
        <v>1839</v>
      </c>
      <c r="F38" s="102" t="s">
        <v>1839</v>
      </c>
      <c r="G38" s="102" t="s">
        <v>1839</v>
      </c>
      <c r="H38" s="102" t="s">
        <v>1839</v>
      </c>
      <c r="I38" s="102" t="s">
        <v>1839</v>
      </c>
      <c r="J38" s="102" t="s">
        <v>1839</v>
      </c>
      <c r="K38" s="102" t="s">
        <v>1839</v>
      </c>
      <c r="L38" s="102" t="s">
        <v>1839</v>
      </c>
      <c r="M38" s="102" t="s">
        <v>1839</v>
      </c>
      <c r="N38" s="102" t="s">
        <v>1839</v>
      </c>
      <c r="O38" s="102" t="s">
        <v>1839</v>
      </c>
      <c r="P38" s="102" t="s">
        <v>1839</v>
      </c>
    </row>
    <row r="39" spans="1:16">
      <c r="A39" t="s">
        <v>215</v>
      </c>
      <c r="B39" s="101" t="s">
        <v>1839</v>
      </c>
      <c r="C39" s="102" t="s">
        <v>1839</v>
      </c>
      <c r="D39" s="102" t="s">
        <v>1839</v>
      </c>
      <c r="E39" s="102" t="s">
        <v>1839</v>
      </c>
      <c r="F39" s="102" t="s">
        <v>1839</v>
      </c>
      <c r="G39" s="102" t="s">
        <v>1839</v>
      </c>
      <c r="H39" s="102" t="s">
        <v>1839</v>
      </c>
      <c r="I39" s="102" t="s">
        <v>1839</v>
      </c>
      <c r="J39" s="102" t="s">
        <v>1839</v>
      </c>
      <c r="K39" s="102" t="s">
        <v>1839</v>
      </c>
      <c r="L39" s="102" t="s">
        <v>1839</v>
      </c>
      <c r="M39" s="102" t="s">
        <v>1839</v>
      </c>
      <c r="N39" s="102" t="s">
        <v>1839</v>
      </c>
      <c r="O39" s="102" t="s">
        <v>1839</v>
      </c>
      <c r="P39" s="102" t="s">
        <v>1839</v>
      </c>
    </row>
    <row r="40" spans="1:16">
      <c r="A40" t="s">
        <v>216</v>
      </c>
      <c r="B40" s="101" t="s">
        <v>1839</v>
      </c>
      <c r="C40" s="102" t="s">
        <v>1839</v>
      </c>
      <c r="D40" s="102" t="s">
        <v>1839</v>
      </c>
      <c r="E40" s="102" t="s">
        <v>1839</v>
      </c>
      <c r="F40" s="102" t="s">
        <v>1839</v>
      </c>
      <c r="G40" s="102" t="s">
        <v>1839</v>
      </c>
      <c r="H40" s="102" t="s">
        <v>1839</v>
      </c>
      <c r="I40" s="102" t="s">
        <v>1839</v>
      </c>
      <c r="J40" s="102" t="s">
        <v>1839</v>
      </c>
      <c r="K40" s="102" t="s">
        <v>1839</v>
      </c>
      <c r="L40" s="102" t="s">
        <v>1839</v>
      </c>
      <c r="M40" s="102" t="s">
        <v>1839</v>
      </c>
      <c r="N40" s="102" t="s">
        <v>1839</v>
      </c>
      <c r="O40" s="102" t="s">
        <v>1839</v>
      </c>
      <c r="P40" s="102" t="s">
        <v>1839</v>
      </c>
    </row>
    <row r="41" spans="1:16">
      <c r="A41" t="s">
        <v>217</v>
      </c>
      <c r="B41" s="101" t="s">
        <v>1839</v>
      </c>
      <c r="C41" s="102" t="s">
        <v>1839</v>
      </c>
      <c r="D41" s="102" t="s">
        <v>1839</v>
      </c>
      <c r="E41" s="102" t="s">
        <v>1839</v>
      </c>
      <c r="F41" s="102" t="s">
        <v>1839</v>
      </c>
      <c r="G41" s="102" t="s">
        <v>1839</v>
      </c>
      <c r="H41" s="102" t="s">
        <v>1839</v>
      </c>
      <c r="I41" s="102" t="s">
        <v>1839</v>
      </c>
      <c r="J41" s="102" t="s">
        <v>1839</v>
      </c>
      <c r="K41" s="102" t="s">
        <v>1839</v>
      </c>
      <c r="L41" s="102" t="s">
        <v>1839</v>
      </c>
      <c r="M41" s="102" t="s">
        <v>1839</v>
      </c>
      <c r="N41" s="102" t="s">
        <v>1839</v>
      </c>
      <c r="O41" s="102" t="s">
        <v>1839</v>
      </c>
      <c r="P41" s="102" t="s">
        <v>1839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0" t="s">
        <v>1838</v>
      </c>
    </row>
    <row r="2" spans="1:21" s="1" customFormat="1">
      <c r="A2" s="2" t="s">
        <v>1</v>
      </c>
      <c r="B2" s="9" t="s">
        <v>1284</v>
      </c>
    </row>
    <row r="3" spans="1:21" s="1" customFormat="1">
      <c r="A3" s="2" t="s">
        <v>2</v>
      </c>
      <c r="B3" s="61" t="s">
        <v>1285</v>
      </c>
    </row>
    <row r="4" spans="1:21" s="1" customFormat="1">
      <c r="A4" s="2" t="s">
        <v>3</v>
      </c>
      <c r="B4" s="62" t="s">
        <v>164</v>
      </c>
    </row>
    <row r="5" spans="1:21" s="15" customFormat="1">
      <c r="A5" s="31" t="s">
        <v>92</v>
      </c>
      <c r="B5" s="32" t="s">
        <v>125</v>
      </c>
      <c r="C5" s="32" t="s">
        <v>46</v>
      </c>
      <c r="D5" s="109" t="s">
        <v>47</v>
      </c>
      <c r="E5" s="109" t="s">
        <v>48</v>
      </c>
      <c r="F5" s="109" t="s">
        <v>67</v>
      </c>
      <c r="G5" s="109" t="s">
        <v>49</v>
      </c>
      <c r="H5" s="32" t="s">
        <v>68</v>
      </c>
      <c r="I5" s="32" t="s">
        <v>163</v>
      </c>
      <c r="J5" s="32" t="s">
        <v>50</v>
      </c>
      <c r="K5" s="34" t="s">
        <v>126</v>
      </c>
      <c r="L5" s="109" t="s">
        <v>52</v>
      </c>
      <c r="M5" s="32" t="s">
        <v>154</v>
      </c>
      <c r="N5" s="32" t="s">
        <v>155</v>
      </c>
      <c r="O5" s="32" t="s">
        <v>5</v>
      </c>
      <c r="P5" s="32" t="s">
        <v>54</v>
      </c>
      <c r="Q5" s="33" t="s">
        <v>150</v>
      </c>
      <c r="R5" s="13"/>
      <c r="S5" s="13"/>
      <c r="T5" s="13"/>
      <c r="U5" s="13"/>
    </row>
    <row r="6" spans="1:21" s="15" customFormat="1">
      <c r="A6" s="94" t="s">
        <v>1839</v>
      </c>
      <c r="B6" s="117" t="s">
        <v>1839</v>
      </c>
      <c r="C6" s="95" t="s">
        <v>1839</v>
      </c>
      <c r="D6" s="95" t="s">
        <v>1839</v>
      </c>
      <c r="E6" s="95" t="s">
        <v>1839</v>
      </c>
      <c r="F6" s="16" t="s">
        <v>70</v>
      </c>
      <c r="G6" s="95" t="s">
        <v>1839</v>
      </c>
      <c r="H6" s="16" t="s">
        <v>71</v>
      </c>
      <c r="I6" s="95" t="s">
        <v>1839</v>
      </c>
      <c r="J6" s="95" t="s">
        <v>1839</v>
      </c>
      <c r="K6" s="16" t="s">
        <v>7</v>
      </c>
      <c r="L6" s="16" t="s">
        <v>7</v>
      </c>
      <c r="M6" s="16" t="s">
        <v>151</v>
      </c>
      <c r="N6" s="95" t="s">
        <v>1839</v>
      </c>
      <c r="O6" s="16" t="s">
        <v>152</v>
      </c>
      <c r="P6" s="20" t="s">
        <v>7</v>
      </c>
      <c r="Q6" s="28" t="s">
        <v>7</v>
      </c>
      <c r="R6" s="13"/>
      <c r="S6" s="13"/>
      <c r="T6" s="13"/>
      <c r="U6" s="13"/>
    </row>
    <row r="7" spans="1:21" s="17" customFormat="1" ht="20.25">
      <c r="A7" s="96" t="s">
        <v>1839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97" t="s">
        <v>1839</v>
      </c>
      <c r="J7" s="5" t="s">
        <v>61</v>
      </c>
      <c r="K7" s="5" t="s">
        <v>62</v>
      </c>
      <c r="L7" s="5" t="s">
        <v>63</v>
      </c>
      <c r="M7" s="23" t="s">
        <v>72</v>
      </c>
      <c r="N7" s="23" t="s">
        <v>73</v>
      </c>
      <c r="O7" s="23" t="s">
        <v>74</v>
      </c>
      <c r="P7" s="23" t="s">
        <v>75</v>
      </c>
      <c r="Q7" s="23" t="s">
        <v>76</v>
      </c>
      <c r="R7" s="13"/>
      <c r="S7" s="13"/>
      <c r="T7" s="13"/>
      <c r="U7" s="13"/>
    </row>
    <row r="8" spans="1:21" s="17" customFormat="1" ht="20.25">
      <c r="A8" s="18" t="s">
        <v>127</v>
      </c>
      <c r="B8" s="112" t="s">
        <v>1839</v>
      </c>
      <c r="C8" s="112" t="s">
        <v>1839</v>
      </c>
      <c r="D8" s="112" t="s">
        <v>1839</v>
      </c>
      <c r="E8" s="112" t="s">
        <v>1839</v>
      </c>
      <c r="F8" s="112" t="s">
        <v>1839</v>
      </c>
      <c r="G8" s="112" t="s">
        <v>1839</v>
      </c>
      <c r="H8" s="112" t="s">
        <v>1839</v>
      </c>
      <c r="I8" s="112" t="s">
        <v>1839</v>
      </c>
      <c r="J8" s="112" t="s">
        <v>1839</v>
      </c>
      <c r="K8" s="112" t="s">
        <v>1839</v>
      </c>
      <c r="L8" s="97" t="s">
        <v>1839</v>
      </c>
      <c r="M8" s="52">
        <v>0</v>
      </c>
      <c r="N8" s="97" t="s">
        <v>1839</v>
      </c>
      <c r="O8" s="52">
        <v>0</v>
      </c>
      <c r="P8" s="53">
        <v>0</v>
      </c>
      <c r="Q8" s="53">
        <v>0</v>
      </c>
      <c r="R8" s="13"/>
      <c r="S8" s="13"/>
      <c r="T8" s="13"/>
      <c r="U8" s="13"/>
    </row>
    <row r="9" spans="1:21">
      <c r="A9" s="56" t="s">
        <v>169</v>
      </c>
      <c r="B9" s="101" t="s">
        <v>1839</v>
      </c>
      <c r="C9" s="101" t="s">
        <v>1839</v>
      </c>
      <c r="D9" s="102" t="s">
        <v>1839</v>
      </c>
      <c r="E9" s="102" t="s">
        <v>1839</v>
      </c>
      <c r="F9" s="102" t="s">
        <v>1839</v>
      </c>
      <c r="G9" s="102" t="s">
        <v>1839</v>
      </c>
      <c r="H9" s="58">
        <v>0</v>
      </c>
      <c r="I9" s="102" t="s">
        <v>1839</v>
      </c>
      <c r="J9" s="102" t="s">
        <v>1839</v>
      </c>
      <c r="K9" s="102" t="s">
        <v>1839</v>
      </c>
      <c r="L9" s="57">
        <v>0</v>
      </c>
      <c r="M9" s="58">
        <v>0</v>
      </c>
      <c r="N9" s="102" t="s">
        <v>1839</v>
      </c>
      <c r="O9" s="58">
        <v>0</v>
      </c>
      <c r="P9" s="57">
        <v>0</v>
      </c>
      <c r="Q9" s="57">
        <v>0</v>
      </c>
    </row>
    <row r="10" spans="1:21">
      <c r="A10" s="56" t="s">
        <v>1240</v>
      </c>
      <c r="B10" s="101" t="s">
        <v>1839</v>
      </c>
      <c r="C10" s="101" t="s">
        <v>1839</v>
      </c>
      <c r="D10" s="102" t="s">
        <v>1839</v>
      </c>
      <c r="E10" s="102" t="s">
        <v>1839</v>
      </c>
      <c r="F10" s="102" t="s">
        <v>1839</v>
      </c>
      <c r="G10" s="102" t="s">
        <v>1839</v>
      </c>
      <c r="H10" s="58">
        <v>0</v>
      </c>
      <c r="I10" s="102" t="s">
        <v>1839</v>
      </c>
      <c r="J10" s="102" t="s">
        <v>1839</v>
      </c>
      <c r="K10" s="102" t="s">
        <v>1839</v>
      </c>
      <c r="L10" s="57">
        <v>0</v>
      </c>
      <c r="M10" s="58">
        <v>0</v>
      </c>
      <c r="N10" s="102" t="s">
        <v>1839</v>
      </c>
      <c r="O10" s="58">
        <v>0</v>
      </c>
      <c r="P10" s="57">
        <v>0</v>
      </c>
      <c r="Q10" s="57">
        <v>0</v>
      </c>
    </row>
    <row r="11" spans="1:21">
      <c r="A11" t="s">
        <v>175</v>
      </c>
      <c r="B11" s="101" t="s">
        <v>1839</v>
      </c>
      <c r="C11" t="s">
        <v>175</v>
      </c>
      <c r="D11" s="102" t="s">
        <v>1839</v>
      </c>
      <c r="E11" t="s">
        <v>175</v>
      </c>
      <c r="F11" s="102" t="s">
        <v>1839</v>
      </c>
      <c r="G11" s="102" t="s">
        <v>1839</v>
      </c>
      <c r="H11" s="54">
        <v>0</v>
      </c>
      <c r="I11" t="s">
        <v>175</v>
      </c>
      <c r="J11" t="s">
        <v>175</v>
      </c>
      <c r="K11" s="55">
        <v>0</v>
      </c>
      <c r="L11" s="55">
        <v>0</v>
      </c>
      <c r="M11" s="54">
        <v>0</v>
      </c>
      <c r="N11" s="54">
        <v>0</v>
      </c>
      <c r="O11" s="54">
        <v>0</v>
      </c>
      <c r="P11" s="55">
        <v>0</v>
      </c>
      <c r="Q11" s="55">
        <v>0</v>
      </c>
    </row>
    <row r="12" spans="1:21">
      <c r="A12" s="56" t="s">
        <v>1241</v>
      </c>
      <c r="B12" s="101" t="s">
        <v>1839</v>
      </c>
      <c r="C12" s="101" t="s">
        <v>1839</v>
      </c>
      <c r="D12" s="102" t="s">
        <v>1839</v>
      </c>
      <c r="E12" s="102" t="s">
        <v>1839</v>
      </c>
      <c r="F12" s="102" t="s">
        <v>1839</v>
      </c>
      <c r="G12" s="102" t="s">
        <v>1839</v>
      </c>
      <c r="H12" s="58">
        <v>0</v>
      </c>
      <c r="I12" s="102" t="s">
        <v>1839</v>
      </c>
      <c r="J12" s="102" t="s">
        <v>1839</v>
      </c>
      <c r="K12" s="102" t="s">
        <v>1839</v>
      </c>
      <c r="L12" s="57">
        <v>0</v>
      </c>
      <c r="M12" s="58">
        <v>0</v>
      </c>
      <c r="N12" s="102" t="s">
        <v>1839</v>
      </c>
      <c r="O12" s="58">
        <v>0</v>
      </c>
      <c r="P12" s="57">
        <v>0</v>
      </c>
      <c r="Q12" s="57">
        <v>0</v>
      </c>
    </row>
    <row r="13" spans="1:21">
      <c r="A13" t="s">
        <v>175</v>
      </c>
      <c r="B13" s="101" t="s">
        <v>1839</v>
      </c>
      <c r="C13" t="s">
        <v>175</v>
      </c>
      <c r="D13" s="102" t="s">
        <v>1839</v>
      </c>
      <c r="E13" t="s">
        <v>175</v>
      </c>
      <c r="F13" s="102" t="s">
        <v>1839</v>
      </c>
      <c r="G13" s="102" t="s">
        <v>1839</v>
      </c>
      <c r="H13" s="54">
        <v>0</v>
      </c>
      <c r="I13" t="s">
        <v>175</v>
      </c>
      <c r="J13" t="s">
        <v>175</v>
      </c>
      <c r="K13" s="55">
        <v>0</v>
      </c>
      <c r="L13" s="55">
        <v>0</v>
      </c>
      <c r="M13" s="54">
        <v>0</v>
      </c>
      <c r="N13" s="54">
        <v>0</v>
      </c>
      <c r="O13" s="54">
        <v>0</v>
      </c>
      <c r="P13" s="55">
        <v>0</v>
      </c>
      <c r="Q13" s="55">
        <v>0</v>
      </c>
    </row>
    <row r="14" spans="1:21">
      <c r="A14" s="56" t="s">
        <v>1242</v>
      </c>
      <c r="B14" s="101" t="s">
        <v>1839</v>
      </c>
      <c r="C14" s="101" t="s">
        <v>1839</v>
      </c>
      <c r="D14" s="102" t="s">
        <v>1839</v>
      </c>
      <c r="E14" s="102" t="s">
        <v>1839</v>
      </c>
      <c r="F14" s="102" t="s">
        <v>1839</v>
      </c>
      <c r="G14" s="102" t="s">
        <v>1839</v>
      </c>
      <c r="H14" s="58">
        <v>0</v>
      </c>
      <c r="I14" s="102" t="s">
        <v>1839</v>
      </c>
      <c r="J14" s="102" t="s">
        <v>1839</v>
      </c>
      <c r="K14" s="102" t="s">
        <v>1839</v>
      </c>
      <c r="L14" s="57">
        <v>0</v>
      </c>
      <c r="M14" s="58">
        <v>0</v>
      </c>
      <c r="N14" s="102" t="s">
        <v>1839</v>
      </c>
      <c r="O14" s="58">
        <v>0</v>
      </c>
      <c r="P14" s="57">
        <v>0</v>
      </c>
      <c r="Q14" s="57">
        <v>0</v>
      </c>
    </row>
    <row r="15" spans="1:21">
      <c r="A15" t="s">
        <v>175</v>
      </c>
      <c r="B15" s="101" t="s">
        <v>1839</v>
      </c>
      <c r="C15" t="s">
        <v>175</v>
      </c>
      <c r="D15" s="102" t="s">
        <v>1839</v>
      </c>
      <c r="E15" t="s">
        <v>175</v>
      </c>
      <c r="F15" s="102" t="s">
        <v>1839</v>
      </c>
      <c r="G15" s="102" t="s">
        <v>1839</v>
      </c>
      <c r="H15" s="54">
        <v>0</v>
      </c>
      <c r="I15" t="s">
        <v>175</v>
      </c>
      <c r="J15" t="s">
        <v>175</v>
      </c>
      <c r="K15" s="55">
        <v>0</v>
      </c>
      <c r="L15" s="55">
        <v>0</v>
      </c>
      <c r="M15" s="54">
        <v>0</v>
      </c>
      <c r="N15" s="54">
        <v>0</v>
      </c>
      <c r="O15" s="54">
        <v>0</v>
      </c>
      <c r="P15" s="55">
        <v>0</v>
      </c>
      <c r="Q15" s="55">
        <v>0</v>
      </c>
    </row>
    <row r="16" spans="1:21">
      <c r="A16" s="56" t="s">
        <v>1243</v>
      </c>
      <c r="B16" s="101" t="s">
        <v>1839</v>
      </c>
      <c r="C16" s="101" t="s">
        <v>1839</v>
      </c>
      <c r="D16" s="102" t="s">
        <v>1839</v>
      </c>
      <c r="E16" s="102" t="s">
        <v>1839</v>
      </c>
      <c r="F16" s="102" t="s">
        <v>1839</v>
      </c>
      <c r="G16" s="102" t="s">
        <v>1839</v>
      </c>
      <c r="H16" s="58">
        <v>0</v>
      </c>
      <c r="I16" s="102" t="s">
        <v>1839</v>
      </c>
      <c r="J16" s="102" t="s">
        <v>1839</v>
      </c>
      <c r="K16" s="102" t="s">
        <v>1839</v>
      </c>
      <c r="L16" s="57">
        <v>0</v>
      </c>
      <c r="M16" s="58">
        <v>0</v>
      </c>
      <c r="N16" s="102" t="s">
        <v>1839</v>
      </c>
      <c r="O16" s="58">
        <v>0</v>
      </c>
      <c r="P16" s="57">
        <v>0</v>
      </c>
      <c r="Q16" s="57">
        <v>0</v>
      </c>
    </row>
    <row r="17" spans="1:17">
      <c r="A17" t="s">
        <v>175</v>
      </c>
      <c r="B17" s="101" t="s">
        <v>1839</v>
      </c>
      <c r="C17" t="s">
        <v>175</v>
      </c>
      <c r="D17" s="102" t="s">
        <v>1839</v>
      </c>
      <c r="E17" t="s">
        <v>175</v>
      </c>
      <c r="F17" s="102" t="s">
        <v>1839</v>
      </c>
      <c r="G17" s="102" t="s">
        <v>1839</v>
      </c>
      <c r="H17" s="54">
        <v>0</v>
      </c>
      <c r="I17" t="s">
        <v>175</v>
      </c>
      <c r="J17" t="s">
        <v>175</v>
      </c>
      <c r="K17" s="55">
        <v>0</v>
      </c>
      <c r="L17" s="55">
        <v>0</v>
      </c>
      <c r="M17" s="54">
        <v>0</v>
      </c>
      <c r="N17" s="54">
        <v>0</v>
      </c>
      <c r="O17" s="54">
        <v>0</v>
      </c>
      <c r="P17" s="55">
        <v>0</v>
      </c>
      <c r="Q17" s="55">
        <v>0</v>
      </c>
    </row>
    <row r="18" spans="1:17">
      <c r="A18" s="56" t="s">
        <v>1244</v>
      </c>
      <c r="B18" s="101" t="s">
        <v>1839</v>
      </c>
      <c r="C18" s="101" t="s">
        <v>1839</v>
      </c>
      <c r="D18" s="102" t="s">
        <v>1839</v>
      </c>
      <c r="E18" s="102" t="s">
        <v>1839</v>
      </c>
      <c r="F18" s="102" t="s">
        <v>1839</v>
      </c>
      <c r="G18" s="102" t="s">
        <v>1839</v>
      </c>
      <c r="H18" s="58">
        <v>0</v>
      </c>
      <c r="I18" s="102" t="s">
        <v>1839</v>
      </c>
      <c r="J18" s="102" t="s">
        <v>1839</v>
      </c>
      <c r="K18" s="102" t="s">
        <v>1839</v>
      </c>
      <c r="L18" s="57">
        <v>0</v>
      </c>
      <c r="M18" s="58">
        <v>0</v>
      </c>
      <c r="N18" s="102" t="s">
        <v>1839</v>
      </c>
      <c r="O18" s="58">
        <v>0</v>
      </c>
      <c r="P18" s="57">
        <v>0</v>
      </c>
      <c r="Q18" s="57">
        <v>0</v>
      </c>
    </row>
    <row r="19" spans="1:17">
      <c r="A19" t="s">
        <v>175</v>
      </c>
      <c r="B19" s="101" t="s">
        <v>1839</v>
      </c>
      <c r="C19" t="s">
        <v>175</v>
      </c>
      <c r="D19" s="102" t="s">
        <v>1839</v>
      </c>
      <c r="E19" t="s">
        <v>175</v>
      </c>
      <c r="F19" s="102" t="s">
        <v>1839</v>
      </c>
      <c r="G19" s="102" t="s">
        <v>1839</v>
      </c>
      <c r="H19" s="54">
        <v>0</v>
      </c>
      <c r="I19" t="s">
        <v>175</v>
      </c>
      <c r="J19" t="s">
        <v>175</v>
      </c>
      <c r="K19" s="55">
        <v>0</v>
      </c>
      <c r="L19" s="55">
        <v>0</v>
      </c>
      <c r="M19" s="54">
        <v>0</v>
      </c>
      <c r="N19" s="54">
        <v>0</v>
      </c>
      <c r="O19" s="54">
        <v>0</v>
      </c>
      <c r="P19" s="55">
        <v>0</v>
      </c>
      <c r="Q19" s="55">
        <v>0</v>
      </c>
    </row>
    <row r="20" spans="1:17">
      <c r="A20" s="56" t="s">
        <v>1245</v>
      </c>
      <c r="B20" s="101" t="s">
        <v>1839</v>
      </c>
      <c r="C20" s="101" t="s">
        <v>1839</v>
      </c>
      <c r="D20" s="102" t="s">
        <v>1839</v>
      </c>
      <c r="E20" s="102" t="s">
        <v>1839</v>
      </c>
      <c r="F20" s="102" t="s">
        <v>1839</v>
      </c>
      <c r="G20" s="102" t="s">
        <v>1839</v>
      </c>
      <c r="H20" s="58">
        <v>0</v>
      </c>
      <c r="I20" s="102" t="s">
        <v>1839</v>
      </c>
      <c r="J20" s="102" t="s">
        <v>1839</v>
      </c>
      <c r="K20" s="102" t="s">
        <v>1839</v>
      </c>
      <c r="L20" s="57">
        <v>0</v>
      </c>
      <c r="M20" s="58">
        <v>0</v>
      </c>
      <c r="N20" s="102" t="s">
        <v>1839</v>
      </c>
      <c r="O20" s="58">
        <v>0</v>
      </c>
      <c r="P20" s="57">
        <v>0</v>
      </c>
      <c r="Q20" s="57">
        <v>0</v>
      </c>
    </row>
    <row r="21" spans="1:17">
      <c r="A21" s="56" t="s">
        <v>1246</v>
      </c>
      <c r="B21" s="101" t="s">
        <v>1839</v>
      </c>
      <c r="C21" s="101" t="s">
        <v>1839</v>
      </c>
      <c r="D21" s="102" t="s">
        <v>1839</v>
      </c>
      <c r="E21" s="102" t="s">
        <v>1839</v>
      </c>
      <c r="F21" s="102" t="s">
        <v>1839</v>
      </c>
      <c r="G21" s="102" t="s">
        <v>1839</v>
      </c>
      <c r="H21" s="58">
        <v>0</v>
      </c>
      <c r="I21" s="102" t="s">
        <v>1839</v>
      </c>
      <c r="J21" s="102" t="s">
        <v>1839</v>
      </c>
      <c r="K21" s="102" t="s">
        <v>1839</v>
      </c>
      <c r="L21" s="57">
        <v>0</v>
      </c>
      <c r="M21" s="58">
        <v>0</v>
      </c>
      <c r="N21" s="102" t="s">
        <v>1839</v>
      </c>
      <c r="O21" s="58">
        <v>0</v>
      </c>
      <c r="P21" s="57">
        <v>0</v>
      </c>
      <c r="Q21" s="57">
        <v>0</v>
      </c>
    </row>
    <row r="22" spans="1:17">
      <c r="A22" t="s">
        <v>175</v>
      </c>
      <c r="B22" s="101" t="s">
        <v>1839</v>
      </c>
      <c r="C22" t="s">
        <v>175</v>
      </c>
      <c r="D22" s="102" t="s">
        <v>1839</v>
      </c>
      <c r="E22" t="s">
        <v>175</v>
      </c>
      <c r="F22" s="102" t="s">
        <v>1839</v>
      </c>
      <c r="G22" s="102" t="s">
        <v>1839</v>
      </c>
      <c r="H22" s="54">
        <v>0</v>
      </c>
      <c r="I22" t="s">
        <v>175</v>
      </c>
      <c r="J22" t="s">
        <v>175</v>
      </c>
      <c r="K22" s="55">
        <v>0</v>
      </c>
      <c r="L22" s="55">
        <v>0</v>
      </c>
      <c r="M22" s="54">
        <v>0</v>
      </c>
      <c r="N22" s="54">
        <v>0</v>
      </c>
      <c r="O22" s="54">
        <v>0</v>
      </c>
      <c r="P22" s="55">
        <v>0</v>
      </c>
      <c r="Q22" s="55">
        <v>0</v>
      </c>
    </row>
    <row r="23" spans="1:17">
      <c r="A23" s="56" t="s">
        <v>1247</v>
      </c>
      <c r="B23" s="101" t="s">
        <v>1839</v>
      </c>
      <c r="C23" s="101" t="s">
        <v>1839</v>
      </c>
      <c r="D23" s="102" t="s">
        <v>1839</v>
      </c>
      <c r="E23" s="102" t="s">
        <v>1839</v>
      </c>
      <c r="F23" s="102" t="s">
        <v>1839</v>
      </c>
      <c r="G23" s="102" t="s">
        <v>1839</v>
      </c>
      <c r="H23" s="58">
        <v>0</v>
      </c>
      <c r="I23" s="102" t="s">
        <v>1839</v>
      </c>
      <c r="J23" s="102" t="s">
        <v>1839</v>
      </c>
      <c r="K23" s="102" t="s">
        <v>1839</v>
      </c>
      <c r="L23" s="57">
        <v>0</v>
      </c>
      <c r="M23" s="58">
        <v>0</v>
      </c>
      <c r="N23" s="102" t="s">
        <v>1839</v>
      </c>
      <c r="O23" s="58">
        <v>0</v>
      </c>
      <c r="P23" s="57">
        <v>0</v>
      </c>
      <c r="Q23" s="57">
        <v>0</v>
      </c>
    </row>
    <row r="24" spans="1:17">
      <c r="A24" t="s">
        <v>175</v>
      </c>
      <c r="B24" s="101" t="s">
        <v>1839</v>
      </c>
      <c r="C24" t="s">
        <v>175</v>
      </c>
      <c r="D24" s="102" t="s">
        <v>1839</v>
      </c>
      <c r="E24" t="s">
        <v>175</v>
      </c>
      <c r="F24" s="102" t="s">
        <v>1839</v>
      </c>
      <c r="G24" s="102" t="s">
        <v>1839</v>
      </c>
      <c r="H24" s="54">
        <v>0</v>
      </c>
      <c r="I24" t="s">
        <v>175</v>
      </c>
      <c r="J24" t="s">
        <v>175</v>
      </c>
      <c r="K24" s="55">
        <v>0</v>
      </c>
      <c r="L24" s="55">
        <v>0</v>
      </c>
      <c r="M24" s="54">
        <v>0</v>
      </c>
      <c r="N24" s="54">
        <v>0</v>
      </c>
      <c r="O24" s="54">
        <v>0</v>
      </c>
      <c r="P24" s="55">
        <v>0</v>
      </c>
      <c r="Q24" s="55">
        <v>0</v>
      </c>
    </row>
    <row r="25" spans="1:17">
      <c r="A25" s="56" t="s">
        <v>1248</v>
      </c>
      <c r="B25" s="101" t="s">
        <v>1839</v>
      </c>
      <c r="C25" s="101" t="s">
        <v>1839</v>
      </c>
      <c r="D25" s="102" t="s">
        <v>1839</v>
      </c>
      <c r="E25" s="102" t="s">
        <v>1839</v>
      </c>
      <c r="F25" s="102" t="s">
        <v>1839</v>
      </c>
      <c r="G25" s="102" t="s">
        <v>1839</v>
      </c>
      <c r="H25" s="58">
        <v>0</v>
      </c>
      <c r="I25" s="102" t="s">
        <v>1839</v>
      </c>
      <c r="J25" s="102" t="s">
        <v>1839</v>
      </c>
      <c r="K25" s="102" t="s">
        <v>1839</v>
      </c>
      <c r="L25" s="57">
        <v>0</v>
      </c>
      <c r="M25" s="58">
        <v>0</v>
      </c>
      <c r="N25" s="102" t="s">
        <v>1839</v>
      </c>
      <c r="O25" s="58">
        <v>0</v>
      </c>
      <c r="P25" s="57">
        <v>0</v>
      </c>
      <c r="Q25" s="57">
        <v>0</v>
      </c>
    </row>
    <row r="26" spans="1:17">
      <c r="A26" t="s">
        <v>175</v>
      </c>
      <c r="B26" s="101" t="s">
        <v>1839</v>
      </c>
      <c r="C26" t="s">
        <v>175</v>
      </c>
      <c r="D26" s="102" t="s">
        <v>1839</v>
      </c>
      <c r="E26" t="s">
        <v>175</v>
      </c>
      <c r="F26" s="102" t="s">
        <v>1839</v>
      </c>
      <c r="G26" s="102" t="s">
        <v>1839</v>
      </c>
      <c r="H26" s="54">
        <v>0</v>
      </c>
      <c r="I26" t="s">
        <v>175</v>
      </c>
      <c r="J26" t="s">
        <v>175</v>
      </c>
      <c r="K26" s="55">
        <v>0</v>
      </c>
      <c r="L26" s="55">
        <v>0</v>
      </c>
      <c r="M26" s="54">
        <v>0</v>
      </c>
      <c r="N26" s="54">
        <v>0</v>
      </c>
      <c r="O26" s="54">
        <v>0</v>
      </c>
      <c r="P26" s="55">
        <v>0</v>
      </c>
      <c r="Q26" s="55">
        <v>0</v>
      </c>
    </row>
    <row r="27" spans="1:17">
      <c r="A27" s="56" t="s">
        <v>1249</v>
      </c>
      <c r="B27" s="101" t="s">
        <v>1839</v>
      </c>
      <c r="C27" s="101" t="s">
        <v>1839</v>
      </c>
      <c r="D27" s="102" t="s">
        <v>1839</v>
      </c>
      <c r="E27" s="102" t="s">
        <v>1839</v>
      </c>
      <c r="F27" s="102" t="s">
        <v>1839</v>
      </c>
      <c r="G27" s="102" t="s">
        <v>1839</v>
      </c>
      <c r="H27" s="58">
        <v>0</v>
      </c>
      <c r="I27" s="102" t="s">
        <v>1839</v>
      </c>
      <c r="J27" s="102" t="s">
        <v>1839</v>
      </c>
      <c r="K27" s="102" t="s">
        <v>1839</v>
      </c>
      <c r="L27" s="57">
        <v>0</v>
      </c>
      <c r="M27" s="58">
        <v>0</v>
      </c>
      <c r="N27" s="102" t="s">
        <v>1839</v>
      </c>
      <c r="O27" s="58">
        <v>0</v>
      </c>
      <c r="P27" s="57">
        <v>0</v>
      </c>
      <c r="Q27" s="57">
        <v>0</v>
      </c>
    </row>
    <row r="28" spans="1:17">
      <c r="A28" t="s">
        <v>175</v>
      </c>
      <c r="B28" s="101" t="s">
        <v>1839</v>
      </c>
      <c r="C28" t="s">
        <v>175</v>
      </c>
      <c r="D28" s="102" t="s">
        <v>1839</v>
      </c>
      <c r="E28" t="s">
        <v>175</v>
      </c>
      <c r="F28" s="102" t="s">
        <v>1839</v>
      </c>
      <c r="G28" s="102" t="s">
        <v>1839</v>
      </c>
      <c r="H28" s="54">
        <v>0</v>
      </c>
      <c r="I28" t="s">
        <v>175</v>
      </c>
      <c r="J28" t="s">
        <v>175</v>
      </c>
      <c r="K28" s="55">
        <v>0</v>
      </c>
      <c r="L28" s="55">
        <v>0</v>
      </c>
      <c r="M28" s="54">
        <v>0</v>
      </c>
      <c r="N28" s="54">
        <v>0</v>
      </c>
      <c r="O28" s="54">
        <v>0</v>
      </c>
      <c r="P28" s="55">
        <v>0</v>
      </c>
      <c r="Q28" s="55">
        <v>0</v>
      </c>
    </row>
    <row r="29" spans="1:17">
      <c r="A29" s="56" t="s">
        <v>181</v>
      </c>
      <c r="B29" s="101" t="s">
        <v>1839</v>
      </c>
      <c r="C29" s="101" t="s">
        <v>1839</v>
      </c>
      <c r="D29" s="102" t="s">
        <v>1839</v>
      </c>
      <c r="E29" s="102" t="s">
        <v>1839</v>
      </c>
      <c r="F29" s="102" t="s">
        <v>1839</v>
      </c>
      <c r="G29" s="102" t="s">
        <v>1839</v>
      </c>
      <c r="H29" s="58">
        <v>0</v>
      </c>
      <c r="I29" s="102" t="s">
        <v>1839</v>
      </c>
      <c r="J29" s="102" t="s">
        <v>1839</v>
      </c>
      <c r="K29" s="102" t="s">
        <v>1839</v>
      </c>
      <c r="L29" s="57">
        <v>0</v>
      </c>
      <c r="M29" s="58">
        <v>0</v>
      </c>
      <c r="N29" s="102" t="s">
        <v>1839</v>
      </c>
      <c r="O29" s="58">
        <v>0</v>
      </c>
      <c r="P29" s="57">
        <v>0</v>
      </c>
      <c r="Q29" s="57">
        <v>0</v>
      </c>
    </row>
    <row r="30" spans="1:17">
      <c r="A30" s="56" t="s">
        <v>1250</v>
      </c>
      <c r="B30" s="101" t="s">
        <v>1839</v>
      </c>
      <c r="C30" s="101" t="s">
        <v>1839</v>
      </c>
      <c r="D30" s="102" t="s">
        <v>1839</v>
      </c>
      <c r="E30" s="102" t="s">
        <v>1839</v>
      </c>
      <c r="F30" s="102" t="s">
        <v>1839</v>
      </c>
      <c r="G30" s="102" t="s">
        <v>1839</v>
      </c>
      <c r="H30" s="58">
        <v>0</v>
      </c>
      <c r="I30" s="102" t="s">
        <v>1839</v>
      </c>
      <c r="J30" s="102" t="s">
        <v>1839</v>
      </c>
      <c r="K30" s="102" t="s">
        <v>1839</v>
      </c>
      <c r="L30" s="57">
        <v>0</v>
      </c>
      <c r="M30" s="58">
        <v>0</v>
      </c>
      <c r="N30" s="102" t="s">
        <v>1839</v>
      </c>
      <c r="O30" s="58">
        <v>0</v>
      </c>
      <c r="P30" s="57">
        <v>0</v>
      </c>
      <c r="Q30" s="57">
        <v>0</v>
      </c>
    </row>
    <row r="31" spans="1:17">
      <c r="A31" t="s">
        <v>175</v>
      </c>
      <c r="B31" s="101" t="s">
        <v>1839</v>
      </c>
      <c r="C31" t="s">
        <v>175</v>
      </c>
      <c r="D31" s="102" t="s">
        <v>1839</v>
      </c>
      <c r="E31" t="s">
        <v>175</v>
      </c>
      <c r="F31" s="102" t="s">
        <v>1839</v>
      </c>
      <c r="G31" s="102" t="s">
        <v>1839</v>
      </c>
      <c r="H31" s="54">
        <v>0</v>
      </c>
      <c r="I31" t="s">
        <v>175</v>
      </c>
      <c r="J31" t="s">
        <v>175</v>
      </c>
      <c r="K31" s="55">
        <v>0</v>
      </c>
      <c r="L31" s="55">
        <v>0</v>
      </c>
      <c r="M31" s="54">
        <v>0</v>
      </c>
      <c r="N31" s="54">
        <v>0</v>
      </c>
      <c r="O31" s="54">
        <v>0</v>
      </c>
      <c r="P31" s="55">
        <v>0</v>
      </c>
      <c r="Q31" s="55">
        <v>0</v>
      </c>
    </row>
    <row r="32" spans="1:17">
      <c r="A32" s="56" t="s">
        <v>1242</v>
      </c>
      <c r="B32" s="101" t="s">
        <v>1839</v>
      </c>
      <c r="C32" s="101" t="s">
        <v>1839</v>
      </c>
      <c r="D32" s="102" t="s">
        <v>1839</v>
      </c>
      <c r="E32" s="102" t="s">
        <v>1839</v>
      </c>
      <c r="F32" s="102" t="s">
        <v>1839</v>
      </c>
      <c r="G32" s="102" t="s">
        <v>1839</v>
      </c>
      <c r="H32" s="58">
        <v>0</v>
      </c>
      <c r="I32" s="102" t="s">
        <v>1839</v>
      </c>
      <c r="J32" s="102" t="s">
        <v>1839</v>
      </c>
      <c r="K32" s="102" t="s">
        <v>1839</v>
      </c>
      <c r="L32" s="57">
        <v>0</v>
      </c>
      <c r="M32" s="58">
        <v>0</v>
      </c>
      <c r="N32" s="102" t="s">
        <v>1839</v>
      </c>
      <c r="O32" s="58">
        <v>0</v>
      </c>
      <c r="P32" s="57">
        <v>0</v>
      </c>
      <c r="Q32" s="57">
        <v>0</v>
      </c>
    </row>
    <row r="33" spans="1:17">
      <c r="A33" t="s">
        <v>175</v>
      </c>
      <c r="B33" s="101" t="s">
        <v>1839</v>
      </c>
      <c r="C33" t="s">
        <v>175</v>
      </c>
      <c r="D33" s="102" t="s">
        <v>1839</v>
      </c>
      <c r="E33" t="s">
        <v>175</v>
      </c>
      <c r="F33" s="102" t="s">
        <v>1839</v>
      </c>
      <c r="G33" s="102" t="s">
        <v>1839</v>
      </c>
      <c r="H33" s="54">
        <v>0</v>
      </c>
      <c r="I33" t="s">
        <v>175</v>
      </c>
      <c r="J33" t="s">
        <v>175</v>
      </c>
      <c r="K33" s="55">
        <v>0</v>
      </c>
      <c r="L33" s="55">
        <v>0</v>
      </c>
      <c r="M33" s="54">
        <v>0</v>
      </c>
      <c r="N33" s="54">
        <v>0</v>
      </c>
      <c r="O33" s="54">
        <v>0</v>
      </c>
      <c r="P33" s="55">
        <v>0</v>
      </c>
      <c r="Q33" s="55">
        <v>0</v>
      </c>
    </row>
    <row r="34" spans="1:17">
      <c r="A34" s="56" t="s">
        <v>1243</v>
      </c>
      <c r="B34" s="101" t="s">
        <v>1839</v>
      </c>
      <c r="C34" s="101" t="s">
        <v>1839</v>
      </c>
      <c r="D34" s="102" t="s">
        <v>1839</v>
      </c>
      <c r="E34" s="102" t="s">
        <v>1839</v>
      </c>
      <c r="F34" s="102" t="s">
        <v>1839</v>
      </c>
      <c r="G34" s="102" t="s">
        <v>1839</v>
      </c>
      <c r="H34" s="58">
        <v>0</v>
      </c>
      <c r="I34" s="102" t="s">
        <v>1839</v>
      </c>
      <c r="J34" s="102" t="s">
        <v>1839</v>
      </c>
      <c r="K34" s="102" t="s">
        <v>1839</v>
      </c>
      <c r="L34" s="57">
        <v>0</v>
      </c>
      <c r="M34" s="58">
        <v>0</v>
      </c>
      <c r="N34" s="102" t="s">
        <v>1839</v>
      </c>
      <c r="O34" s="58">
        <v>0</v>
      </c>
      <c r="P34" s="57">
        <v>0</v>
      </c>
      <c r="Q34" s="57">
        <v>0</v>
      </c>
    </row>
    <row r="35" spans="1:17">
      <c r="A35" t="s">
        <v>175</v>
      </c>
      <c r="B35" s="101" t="s">
        <v>1839</v>
      </c>
      <c r="C35" t="s">
        <v>175</v>
      </c>
      <c r="D35" s="102" t="s">
        <v>1839</v>
      </c>
      <c r="E35" t="s">
        <v>175</v>
      </c>
      <c r="F35" s="102" t="s">
        <v>1839</v>
      </c>
      <c r="G35" s="102" t="s">
        <v>1839</v>
      </c>
      <c r="H35" s="54">
        <v>0</v>
      </c>
      <c r="I35" t="s">
        <v>175</v>
      </c>
      <c r="J35" t="s">
        <v>175</v>
      </c>
      <c r="K35" s="55">
        <v>0</v>
      </c>
      <c r="L35" s="55">
        <v>0</v>
      </c>
      <c r="M35" s="54">
        <v>0</v>
      </c>
      <c r="N35" s="54">
        <v>0</v>
      </c>
      <c r="O35" s="54">
        <v>0</v>
      </c>
      <c r="P35" s="55">
        <v>0</v>
      </c>
      <c r="Q35" s="55">
        <v>0</v>
      </c>
    </row>
    <row r="36" spans="1:17">
      <c r="A36" s="56" t="s">
        <v>1249</v>
      </c>
      <c r="B36" s="101" t="s">
        <v>1839</v>
      </c>
      <c r="C36" s="101" t="s">
        <v>1839</v>
      </c>
      <c r="D36" s="102" t="s">
        <v>1839</v>
      </c>
      <c r="E36" s="102" t="s">
        <v>1839</v>
      </c>
      <c r="F36" s="102" t="s">
        <v>1839</v>
      </c>
      <c r="G36" s="102" t="s">
        <v>1839</v>
      </c>
      <c r="H36" s="58">
        <v>0</v>
      </c>
      <c r="I36" s="102" t="s">
        <v>1839</v>
      </c>
      <c r="J36" s="102" t="s">
        <v>1839</v>
      </c>
      <c r="K36" s="102" t="s">
        <v>1839</v>
      </c>
      <c r="L36" s="57">
        <v>0</v>
      </c>
      <c r="M36" s="58">
        <v>0</v>
      </c>
      <c r="N36" s="102" t="s">
        <v>1839</v>
      </c>
      <c r="O36" s="58">
        <v>0</v>
      </c>
      <c r="P36" s="57">
        <v>0</v>
      </c>
      <c r="Q36" s="57">
        <v>0</v>
      </c>
    </row>
    <row r="37" spans="1:17">
      <c r="A37" t="s">
        <v>175</v>
      </c>
      <c r="B37" s="101" t="s">
        <v>1839</v>
      </c>
      <c r="C37" t="s">
        <v>175</v>
      </c>
      <c r="D37" s="102" t="s">
        <v>1839</v>
      </c>
      <c r="E37" t="s">
        <v>175</v>
      </c>
      <c r="F37" s="102" t="s">
        <v>1839</v>
      </c>
      <c r="G37" s="102" t="s">
        <v>1839</v>
      </c>
      <c r="H37" s="54">
        <v>0</v>
      </c>
      <c r="I37" t="s">
        <v>175</v>
      </c>
      <c r="J37" t="s">
        <v>175</v>
      </c>
      <c r="K37" s="55">
        <v>0</v>
      </c>
      <c r="L37" s="55">
        <v>0</v>
      </c>
      <c r="M37" s="54">
        <v>0</v>
      </c>
      <c r="N37" s="54">
        <v>0</v>
      </c>
      <c r="O37" s="54">
        <v>0</v>
      </c>
      <c r="P37" s="55">
        <v>0</v>
      </c>
      <c r="Q37" s="55">
        <v>0</v>
      </c>
    </row>
    <row r="38" spans="1:17">
      <c r="A38" t="s">
        <v>183</v>
      </c>
      <c r="B38" s="101" t="s">
        <v>1839</v>
      </c>
      <c r="C38" s="101" t="s">
        <v>1839</v>
      </c>
      <c r="D38" s="102" t="s">
        <v>1839</v>
      </c>
      <c r="E38" s="102" t="s">
        <v>1839</v>
      </c>
      <c r="F38" s="102" t="s">
        <v>1839</v>
      </c>
      <c r="G38" s="102" t="s">
        <v>1839</v>
      </c>
      <c r="H38" s="102" t="s">
        <v>1839</v>
      </c>
      <c r="I38" s="102" t="s">
        <v>1839</v>
      </c>
      <c r="J38" s="102" t="s">
        <v>1839</v>
      </c>
      <c r="K38" s="102" t="s">
        <v>1839</v>
      </c>
      <c r="L38" s="102" t="s">
        <v>1839</v>
      </c>
      <c r="M38" s="102" t="s">
        <v>1839</v>
      </c>
      <c r="N38" s="102" t="s">
        <v>1839</v>
      </c>
      <c r="O38" s="102" t="s">
        <v>1839</v>
      </c>
      <c r="P38" s="102" t="s">
        <v>1839</v>
      </c>
      <c r="Q38" s="102" t="s">
        <v>1839</v>
      </c>
    </row>
    <row r="39" spans="1:17">
      <c r="A39" t="s">
        <v>215</v>
      </c>
      <c r="B39" s="101" t="s">
        <v>1839</v>
      </c>
      <c r="C39" s="101" t="s">
        <v>1839</v>
      </c>
      <c r="D39" s="102" t="s">
        <v>1839</v>
      </c>
      <c r="E39" s="102" t="s">
        <v>1839</v>
      </c>
      <c r="F39" s="102" t="s">
        <v>1839</v>
      </c>
      <c r="G39" s="102" t="s">
        <v>1839</v>
      </c>
      <c r="H39" s="102" t="s">
        <v>1839</v>
      </c>
      <c r="I39" s="102" t="s">
        <v>1839</v>
      </c>
      <c r="J39" s="102" t="s">
        <v>1839</v>
      </c>
      <c r="K39" s="102" t="s">
        <v>1839</v>
      </c>
      <c r="L39" s="102" t="s">
        <v>1839</v>
      </c>
      <c r="M39" s="102" t="s">
        <v>1839</v>
      </c>
      <c r="N39" s="102" t="s">
        <v>1839</v>
      </c>
      <c r="O39" s="102" t="s">
        <v>1839</v>
      </c>
      <c r="P39" s="102" t="s">
        <v>1839</v>
      </c>
      <c r="Q39" s="102" t="s">
        <v>1839</v>
      </c>
    </row>
    <row r="40" spans="1:17">
      <c r="A40" t="s">
        <v>216</v>
      </c>
      <c r="B40" s="101" t="s">
        <v>1839</v>
      </c>
      <c r="C40" s="101" t="s">
        <v>1839</v>
      </c>
      <c r="D40" s="102" t="s">
        <v>1839</v>
      </c>
      <c r="E40" s="102" t="s">
        <v>1839</v>
      </c>
      <c r="F40" s="102" t="s">
        <v>1839</v>
      </c>
      <c r="G40" s="102" t="s">
        <v>1839</v>
      </c>
      <c r="H40" s="102" t="s">
        <v>1839</v>
      </c>
      <c r="I40" s="102" t="s">
        <v>1839</v>
      </c>
      <c r="J40" s="102" t="s">
        <v>1839</v>
      </c>
      <c r="K40" s="102" t="s">
        <v>1839</v>
      </c>
      <c r="L40" s="102" t="s">
        <v>1839</v>
      </c>
      <c r="M40" s="102" t="s">
        <v>1839</v>
      </c>
      <c r="N40" s="102" t="s">
        <v>1839</v>
      </c>
      <c r="O40" s="102" t="s">
        <v>1839</v>
      </c>
      <c r="P40" s="102" t="s">
        <v>1839</v>
      </c>
      <c r="Q40" s="102" t="s">
        <v>1839</v>
      </c>
    </row>
    <row r="41" spans="1:17">
      <c r="A41" t="s">
        <v>217</v>
      </c>
      <c r="B41" s="101" t="s">
        <v>1839</v>
      </c>
      <c r="C41" s="101" t="s">
        <v>1839</v>
      </c>
      <c r="D41" s="102" t="s">
        <v>1839</v>
      </c>
      <c r="E41" s="102" t="s">
        <v>1839</v>
      </c>
      <c r="F41" s="102" t="s">
        <v>1839</v>
      </c>
      <c r="G41" s="102" t="s">
        <v>1839</v>
      </c>
      <c r="H41" s="102" t="s">
        <v>1839</v>
      </c>
      <c r="I41" s="102" t="s">
        <v>1839</v>
      </c>
      <c r="J41" s="102" t="s">
        <v>1839</v>
      </c>
      <c r="K41" s="102" t="s">
        <v>1839</v>
      </c>
      <c r="L41" s="102" t="s">
        <v>1839</v>
      </c>
      <c r="M41" s="102" t="s">
        <v>1839</v>
      </c>
      <c r="N41" s="102" t="s">
        <v>1839</v>
      </c>
      <c r="O41" s="102" t="s">
        <v>1839</v>
      </c>
      <c r="P41" s="102" t="s">
        <v>1839</v>
      </c>
      <c r="Q41" s="102" t="s">
        <v>1839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0" t="s">
        <v>1838</v>
      </c>
    </row>
    <row r="2" spans="1:20" s="1" customFormat="1">
      <c r="A2" s="2" t="s">
        <v>1</v>
      </c>
      <c r="B2" s="9" t="s">
        <v>1284</v>
      </c>
    </row>
    <row r="3" spans="1:20" s="1" customFormat="1">
      <c r="A3" s="2" t="s">
        <v>2</v>
      </c>
      <c r="B3" s="61" t="s">
        <v>1285</v>
      </c>
    </row>
    <row r="4" spans="1:20" s="1" customFormat="1">
      <c r="A4" s="2" t="s">
        <v>3</v>
      </c>
      <c r="B4" s="62" t="s">
        <v>164</v>
      </c>
    </row>
    <row r="5" spans="1:20" s="15" customFormat="1">
      <c r="A5" s="31" t="s">
        <v>92</v>
      </c>
      <c r="B5" s="32" t="s">
        <v>46</v>
      </c>
      <c r="C5" s="32" t="s">
        <v>47</v>
      </c>
      <c r="D5" s="32" t="s">
        <v>48</v>
      </c>
      <c r="E5" s="32" t="s">
        <v>49</v>
      </c>
      <c r="F5" s="32" t="s">
        <v>68</v>
      </c>
      <c r="G5" s="32" t="s">
        <v>50</v>
      </c>
      <c r="H5" s="32" t="s">
        <v>128</v>
      </c>
      <c r="I5" s="32" t="s">
        <v>52</v>
      </c>
      <c r="J5" s="32" t="s">
        <v>154</v>
      </c>
      <c r="K5" s="32" t="s">
        <v>155</v>
      </c>
      <c r="L5" s="32" t="s">
        <v>5</v>
      </c>
      <c r="M5" s="32" t="s">
        <v>54</v>
      </c>
      <c r="N5" s="33" t="s">
        <v>150</v>
      </c>
      <c r="O5" s="13"/>
      <c r="P5" s="13"/>
      <c r="Q5" s="13"/>
      <c r="R5" s="13"/>
      <c r="S5" s="13"/>
      <c r="T5" s="13"/>
    </row>
    <row r="6" spans="1:20" s="15" customFormat="1">
      <c r="A6" s="94" t="s">
        <v>1839</v>
      </c>
      <c r="B6" s="95" t="s">
        <v>1839</v>
      </c>
      <c r="C6" s="95" t="s">
        <v>1839</v>
      </c>
      <c r="D6" s="95" t="s">
        <v>1839</v>
      </c>
      <c r="E6" s="95" t="s">
        <v>1839</v>
      </c>
      <c r="F6" s="20" t="s">
        <v>71</v>
      </c>
      <c r="G6" s="95" t="s">
        <v>1839</v>
      </c>
      <c r="H6" s="20" t="s">
        <v>7</v>
      </c>
      <c r="I6" s="20" t="s">
        <v>7</v>
      </c>
      <c r="J6" s="20" t="s">
        <v>151</v>
      </c>
      <c r="K6" s="95" t="s">
        <v>1839</v>
      </c>
      <c r="L6" s="20" t="s">
        <v>6</v>
      </c>
      <c r="M6" s="20" t="s">
        <v>7</v>
      </c>
      <c r="N6" s="28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96" t="s">
        <v>1839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3" t="s">
        <v>73</v>
      </c>
      <c r="N7" s="23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129</v>
      </c>
      <c r="B8" s="97" t="s">
        <v>1839</v>
      </c>
      <c r="C8" s="97" t="s">
        <v>1839</v>
      </c>
      <c r="D8" s="97" t="s">
        <v>1839</v>
      </c>
      <c r="E8" s="97" t="s">
        <v>1839</v>
      </c>
      <c r="F8" s="97" t="s">
        <v>1839</v>
      </c>
      <c r="G8" s="97" t="s">
        <v>1839</v>
      </c>
      <c r="H8" s="97" t="s">
        <v>1839</v>
      </c>
      <c r="I8" s="97" t="s">
        <v>1839</v>
      </c>
      <c r="J8" s="52">
        <v>0</v>
      </c>
      <c r="K8" s="97" t="s">
        <v>1839</v>
      </c>
      <c r="L8" s="52">
        <v>0</v>
      </c>
      <c r="M8" s="53">
        <v>0</v>
      </c>
      <c r="N8" s="53">
        <v>0</v>
      </c>
      <c r="O8" s="13"/>
      <c r="P8" s="13"/>
      <c r="Q8" s="13"/>
      <c r="R8" s="13"/>
      <c r="S8" s="13"/>
      <c r="T8" s="13"/>
    </row>
    <row r="9" spans="1:20">
      <c r="A9" s="56" t="s">
        <v>169</v>
      </c>
      <c r="B9" s="101" t="s">
        <v>1839</v>
      </c>
      <c r="C9" s="101" t="s">
        <v>1839</v>
      </c>
      <c r="D9" s="102" t="s">
        <v>1839</v>
      </c>
      <c r="E9" s="102" t="s">
        <v>1839</v>
      </c>
      <c r="F9" s="58">
        <v>0</v>
      </c>
      <c r="G9" s="102" t="s">
        <v>1839</v>
      </c>
      <c r="H9" s="102" t="s">
        <v>1839</v>
      </c>
      <c r="I9" s="57">
        <v>0</v>
      </c>
      <c r="J9" s="58">
        <v>0</v>
      </c>
      <c r="K9" s="102" t="s">
        <v>1839</v>
      </c>
      <c r="L9" s="58">
        <v>0</v>
      </c>
      <c r="M9" s="57">
        <v>0</v>
      </c>
      <c r="N9" s="57">
        <v>0</v>
      </c>
    </row>
    <row r="10" spans="1:20">
      <c r="A10" s="56" t="s">
        <v>1104</v>
      </c>
      <c r="B10" s="101" t="s">
        <v>1839</v>
      </c>
      <c r="C10" s="101" t="s">
        <v>1839</v>
      </c>
      <c r="D10" s="102" t="s">
        <v>1839</v>
      </c>
      <c r="E10" s="102" t="s">
        <v>1839</v>
      </c>
      <c r="F10" s="58">
        <v>0</v>
      </c>
      <c r="G10" s="102" t="s">
        <v>1839</v>
      </c>
      <c r="H10" s="102" t="s">
        <v>1839</v>
      </c>
      <c r="I10" s="57">
        <v>0</v>
      </c>
      <c r="J10" s="58">
        <v>0</v>
      </c>
      <c r="K10" s="102" t="s">
        <v>1839</v>
      </c>
      <c r="L10" s="58">
        <v>0</v>
      </c>
      <c r="M10" s="57">
        <v>0</v>
      </c>
      <c r="N10" s="57">
        <v>0</v>
      </c>
    </row>
    <row r="11" spans="1:20">
      <c r="A11" t="s">
        <v>175</v>
      </c>
      <c r="B11" t="s">
        <v>175</v>
      </c>
      <c r="C11" s="101" t="s">
        <v>1839</v>
      </c>
      <c r="D11" t="s">
        <v>175</v>
      </c>
      <c r="E11" s="102" t="s">
        <v>1839</v>
      </c>
      <c r="F11" s="54">
        <v>0</v>
      </c>
      <c r="G11" t="s">
        <v>175</v>
      </c>
      <c r="H11" s="55">
        <v>0</v>
      </c>
      <c r="I11" s="55">
        <v>0</v>
      </c>
      <c r="J11" s="54">
        <v>0</v>
      </c>
      <c r="K11" s="54">
        <v>0</v>
      </c>
      <c r="L11" s="54">
        <v>0</v>
      </c>
      <c r="M11" s="55">
        <v>0</v>
      </c>
      <c r="N11" s="55">
        <v>0</v>
      </c>
    </row>
    <row r="12" spans="1:20">
      <c r="A12" s="56" t="s">
        <v>1105</v>
      </c>
      <c r="B12" s="101" t="s">
        <v>1839</v>
      </c>
      <c r="C12" s="101" t="s">
        <v>1839</v>
      </c>
      <c r="D12" s="102" t="s">
        <v>1839</v>
      </c>
      <c r="E12" s="102" t="s">
        <v>1839</v>
      </c>
      <c r="F12" s="58">
        <v>0</v>
      </c>
      <c r="G12" s="102" t="s">
        <v>1839</v>
      </c>
      <c r="H12" s="102" t="s">
        <v>1839</v>
      </c>
      <c r="I12" s="57">
        <v>0</v>
      </c>
      <c r="J12" s="58">
        <v>0</v>
      </c>
      <c r="K12" s="102" t="s">
        <v>1839</v>
      </c>
      <c r="L12" s="58">
        <v>0</v>
      </c>
      <c r="M12" s="57">
        <v>0</v>
      </c>
      <c r="N12" s="57">
        <v>0</v>
      </c>
    </row>
    <row r="13" spans="1:20">
      <c r="A13" t="s">
        <v>175</v>
      </c>
      <c r="B13" t="s">
        <v>175</v>
      </c>
      <c r="C13" s="101" t="s">
        <v>1839</v>
      </c>
      <c r="D13" t="s">
        <v>175</v>
      </c>
      <c r="E13" s="102" t="s">
        <v>1839</v>
      </c>
      <c r="F13" s="54">
        <v>0</v>
      </c>
      <c r="G13" t="s">
        <v>175</v>
      </c>
      <c r="H13" s="55">
        <v>0</v>
      </c>
      <c r="I13" s="55">
        <v>0</v>
      </c>
      <c r="J13" s="54">
        <v>0</v>
      </c>
      <c r="K13" s="54">
        <v>0</v>
      </c>
      <c r="L13" s="54">
        <v>0</v>
      </c>
      <c r="M13" s="55">
        <v>0</v>
      </c>
      <c r="N13" s="55">
        <v>0</v>
      </c>
    </row>
    <row r="14" spans="1:20">
      <c r="A14" s="56" t="s">
        <v>1251</v>
      </c>
      <c r="B14" s="101" t="s">
        <v>1839</v>
      </c>
      <c r="C14" s="101" t="s">
        <v>1839</v>
      </c>
      <c r="D14" s="102" t="s">
        <v>1839</v>
      </c>
      <c r="E14" s="102" t="s">
        <v>1839</v>
      </c>
      <c r="F14" s="58">
        <v>0</v>
      </c>
      <c r="G14" s="102" t="s">
        <v>1839</v>
      </c>
      <c r="H14" s="102" t="s">
        <v>1839</v>
      </c>
      <c r="I14" s="57">
        <v>0</v>
      </c>
      <c r="J14" s="58">
        <v>0</v>
      </c>
      <c r="K14" s="102" t="s">
        <v>1839</v>
      </c>
      <c r="L14" s="58">
        <v>0</v>
      </c>
      <c r="M14" s="57">
        <v>0</v>
      </c>
      <c r="N14" s="57">
        <v>0</v>
      </c>
    </row>
    <row r="15" spans="1:20">
      <c r="A15" t="s">
        <v>175</v>
      </c>
      <c r="B15" t="s">
        <v>175</v>
      </c>
      <c r="C15" s="101" t="s">
        <v>1839</v>
      </c>
      <c r="D15" t="s">
        <v>175</v>
      </c>
      <c r="E15" s="102" t="s">
        <v>1839</v>
      </c>
      <c r="F15" s="54">
        <v>0</v>
      </c>
      <c r="G15" t="s">
        <v>175</v>
      </c>
      <c r="H15" s="55">
        <v>0</v>
      </c>
      <c r="I15" s="55">
        <v>0</v>
      </c>
      <c r="J15" s="54">
        <v>0</v>
      </c>
      <c r="K15" s="54">
        <v>0</v>
      </c>
      <c r="L15" s="54">
        <v>0</v>
      </c>
      <c r="M15" s="55">
        <v>0</v>
      </c>
      <c r="N15" s="55">
        <v>0</v>
      </c>
    </row>
    <row r="16" spans="1:20">
      <c r="A16" s="56" t="s">
        <v>1252</v>
      </c>
      <c r="B16" s="101" t="s">
        <v>1839</v>
      </c>
      <c r="C16" s="101" t="s">
        <v>1839</v>
      </c>
      <c r="D16" s="102" t="s">
        <v>1839</v>
      </c>
      <c r="E16" s="102" t="s">
        <v>1839</v>
      </c>
      <c r="F16" s="58">
        <v>0</v>
      </c>
      <c r="G16" s="102" t="s">
        <v>1839</v>
      </c>
      <c r="H16" s="102" t="s">
        <v>1839</v>
      </c>
      <c r="I16" s="57">
        <v>0</v>
      </c>
      <c r="J16" s="58">
        <v>0</v>
      </c>
      <c r="K16" s="102" t="s">
        <v>1839</v>
      </c>
      <c r="L16" s="58">
        <v>0</v>
      </c>
      <c r="M16" s="57">
        <v>0</v>
      </c>
      <c r="N16" s="57">
        <v>0</v>
      </c>
    </row>
    <row r="17" spans="1:14">
      <c r="A17" t="s">
        <v>175</v>
      </c>
      <c r="B17" t="s">
        <v>175</v>
      </c>
      <c r="C17" s="101" t="s">
        <v>1839</v>
      </c>
      <c r="D17" t="s">
        <v>175</v>
      </c>
      <c r="E17" s="102" t="s">
        <v>1839</v>
      </c>
      <c r="F17" s="54">
        <v>0</v>
      </c>
      <c r="G17" t="s">
        <v>175</v>
      </c>
      <c r="H17" s="55">
        <v>0</v>
      </c>
      <c r="I17" s="55">
        <v>0</v>
      </c>
      <c r="J17" s="54">
        <v>0</v>
      </c>
      <c r="K17" s="54">
        <v>0</v>
      </c>
      <c r="L17" s="54">
        <v>0</v>
      </c>
      <c r="M17" s="55">
        <v>0</v>
      </c>
      <c r="N17" s="55">
        <v>0</v>
      </c>
    </row>
    <row r="18" spans="1:14">
      <c r="A18" s="56" t="s">
        <v>223</v>
      </c>
      <c r="B18" s="101" t="s">
        <v>1839</v>
      </c>
      <c r="C18" s="101" t="s">
        <v>1839</v>
      </c>
      <c r="D18" s="102" t="s">
        <v>1839</v>
      </c>
      <c r="E18" s="102" t="s">
        <v>1839</v>
      </c>
      <c r="F18" s="58">
        <v>0</v>
      </c>
      <c r="G18" s="102" t="s">
        <v>1839</v>
      </c>
      <c r="H18" s="102" t="s">
        <v>1839</v>
      </c>
      <c r="I18" s="57">
        <v>0</v>
      </c>
      <c r="J18" s="58">
        <v>0</v>
      </c>
      <c r="K18" s="102" t="s">
        <v>1839</v>
      </c>
      <c r="L18" s="58">
        <v>0</v>
      </c>
      <c r="M18" s="57">
        <v>0</v>
      </c>
      <c r="N18" s="57">
        <v>0</v>
      </c>
    </row>
    <row r="19" spans="1:14">
      <c r="A19" t="s">
        <v>175</v>
      </c>
      <c r="B19" t="s">
        <v>175</v>
      </c>
      <c r="C19" s="101" t="s">
        <v>1839</v>
      </c>
      <c r="D19" t="s">
        <v>175</v>
      </c>
      <c r="E19" s="102" t="s">
        <v>1839</v>
      </c>
      <c r="F19" s="54">
        <v>0</v>
      </c>
      <c r="G19" t="s">
        <v>175</v>
      </c>
      <c r="H19" s="55">
        <v>0</v>
      </c>
      <c r="I19" s="55">
        <v>0</v>
      </c>
      <c r="J19" s="54">
        <v>0</v>
      </c>
      <c r="K19" s="54">
        <v>0</v>
      </c>
      <c r="L19" s="54">
        <v>0</v>
      </c>
      <c r="M19" s="55">
        <v>0</v>
      </c>
      <c r="N19" s="55">
        <v>0</v>
      </c>
    </row>
    <row r="20" spans="1:14">
      <c r="A20" s="56" t="s">
        <v>181</v>
      </c>
      <c r="B20" s="101" t="s">
        <v>1839</v>
      </c>
      <c r="C20" s="101" t="s">
        <v>1839</v>
      </c>
      <c r="D20" s="102" t="s">
        <v>1839</v>
      </c>
      <c r="E20" s="102" t="s">
        <v>1839</v>
      </c>
      <c r="F20" s="58">
        <v>0</v>
      </c>
      <c r="G20" s="102" t="s">
        <v>1839</v>
      </c>
      <c r="H20" s="102" t="s">
        <v>1839</v>
      </c>
      <c r="I20" s="57">
        <v>0</v>
      </c>
      <c r="J20" s="58">
        <v>0</v>
      </c>
      <c r="K20" s="102" t="s">
        <v>1839</v>
      </c>
      <c r="L20" s="58">
        <v>0</v>
      </c>
      <c r="M20" s="57">
        <v>0</v>
      </c>
      <c r="N20" s="57">
        <v>0</v>
      </c>
    </row>
    <row r="21" spans="1:14">
      <c r="A21" t="s">
        <v>175</v>
      </c>
      <c r="B21" t="s">
        <v>175</v>
      </c>
      <c r="C21" s="101" t="s">
        <v>1839</v>
      </c>
      <c r="D21" t="s">
        <v>175</v>
      </c>
      <c r="E21" s="102" t="s">
        <v>1839</v>
      </c>
      <c r="F21" s="54">
        <v>0</v>
      </c>
      <c r="G21" t="s">
        <v>175</v>
      </c>
      <c r="H21" s="55">
        <v>0</v>
      </c>
      <c r="I21" s="55">
        <v>0</v>
      </c>
      <c r="J21" s="54">
        <v>0</v>
      </c>
      <c r="K21" s="54">
        <v>0</v>
      </c>
      <c r="L21" s="54">
        <v>0</v>
      </c>
      <c r="M21" s="55">
        <v>0</v>
      </c>
      <c r="N21" s="55">
        <v>0</v>
      </c>
    </row>
    <row r="22" spans="1:14">
      <c r="A22" t="s">
        <v>183</v>
      </c>
      <c r="B22" s="101" t="s">
        <v>1839</v>
      </c>
      <c r="C22" s="101" t="s">
        <v>1839</v>
      </c>
      <c r="D22" s="102" t="s">
        <v>1839</v>
      </c>
      <c r="E22" s="102" t="s">
        <v>1839</v>
      </c>
      <c r="F22" s="102" t="s">
        <v>1839</v>
      </c>
      <c r="G22" s="102" t="s">
        <v>1839</v>
      </c>
      <c r="H22" s="102" t="s">
        <v>1839</v>
      </c>
      <c r="I22" s="102" t="s">
        <v>1839</v>
      </c>
      <c r="J22" s="102" t="s">
        <v>1839</v>
      </c>
      <c r="K22" s="102" t="s">
        <v>1839</v>
      </c>
      <c r="L22" s="102" t="s">
        <v>1839</v>
      </c>
      <c r="M22" s="102" t="s">
        <v>1839</v>
      </c>
      <c r="N22" s="102" t="s">
        <v>1839</v>
      </c>
    </row>
    <row r="23" spans="1:14">
      <c r="A23" t="s">
        <v>215</v>
      </c>
      <c r="B23" s="101" t="s">
        <v>1839</v>
      </c>
      <c r="C23" s="101" t="s">
        <v>1839</v>
      </c>
      <c r="D23" s="102" t="s">
        <v>1839</v>
      </c>
      <c r="E23" s="102" t="s">
        <v>1839</v>
      </c>
      <c r="F23" s="102" t="s">
        <v>1839</v>
      </c>
      <c r="G23" s="102" t="s">
        <v>1839</v>
      </c>
      <c r="H23" s="102" t="s">
        <v>1839</v>
      </c>
      <c r="I23" s="102" t="s">
        <v>1839</v>
      </c>
      <c r="J23" s="102" t="s">
        <v>1839</v>
      </c>
      <c r="K23" s="102" t="s">
        <v>1839</v>
      </c>
      <c r="L23" s="102" t="s">
        <v>1839</v>
      </c>
      <c r="M23" s="102" t="s">
        <v>1839</v>
      </c>
      <c r="N23" s="102" t="s">
        <v>1839</v>
      </c>
    </row>
    <row r="24" spans="1:14">
      <c r="A24" t="s">
        <v>216</v>
      </c>
      <c r="B24" s="101" t="s">
        <v>1839</v>
      </c>
      <c r="C24" s="101" t="s">
        <v>1839</v>
      </c>
      <c r="D24" s="102" t="s">
        <v>1839</v>
      </c>
      <c r="E24" s="102" t="s">
        <v>1839</v>
      </c>
      <c r="F24" s="102" t="s">
        <v>1839</v>
      </c>
      <c r="G24" s="102" t="s">
        <v>1839</v>
      </c>
      <c r="H24" s="102" t="s">
        <v>1839</v>
      </c>
      <c r="I24" s="102" t="s">
        <v>1839</v>
      </c>
      <c r="J24" s="102" t="s">
        <v>1839</v>
      </c>
      <c r="K24" s="102" t="s">
        <v>1839</v>
      </c>
      <c r="L24" s="102" t="s">
        <v>1839</v>
      </c>
      <c r="M24" s="102" t="s">
        <v>1839</v>
      </c>
      <c r="N24" s="102" t="s">
        <v>1839</v>
      </c>
    </row>
    <row r="25" spans="1:14">
      <c r="A25" t="s">
        <v>217</v>
      </c>
      <c r="B25" s="101" t="s">
        <v>1839</v>
      </c>
      <c r="C25" s="101" t="s">
        <v>1839</v>
      </c>
      <c r="D25" s="102" t="s">
        <v>1839</v>
      </c>
      <c r="E25" s="102" t="s">
        <v>1839</v>
      </c>
      <c r="F25" s="102" t="s">
        <v>1839</v>
      </c>
      <c r="G25" s="102" t="s">
        <v>1839</v>
      </c>
      <c r="H25" s="102" t="s">
        <v>1839</v>
      </c>
      <c r="I25" s="102" t="s">
        <v>1839</v>
      </c>
      <c r="J25" s="102" t="s">
        <v>1839</v>
      </c>
      <c r="K25" s="102" t="s">
        <v>1839</v>
      </c>
      <c r="L25" s="102" t="s">
        <v>1839</v>
      </c>
      <c r="M25" s="102" t="s">
        <v>1839</v>
      </c>
      <c r="N25" s="102" t="s">
        <v>1839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0" t="s">
        <v>1838</v>
      </c>
    </row>
    <row r="2" spans="1:34" s="1" customFormat="1">
      <c r="A2" s="2" t="s">
        <v>1</v>
      </c>
      <c r="B2" s="9" t="s">
        <v>1284</v>
      </c>
    </row>
    <row r="3" spans="1:34" s="1" customFormat="1">
      <c r="A3" s="2" t="s">
        <v>2</v>
      </c>
      <c r="B3" s="61" t="s">
        <v>1285</v>
      </c>
    </row>
    <row r="4" spans="1:34" s="1" customFormat="1">
      <c r="A4" s="2" t="s">
        <v>3</v>
      </c>
      <c r="B4" s="62" t="s">
        <v>164</v>
      </c>
    </row>
    <row r="5" spans="1:34" s="15" customFormat="1">
      <c r="A5" s="31" t="s">
        <v>92</v>
      </c>
      <c r="B5" s="34" t="s">
        <v>130</v>
      </c>
      <c r="C5" s="34" t="s">
        <v>131</v>
      </c>
      <c r="D5" s="34" t="s">
        <v>132</v>
      </c>
      <c r="E5" s="34" t="s">
        <v>50</v>
      </c>
      <c r="F5" s="34" t="s">
        <v>133</v>
      </c>
      <c r="G5" s="34" t="s">
        <v>54</v>
      </c>
      <c r="H5" s="35" t="s">
        <v>55</v>
      </c>
      <c r="I5" s="51" t="s">
        <v>148</v>
      </c>
    </row>
    <row r="6" spans="1:34" s="15" customFormat="1">
      <c r="A6" s="94" t="s">
        <v>1839</v>
      </c>
      <c r="B6" s="16" t="s">
        <v>70</v>
      </c>
      <c r="C6" s="95" t="s">
        <v>1839</v>
      </c>
      <c r="D6" s="16" t="s">
        <v>7</v>
      </c>
      <c r="E6" s="95" t="s">
        <v>1839</v>
      </c>
      <c r="F6" s="16" t="s">
        <v>149</v>
      </c>
      <c r="G6" s="20" t="s">
        <v>7</v>
      </c>
      <c r="H6" s="28" t="s">
        <v>7</v>
      </c>
      <c r="I6" s="118" t="s">
        <v>1839</v>
      </c>
    </row>
    <row r="7" spans="1:34" s="17" customFormat="1" ht="20.25">
      <c r="A7" s="96" t="s">
        <v>1839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3" t="s">
        <v>59</v>
      </c>
      <c r="H7" s="23" t="s">
        <v>60</v>
      </c>
      <c r="I7" s="23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134</v>
      </c>
      <c r="B8" s="97" t="s">
        <v>1839</v>
      </c>
      <c r="C8" s="97" t="s">
        <v>1839</v>
      </c>
      <c r="D8" s="97" t="s">
        <v>1839</v>
      </c>
      <c r="E8" s="97" t="s">
        <v>1839</v>
      </c>
      <c r="F8" s="52">
        <v>0</v>
      </c>
      <c r="G8" s="53">
        <v>0</v>
      </c>
      <c r="H8" s="53">
        <v>0</v>
      </c>
      <c r="I8" s="119" t="s">
        <v>1839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6" t="s">
        <v>169</v>
      </c>
      <c r="B9" s="101" t="s">
        <v>1839</v>
      </c>
      <c r="C9" s="102" t="s">
        <v>1839</v>
      </c>
      <c r="D9" s="57">
        <v>0</v>
      </c>
      <c r="E9" s="113" t="s">
        <v>1839</v>
      </c>
      <c r="F9" s="58">
        <v>0</v>
      </c>
      <c r="G9" s="57">
        <v>0</v>
      </c>
      <c r="H9" s="57">
        <v>0</v>
      </c>
      <c r="I9" s="113" t="s">
        <v>1839</v>
      </c>
    </row>
    <row r="10" spans="1:34">
      <c r="A10" s="56" t="s">
        <v>1253</v>
      </c>
      <c r="B10" s="101" t="s">
        <v>1839</v>
      </c>
      <c r="C10" s="102" t="s">
        <v>1839</v>
      </c>
      <c r="D10" s="57">
        <v>0</v>
      </c>
      <c r="E10" s="113" t="s">
        <v>1839</v>
      </c>
      <c r="F10" s="58">
        <v>0</v>
      </c>
      <c r="G10" s="57">
        <v>0</v>
      </c>
      <c r="H10" s="57">
        <v>0</v>
      </c>
      <c r="I10" s="113" t="s">
        <v>1839</v>
      </c>
    </row>
    <row r="11" spans="1:34">
      <c r="A11" t="s">
        <v>175</v>
      </c>
      <c r="B11" s="101" t="s">
        <v>1839</v>
      </c>
      <c r="C11" s="102" t="s">
        <v>1839</v>
      </c>
      <c r="D11" s="55">
        <v>0</v>
      </c>
      <c r="E11" t="s">
        <v>175</v>
      </c>
      <c r="F11" s="54">
        <v>0</v>
      </c>
      <c r="G11" s="55">
        <v>0</v>
      </c>
      <c r="H11" s="55">
        <v>0</v>
      </c>
      <c r="I11" s="113" t="s">
        <v>1839</v>
      </c>
    </row>
    <row r="12" spans="1:34">
      <c r="A12" s="56" t="s">
        <v>1254</v>
      </c>
      <c r="B12" s="101" t="s">
        <v>1839</v>
      </c>
      <c r="C12" s="102" t="s">
        <v>1839</v>
      </c>
      <c r="D12" s="57">
        <v>0</v>
      </c>
      <c r="E12" s="113" t="s">
        <v>1839</v>
      </c>
      <c r="F12" s="58">
        <v>0</v>
      </c>
      <c r="G12" s="57">
        <v>0</v>
      </c>
      <c r="H12" s="57">
        <v>0</v>
      </c>
      <c r="I12" s="113" t="s">
        <v>1839</v>
      </c>
    </row>
    <row r="13" spans="1:34">
      <c r="A13" t="s">
        <v>175</v>
      </c>
      <c r="B13" s="101" t="s">
        <v>1839</v>
      </c>
      <c r="C13" s="102" t="s">
        <v>1839</v>
      </c>
      <c r="D13" s="55">
        <v>0</v>
      </c>
      <c r="E13" t="s">
        <v>175</v>
      </c>
      <c r="F13" s="54">
        <v>0</v>
      </c>
      <c r="G13" s="55">
        <v>0</v>
      </c>
      <c r="H13" s="55">
        <v>0</v>
      </c>
      <c r="I13" s="113" t="s">
        <v>1839</v>
      </c>
    </row>
    <row r="14" spans="1:34">
      <c r="A14" s="56" t="s">
        <v>181</v>
      </c>
      <c r="B14" s="101" t="s">
        <v>1839</v>
      </c>
      <c r="C14" s="102" t="s">
        <v>1839</v>
      </c>
      <c r="D14" s="57">
        <v>0</v>
      </c>
      <c r="E14" s="113" t="s">
        <v>1839</v>
      </c>
      <c r="F14" s="58">
        <v>0</v>
      </c>
      <c r="G14" s="57">
        <v>0</v>
      </c>
      <c r="H14" s="57">
        <v>0</v>
      </c>
      <c r="I14" s="113" t="s">
        <v>1839</v>
      </c>
    </row>
    <row r="15" spans="1:34">
      <c r="A15" s="56" t="s">
        <v>1253</v>
      </c>
      <c r="B15" s="101" t="s">
        <v>1839</v>
      </c>
      <c r="C15" s="102" t="s">
        <v>1839</v>
      </c>
      <c r="D15" s="57">
        <v>0</v>
      </c>
      <c r="E15" s="113" t="s">
        <v>1839</v>
      </c>
      <c r="F15" s="58">
        <v>0</v>
      </c>
      <c r="G15" s="57">
        <v>0</v>
      </c>
      <c r="H15" s="57">
        <v>0</v>
      </c>
      <c r="I15" s="113" t="s">
        <v>1839</v>
      </c>
    </row>
    <row r="16" spans="1:34">
      <c r="A16" t="s">
        <v>175</v>
      </c>
      <c r="B16" s="101" t="s">
        <v>1839</v>
      </c>
      <c r="C16" s="102" t="s">
        <v>1839</v>
      </c>
      <c r="D16" s="55">
        <v>0</v>
      </c>
      <c r="E16" t="s">
        <v>175</v>
      </c>
      <c r="F16" s="54">
        <v>0</v>
      </c>
      <c r="G16" s="55">
        <v>0</v>
      </c>
      <c r="H16" s="55">
        <v>0</v>
      </c>
      <c r="I16" s="113" t="s">
        <v>1839</v>
      </c>
    </row>
    <row r="17" spans="1:9">
      <c r="A17" s="56" t="s">
        <v>1254</v>
      </c>
      <c r="B17" s="101" t="s">
        <v>1839</v>
      </c>
      <c r="C17" s="102" t="s">
        <v>1839</v>
      </c>
      <c r="D17" s="57">
        <v>0</v>
      </c>
      <c r="E17" s="113" t="s">
        <v>1839</v>
      </c>
      <c r="F17" s="58">
        <v>0</v>
      </c>
      <c r="G17" s="57">
        <v>0</v>
      </c>
      <c r="H17" s="57">
        <v>0</v>
      </c>
      <c r="I17" s="113" t="s">
        <v>1839</v>
      </c>
    </row>
    <row r="18" spans="1:9">
      <c r="A18" t="s">
        <v>175</v>
      </c>
      <c r="B18" s="101" t="s">
        <v>1839</v>
      </c>
      <c r="C18" s="102" t="s">
        <v>1839</v>
      </c>
      <c r="D18" s="55">
        <v>0</v>
      </c>
      <c r="E18" t="s">
        <v>175</v>
      </c>
      <c r="F18" s="54">
        <v>0</v>
      </c>
      <c r="G18" s="55">
        <v>0</v>
      </c>
      <c r="H18" s="55">
        <v>0</v>
      </c>
      <c r="I18" s="113" t="s">
        <v>1839</v>
      </c>
    </row>
    <row r="19" spans="1:9" hidden="1">
      <c r="E19" s="15"/>
      <c r="F19" s="15"/>
      <c r="G19" s="15"/>
    </row>
    <row r="20" spans="1:9" hidden="1">
      <c r="E20" s="15"/>
      <c r="F20" s="15"/>
      <c r="G20" s="15"/>
    </row>
    <row r="21" spans="1:9" hidden="1">
      <c r="E21" s="15"/>
      <c r="F21" s="15"/>
      <c r="G21" s="15"/>
    </row>
    <row r="22" spans="1:9" hidden="1">
      <c r="E22" s="15"/>
      <c r="F22" s="15"/>
      <c r="G22" s="15"/>
    </row>
    <row r="23" spans="1:9" hidden="1">
      <c r="E23" s="15"/>
      <c r="F23" s="15"/>
      <c r="G23" s="15"/>
    </row>
    <row r="24" spans="1:9" hidden="1">
      <c r="E24" s="15"/>
      <c r="F24" s="15"/>
      <c r="G24" s="15"/>
    </row>
    <row r="25" spans="1:9" hidden="1">
      <c r="E25" s="15"/>
      <c r="F25" s="15"/>
      <c r="G25" s="15"/>
    </row>
    <row r="26" spans="1:9" hidden="1">
      <c r="E26" s="15"/>
      <c r="F26" s="15"/>
      <c r="G26" s="15"/>
    </row>
    <row r="27" spans="1:9" hidden="1">
      <c r="E27" s="15"/>
      <c r="F27" s="15"/>
      <c r="G27" s="15"/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1838</v>
      </c>
    </row>
    <row r="2" spans="1:25" s="1" customFormat="1">
      <c r="A2" s="2" t="s">
        <v>1</v>
      </c>
      <c r="B2" s="9" t="s">
        <v>1284</v>
      </c>
    </row>
    <row r="3" spans="1:25" s="1" customFormat="1">
      <c r="A3" s="2" t="s">
        <v>2</v>
      </c>
      <c r="B3" s="61" t="s">
        <v>1285</v>
      </c>
    </row>
    <row r="4" spans="1:25" s="1" customFormat="1">
      <c r="A4" s="2" t="s">
        <v>3</v>
      </c>
      <c r="B4" s="62" t="s">
        <v>164</v>
      </c>
    </row>
    <row r="5" spans="1:25" s="15" customFormat="1">
      <c r="A5" s="31" t="s">
        <v>92</v>
      </c>
      <c r="B5" s="31" t="s">
        <v>47</v>
      </c>
      <c r="C5" s="31" t="s">
        <v>48</v>
      </c>
      <c r="D5" s="31" t="s">
        <v>135</v>
      </c>
      <c r="E5" s="31" t="s">
        <v>136</v>
      </c>
      <c r="F5" s="31" t="s">
        <v>50</v>
      </c>
      <c r="G5" s="31" t="s">
        <v>137</v>
      </c>
      <c r="H5" s="31" t="s">
        <v>5</v>
      </c>
      <c r="I5" s="31" t="s">
        <v>54</v>
      </c>
      <c r="J5" s="31" t="s">
        <v>55</v>
      </c>
    </row>
    <row r="6" spans="1:25" s="15" customFormat="1">
      <c r="A6" s="94" t="s">
        <v>1839</v>
      </c>
      <c r="B6" s="117" t="s">
        <v>1839</v>
      </c>
      <c r="C6" s="95" t="s">
        <v>1839</v>
      </c>
      <c r="D6" s="95" t="s">
        <v>1839</v>
      </c>
      <c r="E6" s="16" t="s">
        <v>7</v>
      </c>
      <c r="F6" s="95" t="s">
        <v>1839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6" t="s">
        <v>1839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23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138</v>
      </c>
      <c r="B8" s="97" t="s">
        <v>1839</v>
      </c>
      <c r="C8" s="97" t="s">
        <v>1839</v>
      </c>
      <c r="D8" s="97" t="s">
        <v>1839</v>
      </c>
      <c r="E8" s="97" t="s">
        <v>1839</v>
      </c>
      <c r="F8" s="97" t="s">
        <v>1839</v>
      </c>
      <c r="G8" s="97" t="s">
        <v>1839</v>
      </c>
      <c r="H8" s="52">
        <v>0</v>
      </c>
      <c r="I8" s="53">
        <v>0</v>
      </c>
      <c r="J8" s="53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169</v>
      </c>
      <c r="B9" s="101" t="s">
        <v>1839</v>
      </c>
      <c r="C9" s="113" t="s">
        <v>1839</v>
      </c>
      <c r="D9" s="113" t="s">
        <v>1839</v>
      </c>
      <c r="E9" s="113" t="s">
        <v>1839</v>
      </c>
      <c r="F9" s="113" t="s">
        <v>1839</v>
      </c>
      <c r="G9" s="57">
        <v>0</v>
      </c>
      <c r="H9" s="58">
        <v>0</v>
      </c>
      <c r="I9" s="57">
        <v>0</v>
      </c>
      <c r="J9" s="57">
        <v>0</v>
      </c>
    </row>
    <row r="10" spans="1:25">
      <c r="A10" t="s">
        <v>175</v>
      </c>
      <c r="B10" s="101" t="s">
        <v>1839</v>
      </c>
      <c r="C10" t="s">
        <v>175</v>
      </c>
      <c r="D10" s="113" t="s">
        <v>1839</v>
      </c>
      <c r="E10" s="55">
        <v>0</v>
      </c>
      <c r="F10" t="s">
        <v>175</v>
      </c>
      <c r="G10" s="55">
        <v>0</v>
      </c>
      <c r="H10" s="54">
        <v>0</v>
      </c>
      <c r="I10" s="55">
        <v>0</v>
      </c>
      <c r="J10" s="55">
        <v>0</v>
      </c>
    </row>
    <row r="11" spans="1:25">
      <c r="A11" s="56" t="s">
        <v>181</v>
      </c>
      <c r="B11" s="101" t="s">
        <v>1839</v>
      </c>
      <c r="C11" s="113" t="s">
        <v>1839</v>
      </c>
      <c r="D11" s="113" t="s">
        <v>1839</v>
      </c>
      <c r="E11" s="113" t="s">
        <v>1839</v>
      </c>
      <c r="F11" s="113" t="s">
        <v>1839</v>
      </c>
      <c r="G11" s="57">
        <v>0</v>
      </c>
      <c r="H11" s="58">
        <v>0</v>
      </c>
      <c r="I11" s="57">
        <v>0</v>
      </c>
      <c r="J11" s="57">
        <v>0</v>
      </c>
    </row>
    <row r="12" spans="1:25">
      <c r="A12" t="s">
        <v>175</v>
      </c>
      <c r="B12" s="101" t="s">
        <v>1839</v>
      </c>
      <c r="C12" t="s">
        <v>175</v>
      </c>
      <c r="D12" s="113" t="s">
        <v>1839</v>
      </c>
      <c r="E12" s="55">
        <v>0</v>
      </c>
      <c r="F12" t="s">
        <v>175</v>
      </c>
      <c r="G12" s="55">
        <v>0</v>
      </c>
      <c r="H12" s="54">
        <v>0</v>
      </c>
      <c r="I12" s="55">
        <v>0</v>
      </c>
      <c r="J12" s="55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6"/>
      <c r="F598" s="36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0" t="s">
        <v>1838</v>
      </c>
    </row>
    <row r="2" spans="1:25" s="1" customFormat="1">
      <c r="A2" s="2" t="s">
        <v>1</v>
      </c>
      <c r="B2" s="9" t="s">
        <v>1284</v>
      </c>
    </row>
    <row r="3" spans="1:25" s="1" customFormat="1">
      <c r="A3" s="2" t="s">
        <v>2</v>
      </c>
      <c r="B3" s="61" t="s">
        <v>1285</v>
      </c>
    </row>
    <row r="4" spans="1:25" s="1" customFormat="1">
      <c r="A4" s="2" t="s">
        <v>3</v>
      </c>
      <c r="B4" s="62" t="s">
        <v>164</v>
      </c>
    </row>
    <row r="5" spans="1:25" s="15" customFormat="1">
      <c r="A5" s="31" t="s">
        <v>92</v>
      </c>
      <c r="B5" s="34" t="s">
        <v>46</v>
      </c>
      <c r="C5" s="34" t="s">
        <v>48</v>
      </c>
      <c r="D5" s="34" t="s">
        <v>135</v>
      </c>
      <c r="E5" s="34" t="s">
        <v>136</v>
      </c>
      <c r="F5" s="34" t="s">
        <v>50</v>
      </c>
      <c r="G5" s="34" t="s">
        <v>137</v>
      </c>
      <c r="H5" s="34" t="s">
        <v>5</v>
      </c>
      <c r="I5" s="34" t="s">
        <v>54</v>
      </c>
      <c r="J5" s="35" t="s">
        <v>55</v>
      </c>
    </row>
    <row r="6" spans="1:25" s="15" customFormat="1">
      <c r="A6" s="94" t="s">
        <v>1839</v>
      </c>
      <c r="B6" s="95" t="s">
        <v>1839</v>
      </c>
      <c r="C6" s="95" t="s">
        <v>1839</v>
      </c>
      <c r="D6" s="95" t="s">
        <v>1839</v>
      </c>
      <c r="E6" s="16" t="s">
        <v>7</v>
      </c>
      <c r="F6" s="95" t="s">
        <v>1839</v>
      </c>
      <c r="G6" s="16" t="s">
        <v>7</v>
      </c>
      <c r="H6" s="16" t="s">
        <v>6</v>
      </c>
      <c r="I6" s="20" t="s">
        <v>7</v>
      </c>
      <c r="J6" s="28" t="s">
        <v>7</v>
      </c>
    </row>
    <row r="7" spans="1:25" s="17" customFormat="1" ht="20.25">
      <c r="A7" s="96" t="s">
        <v>1839</v>
      </c>
      <c r="B7" s="23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3" t="s">
        <v>61</v>
      </c>
      <c r="J7" s="23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11" t="s">
        <v>1839</v>
      </c>
      <c r="C8" s="97" t="s">
        <v>1839</v>
      </c>
      <c r="D8" s="97" t="s">
        <v>1839</v>
      </c>
      <c r="E8" s="97" t="s">
        <v>1839</v>
      </c>
      <c r="F8" s="97" t="s">
        <v>1839</v>
      </c>
      <c r="G8" s="53">
        <v>0</v>
      </c>
      <c r="H8" s="52">
        <v>-3651.1135555964802</v>
      </c>
      <c r="I8" s="53">
        <v>1</v>
      </c>
      <c r="J8" s="53">
        <v>-1.17E-2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6" t="s">
        <v>169</v>
      </c>
      <c r="B9" s="101" t="s">
        <v>1839</v>
      </c>
      <c r="C9" s="101" t="s">
        <v>1839</v>
      </c>
      <c r="D9" s="101" t="s">
        <v>1839</v>
      </c>
      <c r="E9" s="101" t="s">
        <v>1839</v>
      </c>
      <c r="F9" s="101" t="s">
        <v>1839</v>
      </c>
      <c r="G9" s="57">
        <v>0</v>
      </c>
      <c r="H9" s="58">
        <v>-3017.3649261599999</v>
      </c>
      <c r="I9" s="57">
        <v>0.82640000000000002</v>
      </c>
      <c r="J9" s="57">
        <v>-9.7000000000000003E-3</v>
      </c>
    </row>
    <row r="10" spans="1:25">
      <c r="A10" t="s">
        <v>1255</v>
      </c>
      <c r="B10" t="s">
        <v>1256</v>
      </c>
      <c r="C10" s="61" t="s">
        <v>1837</v>
      </c>
      <c r="D10" s="100" t="s">
        <v>1839</v>
      </c>
      <c r="E10" s="55">
        <v>0</v>
      </c>
      <c r="F10" t="s">
        <v>100</v>
      </c>
      <c r="G10" s="55">
        <v>0</v>
      </c>
      <c r="H10" s="54">
        <v>17.24540571</v>
      </c>
      <c r="I10" s="55">
        <v>-4.7000000000000002E-3</v>
      </c>
      <c r="J10" s="55">
        <v>1E-4</v>
      </c>
    </row>
    <row r="11" spans="1:25">
      <c r="A11" t="s">
        <v>1257</v>
      </c>
      <c r="B11" t="s">
        <v>1258</v>
      </c>
      <c r="C11" s="61" t="s">
        <v>1837</v>
      </c>
      <c r="D11" s="100" t="s">
        <v>1839</v>
      </c>
      <c r="E11" s="55">
        <v>0</v>
      </c>
      <c r="F11" t="s">
        <v>98</v>
      </c>
      <c r="G11" s="55">
        <v>0</v>
      </c>
      <c r="H11" s="54">
        <v>-122.79786</v>
      </c>
      <c r="I11" s="55">
        <v>3.3599999999999998E-2</v>
      </c>
      <c r="J11" s="55">
        <v>-4.0000000000000002E-4</v>
      </c>
    </row>
    <row r="12" spans="1:25">
      <c r="A12" t="s">
        <v>1259</v>
      </c>
      <c r="B12" t="s">
        <v>1260</v>
      </c>
      <c r="C12" s="61" t="s">
        <v>1837</v>
      </c>
      <c r="D12" s="100" t="s">
        <v>1839</v>
      </c>
      <c r="E12" s="55">
        <v>0</v>
      </c>
      <c r="F12" t="s">
        <v>98</v>
      </c>
      <c r="G12" s="55">
        <v>0</v>
      </c>
      <c r="H12" s="54">
        <v>-6.3209900000000001</v>
      </c>
      <c r="I12" s="55">
        <v>1.6999999999999999E-3</v>
      </c>
      <c r="J12" s="55">
        <v>0</v>
      </c>
    </row>
    <row r="13" spans="1:25">
      <c r="A13" t="s">
        <v>1261</v>
      </c>
      <c r="B13" t="s">
        <v>1262</v>
      </c>
      <c r="C13" s="61" t="s">
        <v>1837</v>
      </c>
      <c r="D13" s="100" t="s">
        <v>1839</v>
      </c>
      <c r="E13" s="55">
        <v>0</v>
      </c>
      <c r="F13" t="s">
        <v>98</v>
      </c>
      <c r="G13" s="55">
        <v>0</v>
      </c>
      <c r="H13" s="54">
        <v>-9.6600000000000002E-3</v>
      </c>
      <c r="I13" s="55">
        <v>0</v>
      </c>
      <c r="J13" s="55">
        <v>0</v>
      </c>
    </row>
    <row r="14" spans="1:25">
      <c r="A14" t="s">
        <v>1263</v>
      </c>
      <c r="B14" t="s">
        <v>1264</v>
      </c>
      <c r="C14" s="61" t="s">
        <v>1837</v>
      </c>
      <c r="D14" s="100" t="s">
        <v>1839</v>
      </c>
      <c r="E14" s="55">
        <v>0</v>
      </c>
      <c r="F14" t="s">
        <v>98</v>
      </c>
      <c r="G14" s="55">
        <v>0</v>
      </c>
      <c r="H14" s="54">
        <v>6.9701599999999999</v>
      </c>
      <c r="I14" s="55">
        <v>-1.9E-3</v>
      </c>
      <c r="J14" s="55">
        <v>0</v>
      </c>
    </row>
    <row r="15" spans="1:25">
      <c r="A15" t="s">
        <v>1265</v>
      </c>
      <c r="B15" t="s">
        <v>1266</v>
      </c>
      <c r="C15" s="61" t="s">
        <v>1837</v>
      </c>
      <c r="D15" s="100" t="s">
        <v>1839</v>
      </c>
      <c r="E15" s="55">
        <v>0</v>
      </c>
      <c r="F15" t="s">
        <v>98</v>
      </c>
      <c r="G15" s="55">
        <v>0</v>
      </c>
      <c r="H15" s="54">
        <v>-25.31352</v>
      </c>
      <c r="I15" s="55">
        <v>6.8999999999999999E-3</v>
      </c>
      <c r="J15" s="55">
        <v>-1E-4</v>
      </c>
    </row>
    <row r="16" spans="1:25">
      <c r="A16" t="s">
        <v>1267</v>
      </c>
      <c r="B16" t="s">
        <v>1268</v>
      </c>
      <c r="C16" s="61" t="s">
        <v>1837</v>
      </c>
      <c r="D16" s="100" t="s">
        <v>1839</v>
      </c>
      <c r="E16" s="55">
        <v>0</v>
      </c>
      <c r="F16" t="s">
        <v>100</v>
      </c>
      <c r="G16" s="55">
        <v>0</v>
      </c>
      <c r="H16" s="54">
        <v>-666.71727993000002</v>
      </c>
      <c r="I16" s="55">
        <v>0.18260000000000001</v>
      </c>
      <c r="J16" s="55">
        <v>-2.0999999999999999E-3</v>
      </c>
    </row>
    <row r="17" spans="1:10">
      <c r="A17" t="s">
        <v>1269</v>
      </c>
      <c r="B17" t="s">
        <v>1270</v>
      </c>
      <c r="C17" s="61" t="s">
        <v>1837</v>
      </c>
      <c r="D17" s="100" t="s">
        <v>1839</v>
      </c>
      <c r="E17" s="55">
        <v>0</v>
      </c>
      <c r="F17" t="s">
        <v>100</v>
      </c>
      <c r="G17" s="55">
        <v>0</v>
      </c>
      <c r="H17" s="54">
        <v>-252.46241280000001</v>
      </c>
      <c r="I17" s="55">
        <v>6.9099999999999995E-2</v>
      </c>
      <c r="J17" s="55">
        <v>-8.0000000000000004E-4</v>
      </c>
    </row>
    <row r="18" spans="1:10">
      <c r="A18" t="s">
        <v>1271</v>
      </c>
      <c r="B18" t="s">
        <v>1272</v>
      </c>
      <c r="C18" s="61" t="s">
        <v>1837</v>
      </c>
      <c r="D18" s="100" t="s">
        <v>1839</v>
      </c>
      <c r="E18" s="55">
        <v>0</v>
      </c>
      <c r="F18" t="s">
        <v>100</v>
      </c>
      <c r="G18" s="55">
        <v>0</v>
      </c>
      <c r="H18" s="54">
        <v>-1330.54206363</v>
      </c>
      <c r="I18" s="55">
        <v>0.3644</v>
      </c>
      <c r="J18" s="55">
        <v>-4.3E-3</v>
      </c>
    </row>
    <row r="19" spans="1:10">
      <c r="A19" t="s">
        <v>1273</v>
      </c>
      <c r="B19" t="s">
        <v>1274</v>
      </c>
      <c r="C19" s="61" t="s">
        <v>1837</v>
      </c>
      <c r="D19" s="100" t="s">
        <v>1839</v>
      </c>
      <c r="E19" s="55">
        <v>0</v>
      </c>
      <c r="F19" t="s">
        <v>100</v>
      </c>
      <c r="G19" s="55">
        <v>0</v>
      </c>
      <c r="H19" s="54">
        <v>-637.41670551000004</v>
      </c>
      <c r="I19" s="55">
        <v>0.17460000000000001</v>
      </c>
      <c r="J19" s="55">
        <v>-2E-3</v>
      </c>
    </row>
    <row r="20" spans="1:10">
      <c r="A20" s="56" t="s">
        <v>181</v>
      </c>
      <c r="B20" s="102" t="s">
        <v>1839</v>
      </c>
      <c r="C20" s="113" t="s">
        <v>1839</v>
      </c>
      <c r="D20" s="113" t="s">
        <v>1839</v>
      </c>
      <c r="E20" s="113" t="s">
        <v>1839</v>
      </c>
      <c r="F20" s="113" t="s">
        <v>1839</v>
      </c>
      <c r="G20" s="57">
        <v>0</v>
      </c>
      <c r="H20" s="58">
        <v>-633.74862943647997</v>
      </c>
      <c r="I20" s="57">
        <v>0.1736</v>
      </c>
      <c r="J20" s="57">
        <v>-2E-3</v>
      </c>
    </row>
    <row r="21" spans="1:10">
      <c r="A21" t="s">
        <v>1275</v>
      </c>
      <c r="B21" t="s">
        <v>1276</v>
      </c>
      <c r="C21" s="61" t="s">
        <v>1837</v>
      </c>
      <c r="D21" s="100" t="s">
        <v>1839</v>
      </c>
      <c r="E21" s="55">
        <v>0</v>
      </c>
      <c r="F21" t="s">
        <v>100</v>
      </c>
      <c r="G21" s="55">
        <v>0</v>
      </c>
      <c r="H21" s="54">
        <v>-513.10795418999999</v>
      </c>
      <c r="I21" s="55">
        <v>0.14050000000000001</v>
      </c>
      <c r="J21" s="55">
        <v>-1.6000000000000001E-3</v>
      </c>
    </row>
    <row r="22" spans="1:10">
      <c r="A22" t="s">
        <v>1277</v>
      </c>
      <c r="B22" t="s">
        <v>1278</v>
      </c>
      <c r="C22" s="61" t="s">
        <v>1837</v>
      </c>
      <c r="D22" s="100" t="s">
        <v>1839</v>
      </c>
      <c r="E22" s="55">
        <v>0</v>
      </c>
      <c r="F22" t="s">
        <v>102</v>
      </c>
      <c r="G22" s="55">
        <v>0</v>
      </c>
      <c r="H22" s="54">
        <v>224.740623204</v>
      </c>
      <c r="I22" s="55">
        <v>-6.1600000000000002E-2</v>
      </c>
      <c r="J22" s="55">
        <v>6.9999999999999999E-4</v>
      </c>
    </row>
    <row r="23" spans="1:10">
      <c r="A23" t="s">
        <v>1279</v>
      </c>
      <c r="B23" t="s">
        <v>1280</v>
      </c>
      <c r="C23" s="61" t="s">
        <v>1837</v>
      </c>
      <c r="D23" s="100" t="s">
        <v>1839</v>
      </c>
      <c r="E23" s="55">
        <v>0</v>
      </c>
      <c r="F23" t="s">
        <v>100</v>
      </c>
      <c r="G23" s="55">
        <v>0</v>
      </c>
      <c r="H23" s="54">
        <v>245.16332919000001</v>
      </c>
      <c r="I23" s="55">
        <v>-6.7100000000000007E-2</v>
      </c>
      <c r="J23" s="55">
        <v>8.0000000000000004E-4</v>
      </c>
    </row>
    <row r="24" spans="1:10">
      <c r="A24" t="s">
        <v>1279</v>
      </c>
      <c r="B24" t="s">
        <v>1281</v>
      </c>
      <c r="C24" s="61" t="s">
        <v>1837</v>
      </c>
      <c r="D24" s="100" t="s">
        <v>1839</v>
      </c>
      <c r="E24" s="55">
        <v>0</v>
      </c>
      <c r="F24" t="s">
        <v>100</v>
      </c>
      <c r="G24" s="55">
        <v>0</v>
      </c>
      <c r="H24" s="54">
        <v>-641.34677763000002</v>
      </c>
      <c r="I24" s="55">
        <v>0.1757</v>
      </c>
      <c r="J24" s="55">
        <v>-2.0999999999999999E-3</v>
      </c>
    </row>
    <row r="25" spans="1:10">
      <c r="A25" t="s">
        <v>1282</v>
      </c>
      <c r="B25" t="s">
        <v>1283</v>
      </c>
      <c r="C25" s="61" t="s">
        <v>1837</v>
      </c>
      <c r="D25" s="100" t="s">
        <v>1839</v>
      </c>
      <c r="E25" s="55">
        <v>0</v>
      </c>
      <c r="F25" t="s">
        <v>167</v>
      </c>
      <c r="G25" s="55">
        <v>0</v>
      </c>
      <c r="H25" s="54">
        <v>50.802149989519997</v>
      </c>
      <c r="I25" s="55">
        <v>-1.3899999999999999E-2</v>
      </c>
      <c r="J25" s="55">
        <v>2.0000000000000001E-4</v>
      </c>
    </row>
    <row r="26" spans="1:10" hidden="1">
      <c r="C26" s="15"/>
      <c r="D26" s="15"/>
      <c r="E26" s="15"/>
      <c r="F26" s="15"/>
      <c r="G26" s="15"/>
    </row>
    <row r="27" spans="1:10" hidden="1">
      <c r="C27" s="15"/>
      <c r="D27" s="15"/>
      <c r="E27" s="15"/>
      <c r="F27" s="15"/>
      <c r="G27" s="15"/>
    </row>
    <row r="28" spans="1:10" hidden="1">
      <c r="C28" s="15"/>
      <c r="D28" s="15"/>
      <c r="E28" s="15"/>
      <c r="F28" s="15"/>
      <c r="G28" s="15"/>
    </row>
    <row r="29" spans="1:10" hidden="1">
      <c r="C29" s="15"/>
      <c r="D29" s="15"/>
      <c r="E29" s="15"/>
      <c r="F29" s="15"/>
      <c r="G29" s="15"/>
    </row>
    <row r="30" spans="1:10" hidden="1">
      <c r="C30" s="15"/>
      <c r="D30" s="15"/>
      <c r="E30" s="15"/>
      <c r="F30" s="15"/>
      <c r="G30" s="15"/>
    </row>
    <row r="31" spans="1:10" hidden="1">
      <c r="C31" s="15"/>
      <c r="D31" s="15"/>
      <c r="E31" s="15"/>
      <c r="F31" s="15"/>
      <c r="G31" s="15"/>
    </row>
    <row r="32" spans="1:10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6"/>
      <c r="F599" s="36"/>
    </row>
    <row r="600" spans="3:7" hidden="1">
      <c r="D600" s="36"/>
      <c r="F600" s="36"/>
    </row>
    <row r="601" spans="3:7" hidden="1">
      <c r="D601" s="36"/>
      <c r="F601" s="36"/>
    </row>
    <row r="602" spans="3:7" hidden="1">
      <c r="D602" s="36"/>
      <c r="F602" s="36"/>
    </row>
    <row r="603" spans="3:7" hidden="1">
      <c r="D603" s="36"/>
      <c r="F603" s="36"/>
    </row>
    <row r="604" spans="3:7" hidden="1">
      <c r="D604" s="36"/>
      <c r="F604" s="36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0" t="s">
        <v>1838</v>
      </c>
    </row>
    <row r="2" spans="1:16" s="1" customFormat="1">
      <c r="A2" s="2" t="s">
        <v>1</v>
      </c>
      <c r="B2" s="9" t="s">
        <v>1284</v>
      </c>
    </row>
    <row r="3" spans="1:16" s="1" customFormat="1">
      <c r="A3" s="2" t="s">
        <v>2</v>
      </c>
      <c r="B3" s="61" t="s">
        <v>1285</v>
      </c>
    </row>
    <row r="4" spans="1:16" s="1" customFormat="1">
      <c r="A4" s="2" t="s">
        <v>3</v>
      </c>
      <c r="B4" s="62" t="s">
        <v>164</v>
      </c>
    </row>
    <row r="5" spans="1:16" s="15" customFormat="1">
      <c r="A5" s="31" t="s">
        <v>92</v>
      </c>
      <c r="B5" s="37" t="s">
        <v>140</v>
      </c>
      <c r="C5" s="38" t="s">
        <v>141</v>
      </c>
    </row>
    <row r="6" spans="1:16" s="15" customFormat="1">
      <c r="A6" s="94" t="s">
        <v>1839</v>
      </c>
      <c r="B6" s="20" t="s">
        <v>152</v>
      </c>
      <c r="C6" s="28" t="s">
        <v>70</v>
      </c>
    </row>
    <row r="7" spans="1:16" s="17" customFormat="1" ht="20.25">
      <c r="A7" s="96" t="s">
        <v>1839</v>
      </c>
      <c r="B7" s="5" t="s">
        <v>8</v>
      </c>
      <c r="C7" s="23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142</v>
      </c>
      <c r="B8" s="52">
        <f>B9+B26</f>
        <v>1299.007053605535</v>
      </c>
      <c r="C8" s="119" t="s">
        <v>1839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6" t="s">
        <v>169</v>
      </c>
      <c r="B9" s="58">
        <f>SUM(B10:B25)</f>
        <v>314.83772778050979</v>
      </c>
      <c r="C9" s="102" t="s">
        <v>1839</v>
      </c>
    </row>
    <row r="10" spans="1:16">
      <c r="A10" t="s">
        <v>1286</v>
      </c>
      <c r="B10" s="63">
        <v>4.6608818104569147</v>
      </c>
      <c r="C10" s="64">
        <v>45640</v>
      </c>
    </row>
    <row r="11" spans="1:16">
      <c r="A11" t="s">
        <v>1287</v>
      </c>
      <c r="B11" s="63">
        <v>6.112433387232973</v>
      </c>
      <c r="C11" s="64">
        <v>46054</v>
      </c>
    </row>
    <row r="12" spans="1:16">
      <c r="A12" t="s">
        <v>1288</v>
      </c>
      <c r="B12" s="63">
        <v>6.9577919301305116</v>
      </c>
      <c r="C12" s="64">
        <v>46752</v>
      </c>
    </row>
    <row r="13" spans="1:16">
      <c r="A13" t="s">
        <v>1290</v>
      </c>
      <c r="B13" s="63">
        <v>23.160235650347072</v>
      </c>
      <c r="C13" s="64">
        <v>46772</v>
      </c>
    </row>
    <row r="14" spans="1:16">
      <c r="A14" t="s">
        <v>1289</v>
      </c>
      <c r="B14" s="63">
        <v>11.50406268812918</v>
      </c>
      <c r="C14" s="64">
        <v>47209</v>
      </c>
    </row>
    <row r="15" spans="1:16">
      <c r="A15" t="s">
        <v>1291</v>
      </c>
      <c r="B15" s="63">
        <v>3.0987820933971779</v>
      </c>
      <c r="C15" s="64">
        <v>47209</v>
      </c>
    </row>
    <row r="16" spans="1:16">
      <c r="A16" t="s">
        <v>1296</v>
      </c>
      <c r="B16" s="63">
        <v>66.446569189137591</v>
      </c>
      <c r="C16" s="64">
        <v>47308</v>
      </c>
    </row>
    <row r="17" spans="1:3">
      <c r="A17" t="s">
        <v>1293</v>
      </c>
      <c r="B17" s="63">
        <v>9.7143947629625504</v>
      </c>
      <c r="C17" s="64">
        <v>48212</v>
      </c>
    </row>
    <row r="18" spans="1:3">
      <c r="A18" t="s">
        <v>1294</v>
      </c>
      <c r="B18" s="63">
        <v>13.112147054714761</v>
      </c>
      <c r="C18" s="64">
        <v>48212</v>
      </c>
    </row>
    <row r="19" spans="1:3">
      <c r="A19" t="s">
        <v>1295</v>
      </c>
      <c r="B19" s="63">
        <v>39.124683046275905</v>
      </c>
      <c r="C19" s="64">
        <v>48233</v>
      </c>
    </row>
    <row r="20" spans="1:3">
      <c r="A20" t="s">
        <v>1292</v>
      </c>
      <c r="B20" s="63">
        <v>16.849872699035924</v>
      </c>
      <c r="C20" s="64">
        <v>48274</v>
      </c>
    </row>
    <row r="21" spans="1:3">
      <c r="A21" t="s">
        <v>1211</v>
      </c>
      <c r="B21" s="63">
        <v>8.8706330317729094</v>
      </c>
      <c r="C21" s="64">
        <v>48274</v>
      </c>
    </row>
    <row r="22" spans="1:3">
      <c r="A22" t="s">
        <v>1158</v>
      </c>
      <c r="B22" s="63">
        <v>52.997283501546391</v>
      </c>
      <c r="C22" s="64">
        <v>48297</v>
      </c>
    </row>
    <row r="23" spans="1:3">
      <c r="A23" t="s">
        <v>1297</v>
      </c>
      <c r="B23" s="63">
        <v>0.32227795100587786</v>
      </c>
      <c r="C23" s="64">
        <v>48944</v>
      </c>
    </row>
    <row r="24" spans="1:3">
      <c r="A24" t="s">
        <v>1298</v>
      </c>
      <c r="B24" s="63">
        <v>51.905678984364002</v>
      </c>
      <c r="C24" s="64">
        <v>50770</v>
      </c>
    </row>
    <row r="25" spans="1:3">
      <c r="A25" s="100" t="s">
        <v>1839</v>
      </c>
      <c r="B25" s="100" t="s">
        <v>1839</v>
      </c>
      <c r="C25" s="102" t="s">
        <v>1839</v>
      </c>
    </row>
    <row r="26" spans="1:3">
      <c r="A26" s="56" t="s">
        <v>181</v>
      </c>
      <c r="B26" s="58">
        <f>SUM(B27:B48)</f>
        <v>984.16932582502534</v>
      </c>
      <c r="C26" s="102" t="s">
        <v>1839</v>
      </c>
    </row>
    <row r="27" spans="1:3">
      <c r="A27" t="s">
        <v>1302</v>
      </c>
      <c r="B27" s="63">
        <v>0.14280308148474574</v>
      </c>
      <c r="C27" s="64">
        <v>46082</v>
      </c>
    </row>
    <row r="28" spans="1:3">
      <c r="A28" t="s">
        <v>1300</v>
      </c>
      <c r="B28" s="63">
        <v>22.54953325133426</v>
      </c>
      <c r="C28" s="64">
        <v>46201</v>
      </c>
    </row>
    <row r="29" spans="1:3">
      <c r="A29" t="s">
        <v>1314</v>
      </c>
      <c r="B29" s="63">
        <v>77.346790629852265</v>
      </c>
      <c r="C29" s="64">
        <v>46933</v>
      </c>
    </row>
    <row r="30" spans="1:3">
      <c r="A30" t="s">
        <v>1315</v>
      </c>
      <c r="B30" s="63">
        <v>38.673398858245868</v>
      </c>
      <c r="C30" s="64">
        <v>46933</v>
      </c>
    </row>
    <row r="31" spans="1:3">
      <c r="A31" t="s">
        <v>1299</v>
      </c>
      <c r="B31" s="63">
        <v>12.752828976588876</v>
      </c>
      <c r="C31" s="64">
        <v>46938</v>
      </c>
    </row>
    <row r="32" spans="1:3">
      <c r="A32" t="s">
        <v>1301</v>
      </c>
      <c r="B32" s="63">
        <v>39.882515521454181</v>
      </c>
      <c r="C32" s="64">
        <v>47201</v>
      </c>
    </row>
    <row r="33" spans="1:3">
      <c r="A33" t="s">
        <v>1303</v>
      </c>
      <c r="B33" s="63">
        <v>19.705832710603083</v>
      </c>
      <c r="C33" s="64">
        <v>47236</v>
      </c>
    </row>
    <row r="34" spans="1:3">
      <c r="A34" t="s">
        <v>1306</v>
      </c>
      <c r="B34" s="63">
        <v>65.820908890383123</v>
      </c>
      <c r="C34" s="64">
        <v>47398</v>
      </c>
    </row>
    <row r="35" spans="1:3">
      <c r="A35" t="s">
        <v>1305</v>
      </c>
      <c r="B35" s="63">
        <v>37.891469814906742</v>
      </c>
      <c r="C35" s="64">
        <v>47848</v>
      </c>
    </row>
    <row r="36" spans="1:3">
      <c r="A36" t="s">
        <v>1196</v>
      </c>
      <c r="B36" s="63">
        <v>16.803775662417213</v>
      </c>
      <c r="C36" s="64">
        <v>47848</v>
      </c>
    </row>
    <row r="37" spans="1:3">
      <c r="A37" t="s">
        <v>1304</v>
      </c>
      <c r="B37" s="63">
        <v>0.15222293386753782</v>
      </c>
      <c r="C37" s="64">
        <v>48122</v>
      </c>
    </row>
    <row r="38" spans="1:3">
      <c r="A38" t="s">
        <v>1213</v>
      </c>
      <c r="B38" s="63">
        <v>41.249380770394652</v>
      </c>
      <c r="C38" s="64">
        <v>48180</v>
      </c>
    </row>
    <row r="39" spans="1:3">
      <c r="A39" t="s">
        <v>1307</v>
      </c>
      <c r="B39" s="63">
        <v>70.988934474888211</v>
      </c>
      <c r="C39" s="64">
        <v>48332</v>
      </c>
    </row>
    <row r="40" spans="1:3">
      <c r="A40" t="s">
        <v>1308</v>
      </c>
      <c r="B40" s="63">
        <v>49.071574972676643</v>
      </c>
      <c r="C40" s="64">
        <v>48395</v>
      </c>
    </row>
    <row r="41" spans="1:3">
      <c r="A41" t="s">
        <v>1187</v>
      </c>
      <c r="B41" s="63">
        <v>15.883674651683448</v>
      </c>
      <c r="C41" s="64">
        <v>48395</v>
      </c>
    </row>
    <row r="42" spans="1:3">
      <c r="A42" t="s">
        <v>1310</v>
      </c>
      <c r="B42" s="63">
        <v>101.14753516038486</v>
      </c>
      <c r="C42" s="64">
        <v>48669</v>
      </c>
    </row>
    <row r="43" spans="1:3">
      <c r="A43" t="s">
        <v>1311</v>
      </c>
      <c r="B43" s="63">
        <v>160.378213544582</v>
      </c>
      <c r="C43" s="64">
        <v>48693</v>
      </c>
    </row>
    <row r="44" spans="1:3">
      <c r="A44" t="s">
        <v>1309</v>
      </c>
      <c r="B44" s="63">
        <v>56.340015853468032</v>
      </c>
      <c r="C44" s="64">
        <v>48757</v>
      </c>
    </row>
    <row r="45" spans="1:3">
      <c r="A45" t="s">
        <v>1172</v>
      </c>
      <c r="B45" s="63">
        <v>67.019561920064149</v>
      </c>
      <c r="C45" s="64">
        <v>48760</v>
      </c>
    </row>
    <row r="46" spans="1:3">
      <c r="A46" t="s">
        <v>1312</v>
      </c>
      <c r="B46" s="63">
        <v>0.43379602034126974</v>
      </c>
      <c r="C46" s="64">
        <v>48944</v>
      </c>
    </row>
    <row r="47" spans="1:3">
      <c r="A47" t="s">
        <v>1313</v>
      </c>
      <c r="B47" s="63">
        <v>89.934558125404209</v>
      </c>
      <c r="C47" s="64">
        <v>48944</v>
      </c>
    </row>
    <row r="48" spans="1:3" hidden="1">
      <c r="A48"/>
      <c r="B48" s="54"/>
    </row>
    <row r="49" spans="1:3" hidden="1">
      <c r="A49"/>
      <c r="B49" s="63"/>
      <c r="C49"/>
    </row>
    <row r="50" spans="1:3" hidden="1">
      <c r="A50"/>
      <c r="B50" s="63"/>
      <c r="C50"/>
    </row>
    <row r="10000" spans="52:52" hidden="1">
      <c r="AZ10000"/>
    </row>
  </sheetData>
  <sortState xmlns:xlrd2="http://schemas.microsoft.com/office/spreadsheetml/2017/richdata2" ref="A27:AH61">
    <sortCondition ref="C27:C61"/>
  </sortState>
  <dataValidations count="1">
    <dataValidation allowBlank="1" showInputMessage="1" showErrorMessage="1" sqref="B1:B4 A5:XFD27 A51:C1048576 D28:AY1048576 BA28:XFD1048576 AZ28:AZ9999 AZ10001:AZ1048576" xr:uid="{00000000-0002-0000-1A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1838</v>
      </c>
    </row>
    <row r="2" spans="1:17" s="1" customFormat="1">
      <c r="A2" s="2" t="s">
        <v>1</v>
      </c>
      <c r="B2" s="9" t="s">
        <v>1284</v>
      </c>
    </row>
    <row r="3" spans="1:17" s="1" customFormat="1">
      <c r="A3" s="2" t="s">
        <v>2</v>
      </c>
      <c r="B3" s="61" t="s">
        <v>1285</v>
      </c>
    </row>
    <row r="4" spans="1:17" s="1" customFormat="1">
      <c r="A4" s="2" t="s">
        <v>3</v>
      </c>
      <c r="B4" s="62" t="s">
        <v>164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143</v>
      </c>
      <c r="K5" s="32" t="s">
        <v>157</v>
      </c>
      <c r="L5" s="32" t="s">
        <v>144</v>
      </c>
      <c r="M5" s="32" t="s">
        <v>69</v>
      </c>
      <c r="N5" s="32" t="s">
        <v>54</v>
      </c>
      <c r="O5" s="33" t="s">
        <v>150</v>
      </c>
      <c r="Q5" s="13"/>
    </row>
    <row r="6" spans="1:17" s="15" customFormat="1">
      <c r="A6" s="94" t="s">
        <v>1839</v>
      </c>
      <c r="B6" s="95" t="s">
        <v>1839</v>
      </c>
      <c r="C6" s="95" t="s">
        <v>1839</v>
      </c>
      <c r="D6" s="95" t="s">
        <v>1839</v>
      </c>
      <c r="E6" s="95" t="s">
        <v>1839</v>
      </c>
      <c r="F6" s="20" t="s">
        <v>70</v>
      </c>
      <c r="G6" s="20" t="s">
        <v>71</v>
      </c>
      <c r="H6" s="95" t="s">
        <v>1839</v>
      </c>
      <c r="I6" s="20" t="s">
        <v>7</v>
      </c>
      <c r="J6" s="20" t="s">
        <v>7</v>
      </c>
      <c r="K6" s="20" t="s">
        <v>151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6" t="s">
        <v>1839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3" t="s">
        <v>60</v>
      </c>
      <c r="I7" s="23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3" t="s">
        <v>74</v>
      </c>
      <c r="O7" s="23" t="s">
        <v>75</v>
      </c>
      <c r="P7" s="24"/>
    </row>
    <row r="8" spans="1:17" s="17" customFormat="1" ht="20.25">
      <c r="A8" s="18" t="s">
        <v>145</v>
      </c>
      <c r="B8" s="97" t="s">
        <v>1839</v>
      </c>
      <c r="C8" s="97" t="s">
        <v>1839</v>
      </c>
      <c r="D8" s="97" t="s">
        <v>1839</v>
      </c>
      <c r="E8" s="97" t="s">
        <v>1839</v>
      </c>
      <c r="F8" s="97" t="s">
        <v>1839</v>
      </c>
      <c r="G8" s="97" t="s">
        <v>1839</v>
      </c>
      <c r="H8" s="97" t="s">
        <v>1839</v>
      </c>
      <c r="I8" s="97" t="s">
        <v>1839</v>
      </c>
      <c r="J8" s="97" t="s">
        <v>1839</v>
      </c>
      <c r="K8" s="52">
        <v>0</v>
      </c>
      <c r="L8" s="52">
        <v>0</v>
      </c>
      <c r="M8" s="97" t="s">
        <v>1839</v>
      </c>
      <c r="N8" s="53">
        <v>0</v>
      </c>
      <c r="O8" s="53">
        <v>0</v>
      </c>
      <c r="P8" s="24"/>
    </row>
    <row r="9" spans="1:17">
      <c r="A9" s="56" t="s">
        <v>169</v>
      </c>
      <c r="B9" s="101" t="s">
        <v>1839</v>
      </c>
      <c r="C9" s="102" t="s">
        <v>1839</v>
      </c>
      <c r="D9" s="102" t="s">
        <v>1839</v>
      </c>
      <c r="E9" s="102" t="s">
        <v>1839</v>
      </c>
      <c r="F9" s="102" t="s">
        <v>1839</v>
      </c>
      <c r="G9" s="58">
        <v>0</v>
      </c>
      <c r="H9" s="102" t="s">
        <v>1839</v>
      </c>
      <c r="I9" s="102" t="s">
        <v>1839</v>
      </c>
      <c r="J9" s="102" t="s">
        <v>1839</v>
      </c>
      <c r="K9" s="58">
        <v>0</v>
      </c>
      <c r="L9" s="58">
        <v>0</v>
      </c>
      <c r="M9" s="102" t="s">
        <v>1839</v>
      </c>
      <c r="N9" s="57">
        <v>0</v>
      </c>
      <c r="O9" s="57">
        <v>0</v>
      </c>
    </row>
    <row r="10" spans="1:17">
      <c r="A10" s="56" t="s">
        <v>219</v>
      </c>
      <c r="B10" s="101" t="s">
        <v>1839</v>
      </c>
      <c r="C10" s="102" t="s">
        <v>1839</v>
      </c>
      <c r="D10" s="102" t="s">
        <v>1839</v>
      </c>
      <c r="E10" s="102" t="s">
        <v>1839</v>
      </c>
      <c r="F10" s="102" t="s">
        <v>1839</v>
      </c>
      <c r="G10" s="58">
        <v>0</v>
      </c>
      <c r="H10" s="102" t="s">
        <v>1839</v>
      </c>
      <c r="I10" s="102" t="s">
        <v>1839</v>
      </c>
      <c r="J10" s="102" t="s">
        <v>1839</v>
      </c>
      <c r="K10" s="58">
        <v>0</v>
      </c>
      <c r="L10" s="58">
        <v>0</v>
      </c>
      <c r="M10" s="102" t="s">
        <v>1839</v>
      </c>
      <c r="N10" s="57">
        <v>0</v>
      </c>
      <c r="O10" s="57">
        <v>0</v>
      </c>
    </row>
    <row r="11" spans="1:17">
      <c r="A11" t="s">
        <v>175</v>
      </c>
      <c r="B11" t="s">
        <v>175</v>
      </c>
      <c r="C11" t="s">
        <v>175</v>
      </c>
      <c r="D11" t="s">
        <v>175</v>
      </c>
      <c r="E11" s="102" t="s">
        <v>1839</v>
      </c>
      <c r="F11" s="102" t="s">
        <v>1839</v>
      </c>
      <c r="G11" s="54">
        <v>0</v>
      </c>
      <c r="H11" t="s">
        <v>175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186</v>
      </c>
      <c r="B12" s="101" t="s">
        <v>1839</v>
      </c>
      <c r="C12" s="102" t="s">
        <v>1839</v>
      </c>
      <c r="D12" s="102" t="s">
        <v>1839</v>
      </c>
      <c r="E12" s="102" t="s">
        <v>1839</v>
      </c>
      <c r="F12" s="102" t="s">
        <v>1839</v>
      </c>
      <c r="G12" s="58">
        <v>0</v>
      </c>
      <c r="H12" s="102" t="s">
        <v>1839</v>
      </c>
      <c r="I12" s="102" t="s">
        <v>1839</v>
      </c>
      <c r="J12" s="102" t="s">
        <v>1839</v>
      </c>
      <c r="K12" s="58">
        <v>0</v>
      </c>
      <c r="L12" s="58">
        <v>0</v>
      </c>
      <c r="M12" s="102" t="s">
        <v>1839</v>
      </c>
      <c r="N12" s="57">
        <v>0</v>
      </c>
      <c r="O12" s="57">
        <v>0</v>
      </c>
    </row>
    <row r="13" spans="1:17">
      <c r="A13" t="s">
        <v>175</v>
      </c>
      <c r="B13" t="s">
        <v>175</v>
      </c>
      <c r="C13" t="s">
        <v>175</v>
      </c>
      <c r="D13" t="s">
        <v>175</v>
      </c>
      <c r="E13" s="102" t="s">
        <v>1839</v>
      </c>
      <c r="F13" s="102" t="s">
        <v>1839</v>
      </c>
      <c r="G13" s="54">
        <v>0</v>
      </c>
      <c r="H13" t="s">
        <v>175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220</v>
      </c>
      <c r="B14" s="101" t="s">
        <v>1839</v>
      </c>
      <c r="C14" s="102" t="s">
        <v>1839</v>
      </c>
      <c r="D14" s="102" t="s">
        <v>1839</v>
      </c>
      <c r="E14" s="102" t="s">
        <v>1839</v>
      </c>
      <c r="F14" s="102" t="s">
        <v>1839</v>
      </c>
      <c r="G14" s="58">
        <v>0</v>
      </c>
      <c r="H14" s="102" t="s">
        <v>1839</v>
      </c>
      <c r="I14" s="102" t="s">
        <v>1839</v>
      </c>
      <c r="J14" s="102" t="s">
        <v>1839</v>
      </c>
      <c r="K14" s="58">
        <v>0</v>
      </c>
      <c r="L14" s="58">
        <v>0</v>
      </c>
      <c r="M14" s="102" t="s">
        <v>1839</v>
      </c>
      <c r="N14" s="57">
        <v>0</v>
      </c>
      <c r="O14" s="57">
        <v>0</v>
      </c>
    </row>
    <row r="15" spans="1:17">
      <c r="A15" t="s">
        <v>175</v>
      </c>
      <c r="B15" t="s">
        <v>175</v>
      </c>
      <c r="C15" t="s">
        <v>175</v>
      </c>
      <c r="D15" t="s">
        <v>175</v>
      </c>
      <c r="E15" s="102" t="s">
        <v>1839</v>
      </c>
      <c r="F15" s="102" t="s">
        <v>1839</v>
      </c>
      <c r="G15" s="54">
        <v>0</v>
      </c>
      <c r="H15" t="s">
        <v>175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223</v>
      </c>
      <c r="B16" s="101" t="s">
        <v>1839</v>
      </c>
      <c r="C16" s="102" t="s">
        <v>1839</v>
      </c>
      <c r="D16" s="102" t="s">
        <v>1839</v>
      </c>
      <c r="E16" s="102" t="s">
        <v>1839</v>
      </c>
      <c r="F16" s="102" t="s">
        <v>1839</v>
      </c>
      <c r="G16" s="58">
        <v>0</v>
      </c>
      <c r="H16" s="102" t="s">
        <v>1839</v>
      </c>
      <c r="I16" s="102" t="s">
        <v>1839</v>
      </c>
      <c r="J16" s="102" t="s">
        <v>1839</v>
      </c>
      <c r="K16" s="58">
        <v>0</v>
      </c>
      <c r="L16" s="58">
        <v>0</v>
      </c>
      <c r="M16" s="102" t="s">
        <v>1839</v>
      </c>
      <c r="N16" s="57">
        <v>0</v>
      </c>
      <c r="O16" s="57">
        <v>0</v>
      </c>
    </row>
    <row r="17" spans="1:15">
      <c r="A17" t="s">
        <v>175</v>
      </c>
      <c r="B17" t="s">
        <v>175</v>
      </c>
      <c r="C17" t="s">
        <v>175</v>
      </c>
      <c r="D17" t="s">
        <v>175</v>
      </c>
      <c r="E17" s="102" t="s">
        <v>1839</v>
      </c>
      <c r="F17" s="102" t="s">
        <v>1839</v>
      </c>
      <c r="G17" s="54">
        <v>0</v>
      </c>
      <c r="H17" t="s">
        <v>175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181</v>
      </c>
      <c r="B18" s="101" t="s">
        <v>1839</v>
      </c>
      <c r="C18" s="102" t="s">
        <v>1839</v>
      </c>
      <c r="D18" s="102" t="s">
        <v>1839</v>
      </c>
      <c r="E18" s="102" t="s">
        <v>1839</v>
      </c>
      <c r="F18" s="102" t="s">
        <v>1839</v>
      </c>
      <c r="G18" s="58">
        <v>0</v>
      </c>
      <c r="H18" s="102" t="s">
        <v>1839</v>
      </c>
      <c r="I18" s="102" t="s">
        <v>1839</v>
      </c>
      <c r="J18" s="102" t="s">
        <v>1839</v>
      </c>
      <c r="K18" s="58">
        <v>0</v>
      </c>
      <c r="L18" s="58">
        <v>0</v>
      </c>
      <c r="M18" s="102" t="s">
        <v>1839</v>
      </c>
      <c r="N18" s="57">
        <v>0</v>
      </c>
      <c r="O18" s="57">
        <v>0</v>
      </c>
    </row>
    <row r="19" spans="1:15">
      <c r="A19" s="56" t="s">
        <v>221</v>
      </c>
      <c r="B19" s="101" t="s">
        <v>1839</v>
      </c>
      <c r="C19" s="102" t="s">
        <v>1839</v>
      </c>
      <c r="D19" s="102" t="s">
        <v>1839</v>
      </c>
      <c r="E19" s="102" t="s">
        <v>1839</v>
      </c>
      <c r="F19" s="102" t="s">
        <v>1839</v>
      </c>
      <c r="G19" s="58">
        <v>0</v>
      </c>
      <c r="H19" s="102" t="s">
        <v>1839</v>
      </c>
      <c r="I19" s="102" t="s">
        <v>1839</v>
      </c>
      <c r="J19" s="102" t="s">
        <v>1839</v>
      </c>
      <c r="K19" s="58">
        <v>0</v>
      </c>
      <c r="L19" s="58">
        <v>0</v>
      </c>
      <c r="M19" s="102" t="s">
        <v>1839</v>
      </c>
      <c r="N19" s="57">
        <v>0</v>
      </c>
      <c r="O19" s="57">
        <v>0</v>
      </c>
    </row>
    <row r="20" spans="1:15">
      <c r="A20" t="s">
        <v>175</v>
      </c>
      <c r="B20" t="s">
        <v>175</v>
      </c>
      <c r="C20" t="s">
        <v>175</v>
      </c>
      <c r="D20" t="s">
        <v>175</v>
      </c>
      <c r="E20" s="102" t="s">
        <v>1839</v>
      </c>
      <c r="F20" s="102" t="s">
        <v>1839</v>
      </c>
      <c r="G20" s="54">
        <v>0</v>
      </c>
      <c r="H20" t="s">
        <v>175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222</v>
      </c>
      <c r="B21" s="101" t="s">
        <v>1839</v>
      </c>
      <c r="C21" s="102" t="s">
        <v>1839</v>
      </c>
      <c r="D21" s="102" t="s">
        <v>1839</v>
      </c>
      <c r="E21" s="102" t="s">
        <v>1839</v>
      </c>
      <c r="F21" s="102" t="s">
        <v>1839</v>
      </c>
      <c r="G21" s="58">
        <v>0</v>
      </c>
      <c r="H21" s="102" t="s">
        <v>1839</v>
      </c>
      <c r="I21" s="102" t="s">
        <v>1839</v>
      </c>
      <c r="J21" s="102" t="s">
        <v>1839</v>
      </c>
      <c r="K21" s="58">
        <v>0</v>
      </c>
      <c r="L21" s="58">
        <v>0</v>
      </c>
      <c r="M21" s="102" t="s">
        <v>1839</v>
      </c>
      <c r="N21" s="57">
        <v>0</v>
      </c>
      <c r="O21" s="57">
        <v>0</v>
      </c>
    </row>
    <row r="22" spans="1:15">
      <c r="A22" t="s">
        <v>175</v>
      </c>
      <c r="B22" t="s">
        <v>175</v>
      </c>
      <c r="C22" t="s">
        <v>175</v>
      </c>
      <c r="D22" t="s">
        <v>175</v>
      </c>
      <c r="E22" s="102" t="s">
        <v>1839</v>
      </c>
      <c r="F22" s="102" t="s">
        <v>1839</v>
      </c>
      <c r="G22" s="54">
        <v>0</v>
      </c>
      <c r="H22" t="s">
        <v>175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183</v>
      </c>
      <c r="B23" s="101" t="s">
        <v>1839</v>
      </c>
      <c r="C23" s="102" t="s">
        <v>1839</v>
      </c>
      <c r="D23" s="102" t="s">
        <v>1839</v>
      </c>
      <c r="E23" s="102" t="s">
        <v>1839</v>
      </c>
      <c r="F23" s="102" t="s">
        <v>1839</v>
      </c>
      <c r="G23" s="102" t="s">
        <v>1839</v>
      </c>
      <c r="H23" s="102" t="s">
        <v>1839</v>
      </c>
      <c r="I23" s="102" t="s">
        <v>1839</v>
      </c>
      <c r="J23" s="102" t="s">
        <v>1839</v>
      </c>
      <c r="K23" s="102" t="s">
        <v>1839</v>
      </c>
      <c r="L23" s="102" t="s">
        <v>1839</v>
      </c>
      <c r="M23" s="102" t="s">
        <v>1839</v>
      </c>
      <c r="N23" s="102" t="s">
        <v>1839</v>
      </c>
      <c r="O23" s="102" t="s">
        <v>1839</v>
      </c>
    </row>
    <row r="24" spans="1:15">
      <c r="A24" t="s">
        <v>215</v>
      </c>
      <c r="B24" s="101" t="s">
        <v>1839</v>
      </c>
      <c r="C24" s="102" t="s">
        <v>1839</v>
      </c>
      <c r="D24" s="102" t="s">
        <v>1839</v>
      </c>
      <c r="E24" s="102" t="s">
        <v>1839</v>
      </c>
      <c r="F24" s="102" t="s">
        <v>1839</v>
      </c>
      <c r="G24" s="102" t="s">
        <v>1839</v>
      </c>
      <c r="H24" s="102" t="s">
        <v>1839</v>
      </c>
      <c r="I24" s="102" t="s">
        <v>1839</v>
      </c>
      <c r="J24" s="102" t="s">
        <v>1839</v>
      </c>
      <c r="K24" s="102" t="s">
        <v>1839</v>
      </c>
      <c r="L24" s="102" t="s">
        <v>1839</v>
      </c>
      <c r="M24" s="102" t="s">
        <v>1839</v>
      </c>
      <c r="N24" s="102" t="s">
        <v>1839</v>
      </c>
      <c r="O24" s="102" t="s">
        <v>1839</v>
      </c>
    </row>
    <row r="25" spans="1:15">
      <c r="A25" t="s">
        <v>217</v>
      </c>
      <c r="B25" s="101" t="s">
        <v>1839</v>
      </c>
      <c r="C25" s="102" t="s">
        <v>1839</v>
      </c>
      <c r="D25" s="102" t="s">
        <v>1839</v>
      </c>
      <c r="E25" s="102" t="s">
        <v>1839</v>
      </c>
      <c r="F25" s="102" t="s">
        <v>1839</v>
      </c>
      <c r="G25" s="102" t="s">
        <v>1839</v>
      </c>
      <c r="H25" s="102" t="s">
        <v>1839</v>
      </c>
      <c r="I25" s="102" t="s">
        <v>1839</v>
      </c>
      <c r="J25" s="102" t="s">
        <v>1839</v>
      </c>
      <c r="K25" s="102" t="s">
        <v>1839</v>
      </c>
      <c r="L25" s="102" t="s">
        <v>1839</v>
      </c>
      <c r="M25" s="102" t="s">
        <v>1839</v>
      </c>
      <c r="N25" s="102" t="s">
        <v>1839</v>
      </c>
      <c r="O25" s="102" t="s">
        <v>1839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0" t="s">
        <v>1838</v>
      </c>
    </row>
    <row r="2" spans="1:17" s="1" customFormat="1">
      <c r="A2" s="2" t="s">
        <v>1</v>
      </c>
      <c r="B2" s="9" t="s">
        <v>1284</v>
      </c>
    </row>
    <row r="3" spans="1:17" s="1" customFormat="1">
      <c r="A3" s="2" t="s">
        <v>2</v>
      </c>
      <c r="B3" s="61" t="s">
        <v>1285</v>
      </c>
    </row>
    <row r="4" spans="1:17" s="1" customFormat="1">
      <c r="A4" s="2" t="s">
        <v>3</v>
      </c>
      <c r="B4" s="62" t="s">
        <v>164</v>
      </c>
    </row>
    <row r="5" spans="1:17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143</v>
      </c>
      <c r="K5" s="32" t="s">
        <v>154</v>
      </c>
      <c r="L5" s="32" t="s">
        <v>144</v>
      </c>
      <c r="M5" s="32" t="s">
        <v>69</v>
      </c>
      <c r="N5" s="32" t="s">
        <v>54</v>
      </c>
      <c r="O5" s="33" t="s">
        <v>150</v>
      </c>
      <c r="Q5" s="13"/>
    </row>
    <row r="6" spans="1:17" s="15" customFormat="1">
      <c r="A6" s="94" t="s">
        <v>1839</v>
      </c>
      <c r="B6" s="95" t="s">
        <v>1839</v>
      </c>
      <c r="C6" s="95" t="s">
        <v>1839</v>
      </c>
      <c r="D6" s="95" t="s">
        <v>1839</v>
      </c>
      <c r="E6" s="95" t="s">
        <v>1839</v>
      </c>
      <c r="F6" s="20" t="s">
        <v>70</v>
      </c>
      <c r="G6" s="20" t="s">
        <v>71</v>
      </c>
      <c r="H6" s="95" t="s">
        <v>1839</v>
      </c>
      <c r="I6" s="20" t="s">
        <v>7</v>
      </c>
      <c r="J6" s="20" t="s">
        <v>7</v>
      </c>
      <c r="K6" s="20" t="s">
        <v>151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17" s="17" customFormat="1" ht="20.25">
      <c r="A7" s="96" t="s">
        <v>1839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17" s="17" customFormat="1" ht="20.25">
      <c r="A8" s="18" t="s">
        <v>146</v>
      </c>
      <c r="B8" s="97" t="s">
        <v>1839</v>
      </c>
      <c r="C8" s="97" t="s">
        <v>1839</v>
      </c>
      <c r="D8" s="97" t="s">
        <v>1839</v>
      </c>
      <c r="E8" s="97" t="s">
        <v>1839</v>
      </c>
      <c r="F8" s="97" t="s">
        <v>1839</v>
      </c>
      <c r="G8" s="97" t="s">
        <v>1839</v>
      </c>
      <c r="H8" s="119" t="s">
        <v>1839</v>
      </c>
      <c r="I8" s="119" t="s">
        <v>1839</v>
      </c>
      <c r="J8" s="97" t="s">
        <v>1839</v>
      </c>
      <c r="K8" s="52">
        <v>0</v>
      </c>
      <c r="L8" s="52">
        <v>0</v>
      </c>
      <c r="M8" s="97" t="s">
        <v>1839</v>
      </c>
      <c r="N8" s="53">
        <v>0</v>
      </c>
      <c r="O8" s="53">
        <v>0</v>
      </c>
      <c r="P8" s="24"/>
    </row>
    <row r="9" spans="1:17">
      <c r="A9" s="56" t="s">
        <v>169</v>
      </c>
      <c r="B9" s="102" t="s">
        <v>1839</v>
      </c>
      <c r="C9" s="102" t="s">
        <v>1839</v>
      </c>
      <c r="D9" s="102" t="s">
        <v>1839</v>
      </c>
      <c r="E9" s="102" t="s">
        <v>1839</v>
      </c>
      <c r="F9" s="102" t="s">
        <v>1839</v>
      </c>
      <c r="G9" s="58">
        <v>0</v>
      </c>
      <c r="H9" s="102" t="s">
        <v>1839</v>
      </c>
      <c r="I9" s="102" t="s">
        <v>1839</v>
      </c>
      <c r="J9" s="102" t="s">
        <v>1839</v>
      </c>
      <c r="K9" s="58">
        <v>0</v>
      </c>
      <c r="L9" s="58">
        <v>0</v>
      </c>
      <c r="M9" s="102" t="s">
        <v>1839</v>
      </c>
      <c r="N9" s="57">
        <v>0</v>
      </c>
      <c r="O9" s="57">
        <v>0</v>
      </c>
    </row>
    <row r="10" spans="1:17">
      <c r="A10" s="56" t="s">
        <v>1104</v>
      </c>
      <c r="B10" s="102" t="s">
        <v>1839</v>
      </c>
      <c r="C10" s="102" t="s">
        <v>1839</v>
      </c>
      <c r="D10" s="102" t="s">
        <v>1839</v>
      </c>
      <c r="E10" s="102" t="s">
        <v>1839</v>
      </c>
      <c r="F10" s="102" t="s">
        <v>1839</v>
      </c>
      <c r="G10" s="58">
        <v>0</v>
      </c>
      <c r="H10" s="102" t="s">
        <v>1839</v>
      </c>
      <c r="I10" s="102" t="s">
        <v>1839</v>
      </c>
      <c r="J10" s="102" t="s">
        <v>1839</v>
      </c>
      <c r="K10" s="58">
        <v>0</v>
      </c>
      <c r="L10" s="58">
        <v>0</v>
      </c>
      <c r="M10" s="102" t="s">
        <v>1839</v>
      </c>
      <c r="N10" s="57">
        <v>0</v>
      </c>
      <c r="O10" s="57">
        <v>0</v>
      </c>
    </row>
    <row r="11" spans="1:17">
      <c r="A11" t="s">
        <v>175</v>
      </c>
      <c r="B11" t="s">
        <v>175</v>
      </c>
      <c r="C11" t="s">
        <v>175</v>
      </c>
      <c r="D11" t="s">
        <v>175</v>
      </c>
      <c r="E11" s="102" t="s">
        <v>1839</v>
      </c>
      <c r="F11" s="102" t="s">
        <v>1839</v>
      </c>
      <c r="G11" s="54">
        <v>0</v>
      </c>
      <c r="H11" t="s">
        <v>175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</row>
    <row r="12" spans="1:17">
      <c r="A12" s="56" t="s">
        <v>1105</v>
      </c>
      <c r="B12" s="102" t="s">
        <v>1839</v>
      </c>
      <c r="C12" s="102" t="s">
        <v>1839</v>
      </c>
      <c r="D12" s="102" t="s">
        <v>1839</v>
      </c>
      <c r="E12" s="102" t="s">
        <v>1839</v>
      </c>
      <c r="F12" s="102" t="s">
        <v>1839</v>
      </c>
      <c r="G12" s="58">
        <v>0</v>
      </c>
      <c r="H12" s="102" t="s">
        <v>1839</v>
      </c>
      <c r="I12" s="102" t="s">
        <v>1839</v>
      </c>
      <c r="J12" s="102" t="s">
        <v>1839</v>
      </c>
      <c r="K12" s="58">
        <v>0</v>
      </c>
      <c r="L12" s="58">
        <v>0</v>
      </c>
      <c r="M12" s="102" t="s">
        <v>1839</v>
      </c>
      <c r="N12" s="57">
        <v>0</v>
      </c>
      <c r="O12" s="57">
        <v>0</v>
      </c>
    </row>
    <row r="13" spans="1:17">
      <c r="A13" t="s">
        <v>175</v>
      </c>
      <c r="B13" t="s">
        <v>175</v>
      </c>
      <c r="C13" t="s">
        <v>175</v>
      </c>
      <c r="D13" t="s">
        <v>175</v>
      </c>
      <c r="E13" s="102" t="s">
        <v>1839</v>
      </c>
      <c r="F13" s="102" t="s">
        <v>1839</v>
      </c>
      <c r="G13" s="54">
        <v>0</v>
      </c>
      <c r="H13" t="s">
        <v>175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</row>
    <row r="14" spans="1:17">
      <c r="A14" s="56" t="s">
        <v>220</v>
      </c>
      <c r="B14" s="101" t="s">
        <v>1839</v>
      </c>
      <c r="C14" s="102" t="s">
        <v>1839</v>
      </c>
      <c r="D14" s="102" t="s">
        <v>1839</v>
      </c>
      <c r="E14" s="102" t="s">
        <v>1839</v>
      </c>
      <c r="F14" s="102" t="s">
        <v>1839</v>
      </c>
      <c r="G14" s="58">
        <v>0</v>
      </c>
      <c r="H14" s="102" t="s">
        <v>1839</v>
      </c>
      <c r="I14" s="102" t="s">
        <v>1839</v>
      </c>
      <c r="J14" s="102" t="s">
        <v>1839</v>
      </c>
      <c r="K14" s="58">
        <v>0</v>
      </c>
      <c r="L14" s="58">
        <v>0</v>
      </c>
      <c r="M14" s="102" t="s">
        <v>1839</v>
      </c>
      <c r="N14" s="57">
        <v>0</v>
      </c>
      <c r="O14" s="57">
        <v>0</v>
      </c>
    </row>
    <row r="15" spans="1:17">
      <c r="A15" t="s">
        <v>175</v>
      </c>
      <c r="B15" t="s">
        <v>175</v>
      </c>
      <c r="C15" t="s">
        <v>175</v>
      </c>
      <c r="D15" t="s">
        <v>175</v>
      </c>
      <c r="E15" s="102" t="s">
        <v>1839</v>
      </c>
      <c r="F15" s="102" t="s">
        <v>1839</v>
      </c>
      <c r="G15" s="54">
        <v>0</v>
      </c>
      <c r="H15" t="s">
        <v>175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</row>
    <row r="16" spans="1:17">
      <c r="A16" s="56" t="s">
        <v>223</v>
      </c>
      <c r="B16" s="101" t="s">
        <v>1839</v>
      </c>
      <c r="C16" s="102" t="s">
        <v>1839</v>
      </c>
      <c r="D16" s="102" t="s">
        <v>1839</v>
      </c>
      <c r="E16" s="102" t="s">
        <v>1839</v>
      </c>
      <c r="F16" s="102" t="s">
        <v>1839</v>
      </c>
      <c r="G16" s="58">
        <v>0</v>
      </c>
      <c r="H16" s="102" t="s">
        <v>1839</v>
      </c>
      <c r="I16" s="102" t="s">
        <v>1839</v>
      </c>
      <c r="J16" s="102" t="s">
        <v>1839</v>
      </c>
      <c r="K16" s="58">
        <v>0</v>
      </c>
      <c r="L16" s="58">
        <v>0</v>
      </c>
      <c r="M16" s="102" t="s">
        <v>1839</v>
      </c>
      <c r="N16" s="57">
        <v>0</v>
      </c>
      <c r="O16" s="57">
        <v>0</v>
      </c>
    </row>
    <row r="17" spans="1:15">
      <c r="A17" t="s">
        <v>175</v>
      </c>
      <c r="B17" t="s">
        <v>175</v>
      </c>
      <c r="C17" t="s">
        <v>175</v>
      </c>
      <c r="D17" t="s">
        <v>175</v>
      </c>
      <c r="E17" s="102" t="s">
        <v>1839</v>
      </c>
      <c r="F17" s="102" t="s">
        <v>1839</v>
      </c>
      <c r="G17" s="54">
        <v>0</v>
      </c>
      <c r="H17" t="s">
        <v>175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</row>
    <row r="18" spans="1:15">
      <c r="A18" s="56" t="s">
        <v>181</v>
      </c>
      <c r="B18" s="101" t="s">
        <v>1839</v>
      </c>
      <c r="C18" s="102" t="s">
        <v>1839</v>
      </c>
      <c r="D18" s="102" t="s">
        <v>1839</v>
      </c>
      <c r="E18" s="102" t="s">
        <v>1839</v>
      </c>
      <c r="F18" s="102" t="s">
        <v>1839</v>
      </c>
      <c r="G18" s="58">
        <v>0</v>
      </c>
      <c r="H18" s="102" t="s">
        <v>1839</v>
      </c>
      <c r="I18" s="102" t="s">
        <v>1839</v>
      </c>
      <c r="J18" s="102" t="s">
        <v>1839</v>
      </c>
      <c r="K18" s="58">
        <v>0</v>
      </c>
      <c r="L18" s="58">
        <v>0</v>
      </c>
      <c r="M18" s="102" t="s">
        <v>1839</v>
      </c>
      <c r="N18" s="57">
        <v>0</v>
      </c>
      <c r="O18" s="57">
        <v>0</v>
      </c>
    </row>
    <row r="19" spans="1:15">
      <c r="A19" s="56" t="s">
        <v>221</v>
      </c>
      <c r="B19" s="101" t="s">
        <v>1839</v>
      </c>
      <c r="C19" s="102" t="s">
        <v>1839</v>
      </c>
      <c r="D19" s="102" t="s">
        <v>1839</v>
      </c>
      <c r="E19" s="102" t="s">
        <v>1839</v>
      </c>
      <c r="F19" s="102" t="s">
        <v>1839</v>
      </c>
      <c r="G19" s="58">
        <v>0</v>
      </c>
      <c r="H19" s="102" t="s">
        <v>1839</v>
      </c>
      <c r="I19" s="102" t="s">
        <v>1839</v>
      </c>
      <c r="J19" s="102" t="s">
        <v>1839</v>
      </c>
      <c r="K19" s="58">
        <v>0</v>
      </c>
      <c r="L19" s="58">
        <v>0</v>
      </c>
      <c r="M19" s="102" t="s">
        <v>1839</v>
      </c>
      <c r="N19" s="57">
        <v>0</v>
      </c>
      <c r="O19" s="57">
        <v>0</v>
      </c>
    </row>
    <row r="20" spans="1:15">
      <c r="A20" t="s">
        <v>175</v>
      </c>
      <c r="B20" t="s">
        <v>175</v>
      </c>
      <c r="C20" t="s">
        <v>175</v>
      </c>
      <c r="D20" t="s">
        <v>175</v>
      </c>
      <c r="E20" s="102" t="s">
        <v>1839</v>
      </c>
      <c r="F20" s="102" t="s">
        <v>1839</v>
      </c>
      <c r="G20" s="54">
        <v>0</v>
      </c>
      <c r="H20" t="s">
        <v>175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15">
      <c r="A21" s="56" t="s">
        <v>222</v>
      </c>
      <c r="B21" s="101" t="s">
        <v>1839</v>
      </c>
      <c r="C21" s="102" t="s">
        <v>1839</v>
      </c>
      <c r="D21" s="102" t="s">
        <v>1839</v>
      </c>
      <c r="E21" s="102" t="s">
        <v>1839</v>
      </c>
      <c r="F21" s="102" t="s">
        <v>1839</v>
      </c>
      <c r="G21" s="58">
        <v>0</v>
      </c>
      <c r="H21" s="102" t="s">
        <v>1839</v>
      </c>
      <c r="I21" s="102" t="s">
        <v>1839</v>
      </c>
      <c r="J21" s="102" t="s">
        <v>1839</v>
      </c>
      <c r="K21" s="58">
        <v>0</v>
      </c>
      <c r="L21" s="58">
        <v>0</v>
      </c>
      <c r="M21" s="102" t="s">
        <v>1839</v>
      </c>
      <c r="N21" s="57">
        <v>0</v>
      </c>
      <c r="O21" s="57">
        <v>0</v>
      </c>
    </row>
    <row r="22" spans="1:15">
      <c r="A22" t="s">
        <v>175</v>
      </c>
      <c r="B22" t="s">
        <v>175</v>
      </c>
      <c r="C22" t="s">
        <v>175</v>
      </c>
      <c r="D22" t="s">
        <v>175</v>
      </c>
      <c r="E22" s="102" t="s">
        <v>1839</v>
      </c>
      <c r="F22" s="102" t="s">
        <v>1839</v>
      </c>
      <c r="G22" s="54">
        <v>0</v>
      </c>
      <c r="H22" t="s">
        <v>175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15">
      <c r="A23" t="s">
        <v>183</v>
      </c>
      <c r="B23" s="101" t="s">
        <v>1839</v>
      </c>
      <c r="C23" s="102" t="s">
        <v>1839</v>
      </c>
      <c r="D23" s="102" t="s">
        <v>1839</v>
      </c>
      <c r="E23" s="102" t="s">
        <v>1839</v>
      </c>
      <c r="F23" s="102" t="s">
        <v>1839</v>
      </c>
      <c r="G23" s="102" t="s">
        <v>1839</v>
      </c>
      <c r="H23" s="102" t="s">
        <v>1839</v>
      </c>
      <c r="I23" s="102" t="s">
        <v>1839</v>
      </c>
      <c r="J23" s="102" t="s">
        <v>1839</v>
      </c>
      <c r="K23" s="102" t="s">
        <v>1839</v>
      </c>
      <c r="L23" s="102" t="s">
        <v>1839</v>
      </c>
      <c r="M23" s="102" t="s">
        <v>1839</v>
      </c>
      <c r="N23" s="102" t="s">
        <v>1839</v>
      </c>
      <c r="O23" s="102" t="s">
        <v>1839</v>
      </c>
    </row>
    <row r="24" spans="1:15">
      <c r="A24" t="s">
        <v>215</v>
      </c>
      <c r="B24" s="101" t="s">
        <v>1839</v>
      </c>
      <c r="C24" s="102" t="s">
        <v>1839</v>
      </c>
      <c r="D24" s="102" t="s">
        <v>1839</v>
      </c>
      <c r="E24" s="102" t="s">
        <v>1839</v>
      </c>
      <c r="F24" s="102" t="s">
        <v>1839</v>
      </c>
      <c r="G24" s="102" t="s">
        <v>1839</v>
      </c>
      <c r="H24" s="102" t="s">
        <v>1839</v>
      </c>
      <c r="I24" s="102" t="s">
        <v>1839</v>
      </c>
      <c r="J24" s="102" t="s">
        <v>1839</v>
      </c>
      <c r="K24" s="102" t="s">
        <v>1839</v>
      </c>
      <c r="L24" s="102" t="s">
        <v>1839</v>
      </c>
      <c r="M24" s="102" t="s">
        <v>1839</v>
      </c>
      <c r="N24" s="102" t="s">
        <v>1839</v>
      </c>
      <c r="O24" s="102" t="s">
        <v>1839</v>
      </c>
    </row>
    <row r="25" spans="1:15">
      <c r="A25" t="s">
        <v>217</v>
      </c>
      <c r="B25" s="101" t="s">
        <v>1839</v>
      </c>
      <c r="C25" s="102" t="s">
        <v>1839</v>
      </c>
      <c r="D25" s="102" t="s">
        <v>1839</v>
      </c>
      <c r="E25" s="102" t="s">
        <v>1839</v>
      </c>
      <c r="F25" s="102" t="s">
        <v>1839</v>
      </c>
      <c r="G25" s="102" t="s">
        <v>1839</v>
      </c>
      <c r="H25" s="102" t="s">
        <v>1839</v>
      </c>
      <c r="I25" s="102" t="s">
        <v>1839</v>
      </c>
      <c r="J25" s="102" t="s">
        <v>1839</v>
      </c>
      <c r="K25" s="102" t="s">
        <v>1839</v>
      </c>
      <c r="L25" s="102" t="s">
        <v>1839</v>
      </c>
      <c r="M25" s="102" t="s">
        <v>1839</v>
      </c>
      <c r="N25" s="102" t="s">
        <v>1839</v>
      </c>
      <c r="O25" s="102" t="s">
        <v>1839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0" t="s">
        <v>1838</v>
      </c>
    </row>
    <row r="2" spans="1:22" s="1" customFormat="1">
      <c r="A2" s="2" t="s">
        <v>1</v>
      </c>
      <c r="B2" s="9" t="s">
        <v>1284</v>
      </c>
    </row>
    <row r="3" spans="1:22" s="1" customFormat="1">
      <c r="A3" s="2" t="s">
        <v>2</v>
      </c>
      <c r="B3" s="61" t="s">
        <v>1285</v>
      </c>
    </row>
    <row r="4" spans="1:22" s="1" customFormat="1">
      <c r="A4" s="2" t="s">
        <v>3</v>
      </c>
      <c r="B4" s="62" t="s">
        <v>164</v>
      </c>
    </row>
    <row r="5" spans="1:22" s="15" customFormat="1">
      <c r="A5" s="31" t="s">
        <v>92</v>
      </c>
      <c r="B5" s="32" t="s">
        <v>46</v>
      </c>
      <c r="C5" s="32" t="s">
        <v>80</v>
      </c>
      <c r="D5" s="32" t="s">
        <v>48</v>
      </c>
      <c r="E5" s="32" t="s">
        <v>49</v>
      </c>
      <c r="F5" s="32" t="s">
        <v>67</v>
      </c>
      <c r="G5" s="32" t="s">
        <v>68</v>
      </c>
      <c r="H5" s="32" t="s">
        <v>50</v>
      </c>
      <c r="I5" s="32" t="s">
        <v>51</v>
      </c>
      <c r="J5" s="32" t="s">
        <v>143</v>
      </c>
      <c r="K5" s="32" t="s">
        <v>154</v>
      </c>
      <c r="L5" s="32" t="s">
        <v>144</v>
      </c>
      <c r="M5" s="32" t="s">
        <v>69</v>
      </c>
      <c r="N5" s="32" t="s">
        <v>54</v>
      </c>
      <c r="O5" s="33" t="s">
        <v>150</v>
      </c>
      <c r="Q5" s="13"/>
    </row>
    <row r="6" spans="1:22" s="15" customFormat="1">
      <c r="A6" s="94" t="s">
        <v>1839</v>
      </c>
      <c r="B6" s="95" t="s">
        <v>1839</v>
      </c>
      <c r="C6" s="95" t="s">
        <v>1839</v>
      </c>
      <c r="D6" s="95" t="s">
        <v>1839</v>
      </c>
      <c r="E6" s="95" t="s">
        <v>1839</v>
      </c>
      <c r="F6" s="20" t="s">
        <v>70</v>
      </c>
      <c r="G6" s="20" t="s">
        <v>71</v>
      </c>
      <c r="H6" s="95" t="s">
        <v>1839</v>
      </c>
      <c r="I6" s="20" t="s">
        <v>7</v>
      </c>
      <c r="J6" s="20" t="s">
        <v>7</v>
      </c>
      <c r="K6" s="20" t="s">
        <v>151</v>
      </c>
      <c r="L6" s="20" t="s">
        <v>6</v>
      </c>
      <c r="M6" s="20" t="s">
        <v>7</v>
      </c>
      <c r="N6" s="20" t="s">
        <v>7</v>
      </c>
      <c r="O6" s="21" t="s">
        <v>7</v>
      </c>
    </row>
    <row r="7" spans="1:22" s="17" customFormat="1" ht="20.25">
      <c r="A7" s="96" t="s">
        <v>1839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3" t="s">
        <v>75</v>
      </c>
      <c r="P7" s="24"/>
    </row>
    <row r="8" spans="1:22" s="17" customFormat="1" ht="20.25">
      <c r="A8" s="18" t="s">
        <v>147</v>
      </c>
      <c r="B8" s="97" t="s">
        <v>1839</v>
      </c>
      <c r="C8" s="97" t="s">
        <v>1839</v>
      </c>
      <c r="D8" s="97" t="s">
        <v>1839</v>
      </c>
      <c r="E8" s="97" t="s">
        <v>1839</v>
      </c>
      <c r="F8" s="97" t="s">
        <v>1839</v>
      </c>
      <c r="G8" s="97" t="s">
        <v>1839</v>
      </c>
      <c r="H8" s="97" t="s">
        <v>1839</v>
      </c>
      <c r="I8" s="97" t="s">
        <v>1839</v>
      </c>
      <c r="J8" s="97" t="s">
        <v>1839</v>
      </c>
      <c r="K8" s="52">
        <v>0</v>
      </c>
      <c r="L8" s="52">
        <v>0</v>
      </c>
      <c r="M8" s="97" t="s">
        <v>1839</v>
      </c>
      <c r="N8" s="53">
        <v>0</v>
      </c>
      <c r="O8" s="53">
        <v>0</v>
      </c>
      <c r="P8" s="24"/>
    </row>
    <row r="9" spans="1:22">
      <c r="A9" s="56" t="s">
        <v>169</v>
      </c>
      <c r="B9" s="101" t="s">
        <v>1839</v>
      </c>
      <c r="C9" s="101" t="s">
        <v>1839</v>
      </c>
      <c r="D9" s="101" t="s">
        <v>1839</v>
      </c>
      <c r="E9" s="101" t="s">
        <v>1839</v>
      </c>
      <c r="F9" s="101" t="s">
        <v>1839</v>
      </c>
      <c r="G9" s="58">
        <v>0</v>
      </c>
      <c r="H9" s="101" t="s">
        <v>1839</v>
      </c>
      <c r="I9" s="101" t="s">
        <v>1839</v>
      </c>
      <c r="J9" s="101" t="s">
        <v>1839</v>
      </c>
      <c r="K9" s="58">
        <v>0</v>
      </c>
      <c r="L9" s="58">
        <v>0</v>
      </c>
      <c r="M9" s="101" t="s">
        <v>1839</v>
      </c>
      <c r="N9" s="57">
        <v>0</v>
      </c>
      <c r="O9" s="57">
        <v>0</v>
      </c>
      <c r="P9" s="12"/>
      <c r="Q9" s="12"/>
      <c r="R9" s="12"/>
      <c r="S9" s="12"/>
      <c r="T9" s="12"/>
      <c r="U9" s="12"/>
      <c r="V9" s="12"/>
    </row>
    <row r="10" spans="1:22">
      <c r="A10" s="56" t="s">
        <v>1104</v>
      </c>
      <c r="B10" s="101" t="s">
        <v>1839</v>
      </c>
      <c r="C10" s="101" t="s">
        <v>1839</v>
      </c>
      <c r="D10" s="101" t="s">
        <v>1839</v>
      </c>
      <c r="E10" s="101" t="s">
        <v>1839</v>
      </c>
      <c r="F10" s="101" t="s">
        <v>1839</v>
      </c>
      <c r="G10" s="58">
        <v>0</v>
      </c>
      <c r="H10" s="101" t="s">
        <v>1839</v>
      </c>
      <c r="I10" s="101" t="s">
        <v>1839</v>
      </c>
      <c r="J10" s="101" t="s">
        <v>1839</v>
      </c>
      <c r="K10" s="58">
        <v>0</v>
      </c>
      <c r="L10" s="58">
        <v>0</v>
      </c>
      <c r="M10" s="101" t="s">
        <v>1839</v>
      </c>
      <c r="N10" s="57">
        <v>0</v>
      </c>
      <c r="O10" s="57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175</v>
      </c>
      <c r="B11" t="s">
        <v>175</v>
      </c>
      <c r="C11" t="s">
        <v>175</v>
      </c>
      <c r="D11" t="s">
        <v>175</v>
      </c>
      <c r="E11" s="101" t="s">
        <v>1839</v>
      </c>
      <c r="F11" s="101" t="s">
        <v>1839</v>
      </c>
      <c r="G11" s="54">
        <v>0</v>
      </c>
      <c r="H11" t="s">
        <v>175</v>
      </c>
      <c r="I11" s="55">
        <v>0</v>
      </c>
      <c r="J11" s="55">
        <v>0</v>
      </c>
      <c r="K11" s="54">
        <v>0</v>
      </c>
      <c r="L11" s="54">
        <v>0</v>
      </c>
      <c r="M11" s="55">
        <v>0</v>
      </c>
      <c r="N11" s="55">
        <v>0</v>
      </c>
      <c r="O11" s="55">
        <v>0</v>
      </c>
      <c r="P11" s="12"/>
      <c r="Q11" s="12"/>
      <c r="R11" s="12"/>
      <c r="S11" s="12"/>
      <c r="T11" s="12"/>
      <c r="U11" s="12"/>
      <c r="V11" s="12"/>
    </row>
    <row r="12" spans="1:22">
      <c r="A12" s="56" t="s">
        <v>1105</v>
      </c>
      <c r="B12" s="101" t="s">
        <v>1839</v>
      </c>
      <c r="C12" s="101" t="s">
        <v>1839</v>
      </c>
      <c r="D12" s="101" t="s">
        <v>1839</v>
      </c>
      <c r="E12" s="101" t="s">
        <v>1839</v>
      </c>
      <c r="F12" s="101" t="s">
        <v>1839</v>
      </c>
      <c r="G12" s="58">
        <v>0</v>
      </c>
      <c r="H12" s="101" t="s">
        <v>1839</v>
      </c>
      <c r="I12" s="101" t="s">
        <v>1839</v>
      </c>
      <c r="J12" s="101" t="s">
        <v>1839</v>
      </c>
      <c r="K12" s="58">
        <v>0</v>
      </c>
      <c r="L12" s="58">
        <v>0</v>
      </c>
      <c r="M12" s="101" t="s">
        <v>1839</v>
      </c>
      <c r="N12" s="57">
        <v>0</v>
      </c>
      <c r="O12" s="57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175</v>
      </c>
      <c r="B13" t="s">
        <v>175</v>
      </c>
      <c r="C13" t="s">
        <v>175</v>
      </c>
      <c r="D13" t="s">
        <v>175</v>
      </c>
      <c r="E13" s="101" t="s">
        <v>1839</v>
      </c>
      <c r="F13" s="101" t="s">
        <v>1839</v>
      </c>
      <c r="G13" s="54">
        <v>0</v>
      </c>
      <c r="H13" t="s">
        <v>175</v>
      </c>
      <c r="I13" s="55">
        <v>0</v>
      </c>
      <c r="J13" s="55">
        <v>0</v>
      </c>
      <c r="K13" s="54">
        <v>0</v>
      </c>
      <c r="L13" s="54">
        <v>0</v>
      </c>
      <c r="M13" s="55">
        <v>0</v>
      </c>
      <c r="N13" s="55">
        <v>0</v>
      </c>
      <c r="O13" s="55">
        <v>0</v>
      </c>
      <c r="P13" s="12"/>
      <c r="Q13" s="12"/>
      <c r="R13" s="12"/>
      <c r="S13" s="12"/>
      <c r="T13" s="12"/>
      <c r="U13" s="12"/>
      <c r="V13" s="12"/>
    </row>
    <row r="14" spans="1:22">
      <c r="A14" s="56" t="s">
        <v>220</v>
      </c>
      <c r="B14" s="101" t="s">
        <v>1839</v>
      </c>
      <c r="C14" s="101" t="s">
        <v>1839</v>
      </c>
      <c r="D14" s="101" t="s">
        <v>1839</v>
      </c>
      <c r="E14" s="101" t="s">
        <v>1839</v>
      </c>
      <c r="F14" s="101" t="s">
        <v>1839</v>
      </c>
      <c r="G14" s="58">
        <v>0</v>
      </c>
      <c r="H14" s="101" t="s">
        <v>1839</v>
      </c>
      <c r="I14" s="101" t="s">
        <v>1839</v>
      </c>
      <c r="J14" s="101" t="s">
        <v>1839</v>
      </c>
      <c r="K14" s="58">
        <v>0</v>
      </c>
      <c r="L14" s="58">
        <v>0</v>
      </c>
      <c r="M14" s="101" t="s">
        <v>1839</v>
      </c>
      <c r="N14" s="57">
        <v>0</v>
      </c>
      <c r="O14" s="57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175</v>
      </c>
      <c r="B15" t="s">
        <v>175</v>
      </c>
      <c r="C15" t="s">
        <v>175</v>
      </c>
      <c r="D15" t="s">
        <v>175</v>
      </c>
      <c r="E15" s="101" t="s">
        <v>1839</v>
      </c>
      <c r="F15" s="101" t="s">
        <v>1839</v>
      </c>
      <c r="G15" s="54">
        <v>0</v>
      </c>
      <c r="H15" t="s">
        <v>175</v>
      </c>
      <c r="I15" s="55">
        <v>0</v>
      </c>
      <c r="J15" s="55">
        <v>0</v>
      </c>
      <c r="K15" s="54">
        <v>0</v>
      </c>
      <c r="L15" s="54">
        <v>0</v>
      </c>
      <c r="M15" s="55">
        <v>0</v>
      </c>
      <c r="N15" s="55">
        <v>0</v>
      </c>
      <c r="O15" s="55">
        <v>0</v>
      </c>
      <c r="P15" s="12"/>
      <c r="Q15" s="12"/>
      <c r="R15" s="12"/>
      <c r="S15" s="12"/>
      <c r="T15" s="12"/>
      <c r="U15" s="12"/>
      <c r="V15" s="12"/>
    </row>
    <row r="16" spans="1:22">
      <c r="A16" s="56" t="s">
        <v>223</v>
      </c>
      <c r="B16" s="101" t="s">
        <v>1839</v>
      </c>
      <c r="C16" s="101" t="s">
        <v>1839</v>
      </c>
      <c r="D16" s="101" t="s">
        <v>1839</v>
      </c>
      <c r="E16" s="101" t="s">
        <v>1839</v>
      </c>
      <c r="F16" s="101" t="s">
        <v>1839</v>
      </c>
      <c r="G16" s="58">
        <v>0</v>
      </c>
      <c r="H16" s="101" t="s">
        <v>1839</v>
      </c>
      <c r="I16" s="101" t="s">
        <v>1839</v>
      </c>
      <c r="J16" s="101" t="s">
        <v>1839</v>
      </c>
      <c r="K16" s="58">
        <v>0</v>
      </c>
      <c r="L16" s="58">
        <v>0</v>
      </c>
      <c r="M16" s="101" t="s">
        <v>1839</v>
      </c>
      <c r="N16" s="57">
        <v>0</v>
      </c>
      <c r="O16" s="57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175</v>
      </c>
      <c r="B17" t="s">
        <v>175</v>
      </c>
      <c r="C17" t="s">
        <v>175</v>
      </c>
      <c r="D17" t="s">
        <v>175</v>
      </c>
      <c r="E17" s="101" t="s">
        <v>1839</v>
      </c>
      <c r="F17" s="101" t="s">
        <v>1839</v>
      </c>
      <c r="G17" s="54">
        <v>0</v>
      </c>
      <c r="H17" t="s">
        <v>175</v>
      </c>
      <c r="I17" s="55">
        <v>0</v>
      </c>
      <c r="J17" s="55">
        <v>0</v>
      </c>
      <c r="K17" s="54">
        <v>0</v>
      </c>
      <c r="L17" s="54">
        <v>0</v>
      </c>
      <c r="M17" s="55">
        <v>0</v>
      </c>
      <c r="N17" s="55">
        <v>0</v>
      </c>
      <c r="O17" s="55">
        <v>0</v>
      </c>
      <c r="P17" s="12"/>
      <c r="Q17" s="12"/>
      <c r="R17" s="12"/>
      <c r="S17" s="12"/>
      <c r="T17" s="12"/>
      <c r="U17" s="12"/>
      <c r="V17" s="12"/>
    </row>
    <row r="18" spans="1:22">
      <c r="A18" s="56" t="s">
        <v>181</v>
      </c>
      <c r="B18" s="101" t="s">
        <v>1839</v>
      </c>
      <c r="C18" s="102" t="s">
        <v>1839</v>
      </c>
      <c r="D18" s="102" t="s">
        <v>1839</v>
      </c>
      <c r="E18" s="102" t="s">
        <v>1839</v>
      </c>
      <c r="F18" s="102" t="s">
        <v>1839</v>
      </c>
      <c r="G18" s="58">
        <v>0</v>
      </c>
      <c r="H18" s="102" t="s">
        <v>1839</v>
      </c>
      <c r="I18" s="102" t="s">
        <v>1839</v>
      </c>
      <c r="J18" s="102" t="s">
        <v>1839</v>
      </c>
      <c r="K18" s="58">
        <v>0</v>
      </c>
      <c r="L18" s="58">
        <v>0</v>
      </c>
      <c r="M18" s="102" t="s">
        <v>1839</v>
      </c>
      <c r="N18" s="57">
        <v>0</v>
      </c>
      <c r="O18" s="57">
        <v>0</v>
      </c>
    </row>
    <row r="19" spans="1:22">
      <c r="A19" s="56" t="s">
        <v>221</v>
      </c>
      <c r="B19" s="101" t="s">
        <v>1839</v>
      </c>
      <c r="C19" s="102" t="s">
        <v>1839</v>
      </c>
      <c r="D19" s="102" t="s">
        <v>1839</v>
      </c>
      <c r="E19" s="102" t="s">
        <v>1839</v>
      </c>
      <c r="F19" s="102" t="s">
        <v>1839</v>
      </c>
      <c r="G19" s="58">
        <v>0</v>
      </c>
      <c r="H19" s="102" t="s">
        <v>1839</v>
      </c>
      <c r="I19" s="102" t="s">
        <v>1839</v>
      </c>
      <c r="J19" s="102" t="s">
        <v>1839</v>
      </c>
      <c r="K19" s="58">
        <v>0</v>
      </c>
      <c r="L19" s="58">
        <v>0</v>
      </c>
      <c r="M19" s="102" t="s">
        <v>1839</v>
      </c>
      <c r="N19" s="57">
        <v>0</v>
      </c>
      <c r="O19" s="57">
        <v>0</v>
      </c>
    </row>
    <row r="20" spans="1:22">
      <c r="A20" t="s">
        <v>175</v>
      </c>
      <c r="B20" t="s">
        <v>175</v>
      </c>
      <c r="C20" t="s">
        <v>175</v>
      </c>
      <c r="D20" t="s">
        <v>175</v>
      </c>
      <c r="E20" s="102" t="s">
        <v>1839</v>
      </c>
      <c r="F20" s="102" t="s">
        <v>1839</v>
      </c>
      <c r="G20" s="54">
        <v>0</v>
      </c>
      <c r="H20" t="s">
        <v>175</v>
      </c>
      <c r="I20" s="55">
        <v>0</v>
      </c>
      <c r="J20" s="55">
        <v>0</v>
      </c>
      <c r="K20" s="54">
        <v>0</v>
      </c>
      <c r="L20" s="54">
        <v>0</v>
      </c>
      <c r="M20" s="55">
        <v>0</v>
      </c>
      <c r="N20" s="55">
        <v>0</v>
      </c>
      <c r="O20" s="55">
        <v>0</v>
      </c>
    </row>
    <row r="21" spans="1:22">
      <c r="A21" s="56" t="s">
        <v>222</v>
      </c>
      <c r="B21" s="101" t="s">
        <v>1839</v>
      </c>
      <c r="C21" s="102" t="s">
        <v>1839</v>
      </c>
      <c r="D21" s="102" t="s">
        <v>1839</v>
      </c>
      <c r="E21" s="102" t="s">
        <v>1839</v>
      </c>
      <c r="F21" s="102" t="s">
        <v>1839</v>
      </c>
      <c r="G21" s="58">
        <v>0</v>
      </c>
      <c r="H21" s="102" t="s">
        <v>1839</v>
      </c>
      <c r="I21" s="102" t="s">
        <v>1839</v>
      </c>
      <c r="J21" s="102" t="s">
        <v>1839</v>
      </c>
      <c r="K21" s="58">
        <v>0</v>
      </c>
      <c r="L21" s="58">
        <v>0</v>
      </c>
      <c r="M21" s="102" t="s">
        <v>1839</v>
      </c>
      <c r="N21" s="57">
        <v>0</v>
      </c>
      <c r="O21" s="57">
        <v>0</v>
      </c>
    </row>
    <row r="22" spans="1:22">
      <c r="A22" t="s">
        <v>175</v>
      </c>
      <c r="B22" t="s">
        <v>175</v>
      </c>
      <c r="C22" t="s">
        <v>175</v>
      </c>
      <c r="D22" t="s">
        <v>175</v>
      </c>
      <c r="E22" s="102" t="s">
        <v>1839</v>
      </c>
      <c r="F22" s="102" t="s">
        <v>1839</v>
      </c>
      <c r="G22" s="54">
        <v>0</v>
      </c>
      <c r="H22" t="s">
        <v>175</v>
      </c>
      <c r="I22" s="55">
        <v>0</v>
      </c>
      <c r="J22" s="55">
        <v>0</v>
      </c>
      <c r="K22" s="54">
        <v>0</v>
      </c>
      <c r="L22" s="54">
        <v>0</v>
      </c>
      <c r="M22" s="55">
        <v>0</v>
      </c>
      <c r="N22" s="55">
        <v>0</v>
      </c>
      <c r="O22" s="55">
        <v>0</v>
      </c>
    </row>
    <row r="23" spans="1:22">
      <c r="A23" t="s">
        <v>183</v>
      </c>
      <c r="B23" s="101" t="s">
        <v>1839</v>
      </c>
      <c r="C23" s="102" t="s">
        <v>1839</v>
      </c>
      <c r="D23" s="102" t="s">
        <v>1839</v>
      </c>
      <c r="E23" s="102" t="s">
        <v>1839</v>
      </c>
      <c r="F23" s="102" t="s">
        <v>1839</v>
      </c>
      <c r="G23" s="102" t="s">
        <v>1839</v>
      </c>
      <c r="H23" s="102" t="s">
        <v>1839</v>
      </c>
      <c r="I23" s="102" t="s">
        <v>1839</v>
      </c>
      <c r="J23" s="102" t="s">
        <v>1839</v>
      </c>
      <c r="K23" s="102" t="s">
        <v>1839</v>
      </c>
      <c r="L23" s="102" t="s">
        <v>1839</v>
      </c>
      <c r="M23" s="102" t="s">
        <v>1839</v>
      </c>
      <c r="N23" s="102" t="s">
        <v>1839</v>
      </c>
      <c r="O23" s="102" t="s">
        <v>1839</v>
      </c>
    </row>
    <row r="24" spans="1:22">
      <c r="A24" t="s">
        <v>215</v>
      </c>
      <c r="B24" s="101" t="s">
        <v>1839</v>
      </c>
      <c r="C24" s="102" t="s">
        <v>1839</v>
      </c>
      <c r="D24" s="102" t="s">
        <v>1839</v>
      </c>
      <c r="E24" s="102" t="s">
        <v>1839</v>
      </c>
      <c r="F24" s="102" t="s">
        <v>1839</v>
      </c>
      <c r="G24" s="102" t="s">
        <v>1839</v>
      </c>
      <c r="H24" s="102" t="s">
        <v>1839</v>
      </c>
      <c r="I24" s="102" t="s">
        <v>1839</v>
      </c>
      <c r="J24" s="102" t="s">
        <v>1839</v>
      </c>
      <c r="K24" s="102" t="s">
        <v>1839</v>
      </c>
      <c r="L24" s="102" t="s">
        <v>1839</v>
      </c>
      <c r="M24" s="102" t="s">
        <v>1839</v>
      </c>
      <c r="N24" s="102" t="s">
        <v>1839</v>
      </c>
      <c r="O24" s="102" t="s">
        <v>1839</v>
      </c>
    </row>
    <row r="25" spans="1:22">
      <c r="A25" t="s">
        <v>216</v>
      </c>
      <c r="B25" s="101" t="s">
        <v>1839</v>
      </c>
      <c r="C25" s="102" t="s">
        <v>1839</v>
      </c>
      <c r="D25" s="102" t="s">
        <v>1839</v>
      </c>
      <c r="E25" s="102" t="s">
        <v>1839</v>
      </c>
      <c r="F25" s="102" t="s">
        <v>1839</v>
      </c>
      <c r="G25" s="102" t="s">
        <v>1839</v>
      </c>
      <c r="H25" s="102" t="s">
        <v>1839</v>
      </c>
      <c r="I25" s="102" t="s">
        <v>1839</v>
      </c>
      <c r="J25" s="102" t="s">
        <v>1839</v>
      </c>
      <c r="K25" s="102" t="s">
        <v>1839</v>
      </c>
      <c r="L25" s="102" t="s">
        <v>1839</v>
      </c>
      <c r="M25" s="102" t="s">
        <v>1839</v>
      </c>
      <c r="N25" s="102" t="s">
        <v>1839</v>
      </c>
      <c r="O25" s="102" t="s">
        <v>1839</v>
      </c>
    </row>
    <row r="26" spans="1:22">
      <c r="A26" t="s">
        <v>217</v>
      </c>
      <c r="B26" s="101" t="s">
        <v>1839</v>
      </c>
      <c r="C26" s="102" t="s">
        <v>1839</v>
      </c>
      <c r="D26" s="102" t="s">
        <v>1839</v>
      </c>
      <c r="E26" s="102" t="s">
        <v>1839</v>
      </c>
      <c r="F26" s="102" t="s">
        <v>1839</v>
      </c>
      <c r="G26" s="102" t="s">
        <v>1839</v>
      </c>
      <c r="H26" s="102" t="s">
        <v>1839</v>
      </c>
      <c r="I26" s="102" t="s">
        <v>1839</v>
      </c>
      <c r="J26" s="102" t="s">
        <v>1839</v>
      </c>
      <c r="K26" s="102" t="s">
        <v>1839</v>
      </c>
      <c r="L26" s="102" t="s">
        <v>1839</v>
      </c>
      <c r="M26" s="102" t="s">
        <v>1839</v>
      </c>
      <c r="N26" s="102" t="s">
        <v>1839</v>
      </c>
      <c r="O26" s="102" t="s">
        <v>1839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2024-03-31T11:19:24Z</dcterms:modified>
</cp:coreProperties>
</file>