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86FB499E-6EB5-465D-9F63-2A597E2935D8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עתידיים'!$A$6:$AH$332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קונצרני'!$A$1:$AZ$309</definedName>
    <definedName name="_xlnm.Print_Area" localSheetId="9">אופציות!$A$1:$AZ$35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'!$A$1:$AZ$24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להשקעה'!$A$1:$AZ$12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קונצרני'!$A$1:$AZ$28</definedName>
    <definedName name="_xlnm.Print_Area" localSheetId="18">'לא סחיר - אופציות'!$A$1:$AZ$36</definedName>
    <definedName name="_xlnm.Print_Area" localSheetId="19">'לא סחיר - חוזים עתידיים'!$A$1:$AZ$332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השקעה'!$A$1:$AZ$33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מזומנים!$A$1:$AZ$55</definedName>
    <definedName name="_xlnm.Print_Area" localSheetId="5">מניות!$A$1:$AZ$260</definedName>
    <definedName name="_xlnm.Print_Area" localSheetId="0">'סכום נכסי הקרן'!$A$1:$AZ$53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סל'!$A$1:$AZ$91</definedName>
    <definedName name="_xlnm.Print_Area" localSheetId="2">'תעודות התחייבות ממשלתיות'!$A$1:$AZ$62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0" l="1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8" i="20"/>
  <c r="J309" i="20"/>
  <c r="J310" i="20"/>
  <c r="J313" i="20"/>
  <c r="J314" i="20"/>
  <c r="J315" i="20"/>
  <c r="J316" i="20"/>
  <c r="J317" i="20"/>
  <c r="J318" i="20"/>
  <c r="J321" i="20"/>
  <c r="J322" i="20"/>
  <c r="J323" i="20"/>
  <c r="J324" i="20"/>
  <c r="J325" i="20"/>
  <c r="J326" i="20"/>
  <c r="J327" i="20"/>
  <c r="J328" i="20"/>
  <c r="H319" i="20"/>
  <c r="H312" i="20" s="1"/>
  <c r="J312" i="20" s="1"/>
  <c r="H20" i="20"/>
  <c r="J20" i="20" s="1"/>
  <c r="H11" i="20"/>
  <c r="H214" i="20"/>
  <c r="H307" i="20"/>
  <c r="J307" i="20" s="1"/>
  <c r="H320" i="20"/>
  <c r="J320" i="20" s="1"/>
  <c r="K9" i="2"/>
  <c r="K10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8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I25" i="2"/>
  <c r="J25" i="2" s="1"/>
  <c r="J24" i="2"/>
  <c r="J23" i="2"/>
  <c r="J22" i="2"/>
  <c r="J21" i="2"/>
  <c r="J20" i="2"/>
  <c r="J19" i="2"/>
  <c r="J18" i="2"/>
  <c r="J17" i="2"/>
  <c r="J16" i="2"/>
  <c r="J15" i="2"/>
  <c r="J14" i="2"/>
  <c r="I13" i="2"/>
  <c r="J13" i="2" s="1"/>
  <c r="J12" i="2"/>
  <c r="J11" i="2"/>
  <c r="J10" i="2"/>
  <c r="J9" i="2"/>
  <c r="J8" i="2"/>
  <c r="J214" i="20" l="1"/>
  <c r="J11" i="20"/>
  <c r="J319" i="20"/>
  <c r="K25" i="2"/>
  <c r="K13" i="2"/>
  <c r="H10" i="20"/>
  <c r="H9" i="20" s="1"/>
  <c r="I319" i="20" s="1"/>
  <c r="H311" i="20"/>
  <c r="I14" i="20" l="1"/>
  <c r="I18" i="20"/>
  <c r="I22" i="20"/>
  <c r="I26" i="20"/>
  <c r="I30" i="20"/>
  <c r="I34" i="20"/>
  <c r="I38" i="20"/>
  <c r="I42" i="20"/>
  <c r="I46" i="20"/>
  <c r="I50" i="20"/>
  <c r="I54" i="20"/>
  <c r="I58" i="20"/>
  <c r="I62" i="20"/>
  <c r="I66" i="20"/>
  <c r="I70" i="20"/>
  <c r="I74" i="20"/>
  <c r="I78" i="20"/>
  <c r="I82" i="20"/>
  <c r="I86" i="20"/>
  <c r="I90" i="20"/>
  <c r="I94" i="20"/>
  <c r="I98" i="20"/>
  <c r="I102" i="20"/>
  <c r="I106" i="20"/>
  <c r="I110" i="20"/>
  <c r="I114" i="20"/>
  <c r="I118" i="20"/>
  <c r="I122" i="20"/>
  <c r="I126" i="20"/>
  <c r="I130" i="20"/>
  <c r="I134" i="20"/>
  <c r="I138" i="20"/>
  <c r="I142" i="20"/>
  <c r="I146" i="20"/>
  <c r="I150" i="20"/>
  <c r="I154" i="20"/>
  <c r="I158" i="20"/>
  <c r="I162" i="20"/>
  <c r="I166" i="20"/>
  <c r="I170" i="20"/>
  <c r="I174" i="20"/>
  <c r="I178" i="20"/>
  <c r="I182" i="20"/>
  <c r="I186" i="20"/>
  <c r="I190" i="20"/>
  <c r="I194" i="20"/>
  <c r="I198" i="20"/>
  <c r="I202" i="20"/>
  <c r="I206" i="20"/>
  <c r="I210" i="20"/>
  <c r="I218" i="20"/>
  <c r="I222" i="20"/>
  <c r="I226" i="20"/>
  <c r="I230" i="20"/>
  <c r="I234" i="20"/>
  <c r="I238" i="20"/>
  <c r="I242" i="20"/>
  <c r="I246" i="20"/>
  <c r="I250" i="20"/>
  <c r="I254" i="20"/>
  <c r="I258" i="20"/>
  <c r="I262" i="20"/>
  <c r="I266" i="20"/>
  <c r="I270" i="20"/>
  <c r="I274" i="20"/>
  <c r="I278" i="20"/>
  <c r="I282" i="20"/>
  <c r="I286" i="20"/>
  <c r="I290" i="20"/>
  <c r="I294" i="20"/>
  <c r="I298" i="20"/>
  <c r="I302" i="20"/>
  <c r="I306" i="20"/>
  <c r="I310" i="20"/>
  <c r="I314" i="20"/>
  <c r="I318" i="20"/>
  <c r="I322" i="20"/>
  <c r="I326" i="20"/>
  <c r="I12" i="20"/>
  <c r="I16" i="20"/>
  <c r="I20" i="20"/>
  <c r="I15" i="20"/>
  <c r="I19" i="20"/>
  <c r="I23" i="20"/>
  <c r="I27" i="20"/>
  <c r="I31" i="20"/>
  <c r="I35" i="20"/>
  <c r="I39" i="20"/>
  <c r="I43" i="20"/>
  <c r="I47" i="20"/>
  <c r="I51" i="20"/>
  <c r="I55" i="20"/>
  <c r="I59" i="20"/>
  <c r="I63" i="20"/>
  <c r="I67" i="20"/>
  <c r="I71" i="20"/>
  <c r="I75" i="20"/>
  <c r="I79" i="20"/>
  <c r="I83" i="20"/>
  <c r="I87" i="20"/>
  <c r="I91" i="20"/>
  <c r="I95" i="20"/>
  <c r="I99" i="20"/>
  <c r="I103" i="20"/>
  <c r="I107" i="20"/>
  <c r="I111" i="20"/>
  <c r="I115" i="20"/>
  <c r="I119" i="20"/>
  <c r="I123" i="20"/>
  <c r="I127" i="20"/>
  <c r="I131" i="20"/>
  <c r="I135" i="20"/>
  <c r="I139" i="20"/>
  <c r="I143" i="20"/>
  <c r="I147" i="20"/>
  <c r="I151" i="20"/>
  <c r="I155" i="20"/>
  <c r="I159" i="20"/>
  <c r="I163" i="20"/>
  <c r="I167" i="20"/>
  <c r="I171" i="20"/>
  <c r="I175" i="20"/>
  <c r="I179" i="20"/>
  <c r="I183" i="20"/>
  <c r="I187" i="20"/>
  <c r="I191" i="20"/>
  <c r="I195" i="20"/>
  <c r="I199" i="20"/>
  <c r="I203" i="20"/>
  <c r="I207" i="20"/>
  <c r="I211" i="20"/>
  <c r="I215" i="20"/>
  <c r="I219" i="20"/>
  <c r="I223" i="20"/>
  <c r="I227" i="20"/>
  <c r="I231" i="20"/>
  <c r="I235" i="20"/>
  <c r="I239" i="20"/>
  <c r="I243" i="20"/>
  <c r="I247" i="20"/>
  <c r="I251" i="20"/>
  <c r="I255" i="20"/>
  <c r="I259" i="20"/>
  <c r="I263" i="20"/>
  <c r="I267" i="20"/>
  <c r="I271" i="20"/>
  <c r="I275" i="20"/>
  <c r="I279" i="20"/>
  <c r="I283" i="20"/>
  <c r="I287" i="20"/>
  <c r="I291" i="20"/>
  <c r="I295" i="20"/>
  <c r="I299" i="20"/>
  <c r="I303" i="20"/>
  <c r="I315" i="20"/>
  <c r="I323" i="20"/>
  <c r="I327" i="20"/>
  <c r="I21" i="20"/>
  <c r="I29" i="20"/>
  <c r="I37" i="20"/>
  <c r="I45" i="20"/>
  <c r="I53" i="20"/>
  <c r="I61" i="20"/>
  <c r="I69" i="20"/>
  <c r="I77" i="20"/>
  <c r="I85" i="20"/>
  <c r="I93" i="20"/>
  <c r="I101" i="20"/>
  <c r="I109" i="20"/>
  <c r="I117" i="20"/>
  <c r="I125" i="20"/>
  <c r="I133" i="20"/>
  <c r="I141" i="20"/>
  <c r="I149" i="20"/>
  <c r="I157" i="20"/>
  <c r="I165" i="20"/>
  <c r="I173" i="20"/>
  <c r="I181" i="20"/>
  <c r="I189" i="20"/>
  <c r="I197" i="20"/>
  <c r="I205" i="20"/>
  <c r="I213" i="20"/>
  <c r="I221" i="20"/>
  <c r="I229" i="20"/>
  <c r="I237" i="20"/>
  <c r="I245" i="20"/>
  <c r="I253" i="20"/>
  <c r="I261" i="20"/>
  <c r="I269" i="20"/>
  <c r="I277" i="20"/>
  <c r="I285" i="20"/>
  <c r="I293" i="20"/>
  <c r="I301" i="20"/>
  <c r="I309" i="20"/>
  <c r="I317" i="20"/>
  <c r="I325" i="20"/>
  <c r="I256" i="20"/>
  <c r="I272" i="20"/>
  <c r="I288" i="20"/>
  <c r="I296" i="20"/>
  <c r="I320" i="20"/>
  <c r="I25" i="20"/>
  <c r="I89" i="20"/>
  <c r="I121" i="20"/>
  <c r="I145" i="20"/>
  <c r="I169" i="20"/>
  <c r="I185" i="20"/>
  <c r="I201" i="20"/>
  <c r="I217" i="20"/>
  <c r="I233" i="20"/>
  <c r="I249" i="20"/>
  <c r="I265" i="20"/>
  <c r="I281" i="20"/>
  <c r="I297" i="20"/>
  <c r="I313" i="20"/>
  <c r="I9" i="20"/>
  <c r="I17" i="20"/>
  <c r="I28" i="20"/>
  <c r="I36" i="20"/>
  <c r="I44" i="20"/>
  <c r="I52" i="20"/>
  <c r="I60" i="20"/>
  <c r="I68" i="20"/>
  <c r="I76" i="20"/>
  <c r="I84" i="20"/>
  <c r="I92" i="20"/>
  <c r="I100" i="20"/>
  <c r="I116" i="20"/>
  <c r="I124" i="20"/>
  <c r="I132" i="20"/>
  <c r="I140" i="20"/>
  <c r="I148" i="20"/>
  <c r="I156" i="20"/>
  <c r="I164" i="20"/>
  <c r="I180" i="20"/>
  <c r="I188" i="20"/>
  <c r="I196" i="20"/>
  <c r="I204" i="20"/>
  <c r="I220" i="20"/>
  <c r="I236" i="20"/>
  <c r="I252" i="20"/>
  <c r="I268" i="20"/>
  <c r="I284" i="20"/>
  <c r="I300" i="20"/>
  <c r="I316" i="20"/>
  <c r="J9" i="20"/>
  <c r="I24" i="20"/>
  <c r="I32" i="20"/>
  <c r="I40" i="20"/>
  <c r="I48" i="20"/>
  <c r="I56" i="20"/>
  <c r="I64" i="20"/>
  <c r="I72" i="20"/>
  <c r="I80" i="20"/>
  <c r="I88" i="20"/>
  <c r="I96" i="20"/>
  <c r="I104" i="20"/>
  <c r="I112" i="20"/>
  <c r="I120" i="20"/>
  <c r="I128" i="20"/>
  <c r="I136" i="20"/>
  <c r="I144" i="20"/>
  <c r="I152" i="20"/>
  <c r="I160" i="20"/>
  <c r="I168" i="20"/>
  <c r="I176" i="20"/>
  <c r="I184" i="20"/>
  <c r="I192" i="20"/>
  <c r="I200" i="20"/>
  <c r="I208" i="20"/>
  <c r="I216" i="20"/>
  <c r="I224" i="20"/>
  <c r="I232" i="20"/>
  <c r="I240" i="20"/>
  <c r="I248" i="20"/>
  <c r="I264" i="20"/>
  <c r="I280" i="20"/>
  <c r="I304" i="20"/>
  <c r="I312" i="20"/>
  <c r="I328" i="20"/>
  <c r="I13" i="20"/>
  <c r="I33" i="20"/>
  <c r="I41" i="20"/>
  <c r="I49" i="20"/>
  <c r="I57" i="20"/>
  <c r="I65" i="20"/>
  <c r="I73" i="20"/>
  <c r="I81" i="20"/>
  <c r="I97" i="20"/>
  <c r="I105" i="20"/>
  <c r="I113" i="20"/>
  <c r="I129" i="20"/>
  <c r="I137" i="20"/>
  <c r="I153" i="20"/>
  <c r="I161" i="20"/>
  <c r="I177" i="20"/>
  <c r="I193" i="20"/>
  <c r="I209" i="20"/>
  <c r="I225" i="20"/>
  <c r="I241" i="20"/>
  <c r="I257" i="20"/>
  <c r="I273" i="20"/>
  <c r="I289" i="20"/>
  <c r="I305" i="20"/>
  <c r="I321" i="20"/>
  <c r="I108" i="20"/>
  <c r="I172" i="20"/>
  <c r="I212" i="20"/>
  <c r="I228" i="20"/>
  <c r="I244" i="20"/>
  <c r="I260" i="20"/>
  <c r="I276" i="20"/>
  <c r="I292" i="20"/>
  <c r="I308" i="20"/>
  <c r="I324" i="20"/>
  <c r="I11" i="20"/>
  <c r="J311" i="20"/>
  <c r="I311" i="20"/>
  <c r="J10" i="20"/>
  <c r="I10" i="20"/>
  <c r="I307" i="20"/>
  <c r="I214" i="20"/>
</calcChain>
</file>

<file path=xl/sharedStrings.xml><?xml version="1.0" encoding="utf-8"?>
<sst xmlns="http://schemas.openxmlformats.org/spreadsheetml/2006/main" count="13210" uniqueCount="2529">
  <si>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</si>
  <si>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</si>
  <si>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</si>
  <si>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</si>
  <si>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</si>
  <si>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</si>
  <si>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</si>
  <si>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</si>
  <si>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</si>
  <si>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</si>
  <si>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</si>
  <si>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</si>
  <si>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</si>
  <si>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</si>
  <si>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</si>
  <si>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</si>
  <si>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</si>
  <si>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</si>
  <si>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</si>
  <si>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</si>
  <si>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</si>
  <si>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</si>
  <si>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</si>
  <si>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</si>
  <si>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</si>
  <si>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</si>
  <si>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</si>
  <si>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</si>
  <si>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</si>
  <si>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</si>
  <si>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</si>
  <si>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</si>
  <si>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</si>
  <si>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</si>
  <si>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</si>
  <si>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</si>
  <si>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</si>
  <si>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</si>
  <si>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</si>
  <si>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</si>
  <si>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</si>
  <si>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</si>
  <si>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</si>
  <si>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</si>
  <si>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</si>
  <si>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</si>
  <si>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</si>
  <si>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</si>
  <si>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</si>
  <si>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</si>
  <si>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</si>
  <si>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</si>
  <si>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</si>
  <si>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</si>
  <si>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</si>
  <si>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</si>
  <si>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</si>
  <si>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</si>
  <si>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</si>
  <si>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</si>
  <si>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</si>
  <si>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</si>
  <si>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</si>
  <si>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</si>
  <si>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</si>
  <si>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</si>
  <si>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</si>
  <si>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</si>
  <si>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</si>
  <si>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</si>
  <si>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</si>
  <si>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</si>
  <si>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</si>
  <si>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</si>
  <si>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</si>
  <si>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</si>
  <si>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</si>
  <si>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</si>
  <si>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</si>
  <si>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</si>
  <si>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</si>
  <si>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</si>
  <si>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</si>
  <si>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</si>
  <si>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</si>
  <si>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</si>
  <si>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</si>
  <si>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</si>
  <si>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</si>
  <si>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</si>
  <si>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</si>
  <si>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</si>
  <si>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</si>
  <si>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</si>
  <si>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</si>
  <si>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</si>
  <si>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</si>
  <si>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</si>
  <si>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</si>
  <si>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</si>
  <si>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</si>
  <si>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</si>
  <si>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</si>
  <si>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</si>
  <si>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</si>
  <si>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</si>
  <si>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</si>
  <si>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</si>
  <si>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</si>
  <si>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</si>
  <si>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</si>
  <si>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</si>
  <si>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</si>
  <si>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</si>
  <si>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</si>
  <si>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</si>
  <si>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</si>
  <si>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</si>
  <si>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</si>
  <si>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</si>
  <si>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</si>
  <si>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</si>
  <si>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</si>
  <si>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</si>
  <si>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</si>
  <si>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</si>
  <si>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</si>
  <si>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</si>
  <si>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</si>
  <si>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</si>
  <si>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</si>
  <si>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</si>
  <si>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</si>
  <si>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</si>
  <si>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</si>
  <si>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</si>
  <si>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</si>
  <si>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</si>
  <si>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</si>
  <si>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</si>
  <si>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</si>
  <si>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</si>
  <si>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</si>
  <si>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</si>
  <si>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</si>
  <si>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</si>
  <si>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</si>
  <si>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</si>
  <si>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</si>
  <si>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</si>
  <si>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</si>
  <si>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</si>
  <si>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</si>
  <si>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</si>
  <si>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</si>
  <si>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</si>
  <si>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</si>
  <si>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</si>
  <si>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</si>
  <si>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</si>
  <si>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</si>
  <si>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</si>
  <si>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</si>
  <si>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</si>
  <si>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</si>
  <si>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</si>
  <si>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</si>
  <si>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</si>
  <si>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</si>
  <si>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</si>
  <si>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</si>
  <si>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</si>
  <si>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</si>
  <si>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</si>
  <si>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</si>
  <si>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</si>
  <si>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</si>
  <si>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</si>
  <si>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</si>
  <si>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</si>
  <si>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</si>
  <si>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</si>
  <si>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</si>
  <si>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</si>
  <si>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</si>
  <si>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</si>
  <si>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</si>
  <si>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</si>
  <si>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</si>
  <si>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</si>
  <si>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</si>
  <si>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</si>
  <si>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</si>
  <si>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</si>
  <si>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</si>
  <si>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</si>
  <si>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</si>
  <si>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</si>
  <si>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</si>
  <si>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</si>
  <si>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</si>
  <si>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</si>
  <si>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</si>
  <si>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</si>
  <si>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</si>
  <si>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</si>
  <si>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</si>
  <si>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</si>
  <si>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</si>
  <si>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</si>
  <si>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</si>
  <si>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</si>
  <si>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</si>
  <si>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</si>
  <si>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</si>
  <si>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</si>
  <si>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</si>
  <si>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</si>
  <si>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</si>
  <si>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</si>
  <si>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</si>
  <si>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</si>
  <si>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</si>
  <si>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</si>
  <si>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</si>
  <si>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</si>
  <si>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</si>
  <si>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</si>
  <si>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</si>
  <si>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</si>
  <si>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</si>
  <si>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</si>
  <si>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</si>
  <si>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</si>
  <si>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</si>
  <si>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</si>
  <si>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</si>
  <si>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</si>
  <si>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</si>
  <si>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</si>
  <si>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</si>
  <si>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</si>
  <si>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</si>
  <si>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</si>
  <si>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</si>
  <si>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</si>
  <si>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</si>
  <si>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</si>
  <si>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</si>
  <si>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</si>
  <si>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</si>
  <si>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</si>
  <si>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</si>
  <si>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</si>
  <si>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</si>
  <si>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</si>
  <si>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</si>
  <si>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</si>
  <si>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</si>
  <si>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</si>
  <si>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</si>
  <si>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</si>
  <si>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</si>
  <si>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</si>
  <si>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</si>
  <si>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</si>
  <si>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</si>
  <si>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</si>
  <si>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</si>
  <si>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</si>
  <si>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</si>
  <si>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</si>
  <si>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</si>
  <si>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</si>
  <si>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</si>
  <si>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</si>
  <si>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</si>
  <si>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</si>
  <si>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</si>
  <si>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</si>
  <si>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</si>
  <si>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</si>
  <si>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</si>
  <si>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</si>
  <si>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</si>
  <si>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</si>
  <si>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</si>
  <si>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</si>
  <si>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</si>
  <si>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</si>
  <si>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</si>
  <si>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</si>
  <si>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</si>
  <si>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</si>
  <si>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</si>
  <si>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</si>
  <si>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</si>
  <si>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</si>
  <si>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</si>
  <si>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</si>
  <si>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</si>
  <si>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</si>
  <si>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</si>
  <si>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</si>
  <si>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</si>
  <si>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</si>
  <si>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</si>
  <si>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</si>
  <si>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</si>
  <si>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</si>
  <si>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</si>
  <si>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</si>
  <si>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</si>
  <si>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</si>
  <si>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</si>
  <si>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</si>
  <si>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</si>
  <si>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</si>
  <si>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</si>
  <si>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</si>
  <si>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</si>
  <si>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</si>
  <si>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</si>
  <si>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</si>
  <si>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</si>
  <si>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</si>
  <si>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</si>
  <si>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</si>
  <si>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</si>
  <si>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</si>
  <si>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</si>
  <si>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</si>
  <si>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</si>
  <si>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</si>
  <si>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</si>
  <si>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</si>
  <si>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</si>
  <si>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</si>
  <si>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</si>
  <si>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</si>
  <si>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</si>
  <si>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</si>
  <si>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</si>
  <si>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</si>
  <si>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</si>
  <si>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</si>
  <si>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</si>
  <si>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</si>
  <si>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</si>
  <si>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</si>
  <si>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</si>
  <si>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</si>
  <si>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</si>
  <si>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</si>
  <si>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</si>
  <si>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</si>
  <si>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</si>
  <si>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</si>
  <si>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</si>
  <si>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</si>
  <si>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</si>
  <si>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</si>
  <si>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</si>
  <si>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</si>
  <si>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</si>
  <si>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</si>
  <si>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</si>
  <si>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</si>
  <si>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</si>
  <si>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</si>
  <si>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</si>
  <si>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</si>
  <si>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</si>
  <si>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</si>
  <si>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</si>
  <si>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</si>
  <si>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</si>
  <si>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</si>
  <si>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</si>
  <si>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</si>
  <si>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</si>
  <si>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</si>
  <si>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</si>
  <si>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</si>
  <si>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</si>
  <si>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</si>
  <si>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</si>
  <si>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</si>
  <si>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</si>
  <si>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</si>
  <si>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</si>
  <si>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</si>
  <si>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</si>
  <si>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</si>
  <si>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</si>
  <si>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</si>
  <si>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</si>
  <si>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נדח' סד' 405- בנק לאומי לישראל בע"מ</t>
  </si>
  <si>
    <t>6040620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</si>
  <si>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</si>
  <si>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</si>
  <si>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</si>
  <si>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</si>
  <si>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</si>
  <si>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</si>
  <si>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</si>
  <si>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</si>
  <si>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</si>
  <si>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</si>
  <si>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</si>
  <si>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</si>
  <si>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</si>
  <si>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</si>
  <si>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</si>
  <si>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</si>
  <si>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</si>
  <si>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</si>
  <si>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</si>
  <si>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</si>
  <si>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</si>
  <si>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</si>
  <si>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</si>
  <si>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</si>
  <si>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</si>
  <si>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</si>
  <si>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</si>
  <si>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</si>
  <si>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</si>
  <si>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</si>
  <si>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</si>
  <si>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</si>
  <si>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</si>
  <si>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</si>
  <si>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</si>
  <si>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</si>
  <si>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</si>
  <si>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</si>
  <si>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</si>
  <si>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</si>
  <si>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</si>
  <si>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</si>
  <si>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</si>
  <si>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</si>
  <si>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</si>
  <si>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</si>
  <si>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</si>
  <si>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</si>
  <si>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</si>
  <si>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</si>
  <si>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</si>
  <si>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</si>
  <si>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</si>
  <si>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</si>
  <si>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</si>
  <si>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</si>
  <si>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</si>
  <si>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</si>
  <si>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</si>
  <si>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</si>
  <si>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</si>
  <si>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</si>
  <si>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</si>
  <si>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</si>
  <si>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</si>
  <si>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</si>
  <si>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</si>
  <si>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</si>
  <si>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</si>
  <si>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</si>
  <si>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</si>
  <si>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</si>
  <si>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</si>
  <si>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</si>
  <si>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</si>
  <si>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</si>
  <si>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</si>
  <si>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</si>
  <si>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</si>
  <si>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</si>
  <si>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</si>
  <si>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</si>
  <si>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</si>
  <si>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</si>
  <si>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</si>
  <si>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</si>
  <si>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</si>
  <si>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</si>
  <si>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</si>
  <si>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</si>
  <si>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</si>
  <si>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</si>
  <si>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</si>
  <si>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</si>
  <si>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</si>
  <si>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</si>
  <si>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</si>
  <si>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</si>
  <si>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</si>
  <si>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</si>
  <si>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</si>
  <si>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</si>
  <si>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</si>
  <si>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</si>
  <si>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</si>
  <si>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</si>
  <si>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</si>
  <si>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</si>
  <si>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</si>
  <si>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</si>
  <si>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</si>
  <si>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</si>
  <si>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</si>
  <si>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</si>
  <si>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</si>
  <si>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</si>
  <si>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</si>
  <si>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</si>
  <si>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</si>
  <si>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</si>
  <si>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</si>
  <si>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</si>
  <si>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</si>
  <si>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</si>
  <si>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</si>
  <si>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</si>
  <si>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</si>
  <si>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</si>
  <si>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</si>
  <si>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</si>
  <si>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</si>
  <si>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</si>
  <si>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</si>
  <si>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</si>
  <si>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</si>
  <si>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</si>
  <si>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</si>
  <si>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</si>
  <si>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</si>
  <si>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</si>
  <si>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</si>
  <si>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</si>
  <si>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</si>
  <si>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</si>
  <si>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</si>
  <si>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</si>
  <si>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</si>
  <si>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</si>
  <si>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</si>
  <si>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</si>
  <si>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</si>
  <si>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</si>
  <si>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</si>
  <si>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</si>
  <si>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</si>
  <si>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</si>
  <si>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</si>
  <si>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</si>
  <si>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</si>
  <si>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</si>
  <si>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</si>
  <si>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</si>
  <si>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</si>
  <si>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</si>
  <si>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</si>
  <si>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</si>
  <si>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</si>
  <si>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</si>
  <si>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</si>
  <si>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</si>
  <si>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</si>
  <si>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</si>
  <si>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</si>
  <si>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</si>
  <si>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</si>
  <si>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</si>
  <si>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</si>
  <si>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</si>
  <si>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</si>
  <si>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</si>
  <si>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</si>
  <si>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</si>
  <si>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</si>
  <si>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</si>
  <si>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</si>
  <si>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</si>
  <si>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</si>
  <si>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</si>
  <si>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</si>
  <si>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</si>
  <si>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</si>
  <si>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</si>
  <si>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</si>
  <si>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</si>
  <si>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</si>
  <si>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</si>
  <si>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</si>
  <si>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</si>
  <si>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</si>
  <si>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</si>
  <si>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</si>
  <si>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</si>
  <si>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</si>
  <si>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</si>
  <si>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</si>
  <si>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</si>
  <si>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</si>
  <si>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</si>
  <si>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</si>
  <si>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</si>
  <si>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</si>
  <si>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</si>
  <si>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</si>
  <si>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</si>
  <si>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</si>
  <si>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</si>
  <si>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</si>
  <si>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</si>
  <si>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</si>
  <si>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</si>
  <si>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</si>
  <si>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</si>
  <si>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</si>
  <si>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</si>
  <si>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</si>
  <si>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</si>
  <si>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</si>
  <si>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*גב ים אגח ח- חברת גב-ים לקרקעות בע"מ</t>
  </si>
  <si>
    <t>7590151</t>
  </si>
  <si>
    <t>הפניקס אגח 6- הפניקס אחזקות בע"מ</t>
  </si>
  <si>
    <t>7670334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</si>
  <si>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</si>
  <si>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</si>
  <si>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</si>
  <si>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</si>
  <si>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</si>
  <si>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</si>
  <si>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</si>
  <si>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</si>
  <si>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</si>
  <si>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</si>
  <si>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</si>
  <si>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</si>
  <si>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</si>
  <si>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</si>
  <si>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</si>
  <si>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</si>
  <si>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</si>
  <si>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</si>
  <si>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</si>
  <si>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</si>
  <si>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</si>
  <si>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</si>
  <si>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</si>
  <si>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</si>
  <si>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</si>
  <si>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</si>
  <si>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</si>
  <si>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</si>
  <si>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</si>
  <si>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</si>
  <si>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</si>
  <si>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</si>
  <si>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</si>
  <si>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</si>
  <si>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</si>
  <si>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</si>
  <si>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</si>
  <si>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</si>
  <si>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</si>
  <si>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</si>
  <si>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</si>
  <si>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</si>
  <si>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</si>
  <si>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</si>
  <si>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</si>
  <si>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</si>
  <si>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</si>
  <si>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</si>
  <si>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</si>
  <si>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</si>
  <si>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</si>
  <si>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</si>
  <si>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</si>
  <si>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</si>
  <si>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</si>
  <si>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</si>
  <si>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</si>
  <si>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</si>
  <si>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</si>
  <si>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</si>
  <si>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</si>
  <si>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</si>
  <si>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</si>
  <si>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</si>
  <si>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</si>
  <si>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</si>
  <si>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</si>
  <si>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</si>
  <si>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</si>
  <si>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</si>
  <si>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</si>
  <si>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</si>
  <si>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</si>
  <si>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</si>
  <si>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</si>
  <si>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</si>
  <si>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</si>
  <si>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</si>
  <si>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</si>
  <si>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</si>
  <si>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</si>
  <si>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</si>
  <si>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</si>
  <si>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</si>
  <si>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</si>
  <si>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</si>
  <si>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</si>
  <si>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</si>
  <si>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</si>
  <si>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</si>
  <si>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</si>
  <si>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</si>
  <si>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</si>
  <si>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</si>
  <si>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</si>
  <si>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</si>
  <si>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</si>
  <si>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</si>
  <si>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</si>
  <si>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</si>
  <si>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</si>
  <si>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</si>
  <si>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</si>
  <si>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</si>
  <si>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</si>
  <si>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</si>
  <si>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</si>
  <si>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</si>
  <si>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</si>
  <si>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</si>
  <si>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</si>
  <si>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</si>
  <si>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</si>
  <si>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</si>
  <si>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</si>
  <si>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</si>
  <si>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</si>
  <si>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</si>
  <si>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</si>
  <si>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</si>
  <si>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</si>
  <si>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</si>
  <si>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</si>
  <si>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</si>
  <si>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</si>
  <si>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</si>
  <si>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</si>
  <si>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</si>
  <si>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</si>
  <si>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</si>
  <si>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ביטחוניות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</si>
  <si>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</si>
  <si>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</si>
  <si>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</si>
  <si>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</si>
  <si>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</si>
  <si>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</si>
  <si>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</si>
  <si>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</si>
  <si>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</si>
  <si>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</si>
  <si>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</si>
  <si>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</si>
  <si>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</si>
  <si>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</si>
  <si>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</si>
  <si>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</si>
  <si>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</si>
  <si>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</si>
  <si>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</si>
  <si>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</si>
  <si>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</si>
  <si>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</si>
  <si>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</si>
  <si>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</si>
  <si>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</si>
  <si>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</si>
  <si>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</si>
  <si>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</si>
  <si>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</si>
  <si>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</si>
  <si>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</si>
  <si>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</si>
  <si>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</si>
  <si>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</si>
  <si>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</si>
  <si>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</si>
  <si>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</si>
  <si>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</si>
  <si>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</si>
  <si>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</si>
  <si>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</si>
  <si>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</si>
  <si>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</si>
  <si>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</si>
  <si>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</si>
  <si>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</si>
  <si>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</si>
  <si>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</si>
  <si>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</si>
  <si>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</si>
  <si>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</si>
  <si>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</si>
  <si>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</si>
  <si>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</si>
  <si>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</si>
  <si>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</si>
  <si>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</si>
  <si>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</si>
  <si>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</si>
  <si>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</si>
  <si>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</si>
  <si>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</si>
  <si>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</si>
  <si>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</si>
  <si>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</si>
  <si>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</si>
  <si>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</si>
  <si>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</si>
  <si>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</si>
  <si>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</si>
  <si>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</si>
  <si>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</si>
  <si>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</si>
  <si>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</si>
  <si>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</si>
  <si>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</si>
  <si>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</si>
  <si>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</si>
  <si>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</si>
  <si>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</si>
  <si>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</si>
  <si>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</si>
  <si>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</si>
  <si>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</si>
  <si>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</si>
  <si>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</si>
  <si>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</si>
  <si>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</si>
  <si>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</si>
  <si>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</si>
  <si>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</si>
  <si>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</si>
  <si>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</si>
  <si>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</si>
  <si>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</si>
  <si>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</si>
  <si>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</si>
  <si>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</si>
  <si>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</si>
  <si>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</si>
  <si>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</si>
  <si>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</si>
  <si>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</si>
  <si>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</si>
  <si>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</si>
  <si>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</si>
  <si>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</si>
  <si>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</si>
  <si>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</si>
  <si>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</si>
  <si>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</si>
  <si>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</si>
  <si>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</si>
  <si>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</si>
  <si>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</si>
  <si>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</si>
  <si>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</si>
  <si>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</si>
  <si>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</si>
  <si>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</si>
  <si>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</si>
  <si>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</si>
  <si>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</si>
  <si>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</si>
  <si>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</si>
  <si>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</si>
  <si>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</si>
  <si>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</si>
  <si>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</si>
  <si>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</si>
  <si>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</si>
  <si>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</si>
  <si>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</si>
  <si>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</si>
  <si>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</si>
  <si>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</si>
  <si>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</si>
  <si>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</si>
  <si>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</si>
  <si>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</si>
  <si>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</si>
  <si>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</si>
  <si>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</si>
  <si>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</si>
  <si>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</si>
  <si>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</si>
  <si>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</si>
  <si>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</si>
  <si>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</si>
  <si>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</si>
  <si>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</si>
  <si>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</si>
  <si>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</si>
  <si>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</si>
  <si>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</si>
  <si>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</si>
  <si>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</si>
  <si>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</si>
  <si>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</si>
  <si>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</si>
  <si>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</si>
  <si>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</si>
  <si>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</si>
  <si>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</si>
  <si>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</si>
  <si>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</si>
  <si>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</si>
  <si>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</si>
  <si>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</si>
  <si>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</si>
  <si>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</si>
  <si>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</si>
  <si>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</si>
  <si>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</si>
  <si>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</si>
  <si>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</si>
  <si>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</si>
  <si>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</si>
  <si>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</si>
  <si>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</si>
  <si>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</si>
  <si>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</si>
  <si>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</si>
  <si>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</si>
  <si>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</si>
  <si>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</si>
  <si>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</si>
  <si>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</si>
  <si>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</si>
  <si>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</si>
  <si>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</si>
  <si>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</si>
  <si>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</si>
  <si>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</si>
  <si>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</si>
  <si>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</si>
  <si>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</si>
  <si>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</si>
  <si>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</si>
  <si>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</si>
  <si>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</si>
  <si>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</si>
  <si>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</si>
  <si>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</si>
  <si>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</si>
  <si>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</si>
  <si>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</si>
  <si>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</si>
  <si>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</si>
  <si>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</si>
  <si>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</si>
  <si>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</si>
  <si>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</si>
  <si>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</si>
  <si>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</si>
  <si>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</si>
  <si>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</si>
  <si>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</si>
  <si>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</si>
  <si>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</si>
  <si>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</si>
  <si>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</si>
  <si>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</si>
  <si>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</si>
  <si>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</si>
  <si>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</si>
  <si>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</si>
  <si>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</si>
  <si>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</si>
  <si>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</si>
  <si>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</si>
  <si>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</si>
  <si>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</si>
  <si>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</si>
  <si>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</si>
  <si>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</si>
  <si>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</si>
  <si>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</si>
  <si>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</si>
  <si>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</si>
  <si>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</si>
  <si>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</si>
  <si>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</si>
  <si>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</si>
  <si>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</si>
  <si>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</si>
  <si>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</si>
  <si>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</si>
  <si>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</si>
  <si>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</si>
  <si>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</si>
  <si>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</si>
  <si>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</si>
  <si>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</si>
  <si>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</si>
  <si>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</si>
  <si>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</si>
  <si>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</si>
  <si>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</si>
  <si>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</si>
  <si>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</si>
  <si>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</si>
  <si>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</si>
  <si>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</si>
  <si>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</si>
  <si>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</si>
  <si>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</si>
  <si>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</si>
  <si>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</si>
  <si>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</si>
  <si>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</si>
  <si>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</si>
  <si>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</si>
  <si>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</si>
  <si>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</si>
  <si>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</si>
  <si>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</si>
  <si>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</si>
  <si>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</si>
  <si>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</si>
  <si>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</si>
  <si>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</si>
  <si>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</si>
  <si>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</si>
  <si>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</si>
  <si>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</si>
  <si>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</si>
  <si>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</si>
  <si>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</si>
  <si>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</si>
  <si>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</si>
  <si>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</si>
  <si>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</si>
  <si>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</si>
  <si>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</si>
  <si>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</si>
  <si>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</si>
  <si>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</si>
  <si>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</si>
  <si>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</si>
  <si>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</si>
  <si>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</si>
  <si>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</si>
  <si>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</si>
  <si>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</si>
  <si>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</si>
  <si>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</si>
  <si>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</si>
  <si>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</si>
  <si>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</si>
  <si>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</si>
  <si>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</si>
  <si>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</si>
  <si>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</si>
  <si>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</si>
  <si>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</si>
  <si>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</si>
  <si>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</si>
  <si>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</si>
  <si>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</si>
  <si>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</si>
  <si>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</si>
  <si>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</si>
  <si>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</si>
  <si>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</si>
  <si>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</si>
  <si>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</si>
  <si>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</si>
  <si>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</si>
  <si>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</si>
  <si>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</si>
  <si>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</si>
  <si>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</si>
  <si>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</si>
  <si>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</si>
  <si>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</si>
  <si>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</si>
  <si>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</si>
  <si>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</si>
  <si>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</si>
  <si>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</si>
  <si>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</si>
  <si>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</si>
  <si>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</si>
  <si>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</si>
  <si>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</si>
  <si>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</si>
  <si>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</si>
  <si>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</si>
  <si>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</si>
  <si>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</si>
  <si>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</si>
  <si>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</si>
  <si>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</si>
  <si>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</si>
  <si>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</si>
  <si>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</si>
  <si>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</si>
  <si>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</si>
  <si>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</si>
  <si>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</si>
  <si>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</si>
  <si>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</si>
  <si>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</si>
  <si>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</si>
  <si>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</si>
  <si>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</si>
  <si>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</si>
  <si>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</si>
  <si>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</si>
  <si>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</si>
  <si>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</si>
  <si>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</si>
  <si>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</si>
  <si>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</si>
  <si>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</si>
  <si>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</si>
  <si>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</si>
  <si>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</si>
  <si>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</si>
  <si>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</si>
  <si>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</si>
  <si>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</si>
  <si>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</si>
  <si>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</si>
  <si>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</si>
  <si>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</si>
  <si>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</si>
  <si>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</si>
  <si>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</si>
  <si>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</si>
  <si>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</si>
  <si>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</si>
  <si>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</si>
  <si>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</si>
  <si>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</si>
  <si>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</si>
  <si>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</si>
  <si>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</si>
  <si>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</si>
  <si>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</si>
  <si>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</si>
  <si>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</si>
  <si>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</si>
  <si>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</si>
  <si>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</si>
  <si>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</si>
  <si>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</si>
  <si>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</si>
  <si>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</si>
  <si>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</si>
  <si>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</si>
  <si>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</si>
  <si>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</si>
  <si>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</si>
  <si>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</si>
  <si>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</si>
  <si>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</si>
  <si>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</si>
  <si>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</si>
  <si>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</si>
  <si>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</si>
  <si>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</si>
  <si>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</si>
  <si>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</si>
  <si>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</si>
  <si>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</si>
  <si>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</si>
  <si>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</si>
  <si>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</si>
  <si>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</si>
  <si>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</si>
  <si>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</si>
  <si>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</si>
  <si>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</si>
  <si>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</si>
  <si>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</si>
  <si>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</si>
  <si>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</si>
  <si>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</si>
  <si>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</si>
  <si>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</si>
  <si>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</si>
  <si>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</si>
  <si>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</si>
  <si>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</si>
  <si>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</si>
  <si>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</si>
  <si>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</si>
  <si>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</si>
  <si>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</si>
  <si>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</si>
  <si>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</si>
  <si>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</si>
  <si>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</si>
  <si>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</si>
  <si>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</si>
  <si>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</si>
  <si>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</si>
  <si>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</si>
  <si>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</si>
  <si>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</si>
  <si>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</si>
  <si>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</si>
  <si>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</si>
  <si>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</si>
  <si>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</si>
  <si>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</si>
  <si>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</si>
  <si>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</si>
  <si>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</si>
  <si>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</si>
  <si>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</si>
  <si>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</si>
  <si>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</si>
  <si>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</si>
  <si>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</si>
  <si>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</si>
  <si>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</si>
  <si>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</si>
  <si>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</si>
  <si>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</si>
  <si>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</si>
  <si>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</si>
  <si>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</si>
  <si>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</si>
  <si>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</si>
  <si>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</si>
  <si>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</si>
  <si>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</si>
  <si>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</si>
  <si>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</si>
  <si>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</si>
  <si>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</si>
  <si>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</si>
  <si>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</si>
  <si>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</si>
  <si>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</si>
  <si>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</si>
  <si>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</si>
  <si>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</si>
  <si>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</si>
  <si>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</si>
  <si>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</si>
  <si>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</si>
  <si>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</si>
  <si>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</si>
  <si>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</si>
  <si>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</si>
  <si>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</si>
  <si>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</si>
  <si>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</si>
  <si>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</si>
  <si>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</si>
  <si>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</si>
  <si>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</si>
  <si>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</si>
  <si>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</si>
  <si>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</si>
  <si>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</si>
  <si>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</si>
  <si>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</si>
  <si>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</si>
  <si>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</si>
  <si>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</si>
  <si>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</si>
  <si>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</si>
  <si>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</si>
  <si>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</si>
  <si>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</si>
  <si>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</si>
  <si>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</si>
  <si>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</si>
  <si>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</si>
  <si>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</si>
  <si>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</si>
  <si>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</si>
  <si>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</si>
  <si>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</si>
  <si>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</si>
  <si>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</si>
  <si>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</si>
  <si>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</si>
  <si>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</si>
  <si>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</si>
  <si>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</si>
  <si>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</si>
  <si>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</si>
  <si>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</si>
  <si>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</si>
  <si>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</si>
  <si>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</si>
  <si>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</si>
  <si>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</si>
  <si>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</si>
  <si>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</si>
  <si>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</si>
  <si>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</si>
  <si>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</si>
  <si>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</si>
  <si>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</si>
  <si>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</si>
  <si>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</si>
  <si>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</si>
  <si>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</si>
  <si>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</si>
  <si>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</si>
  <si>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</si>
  <si>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</si>
  <si>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</si>
  <si>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</si>
  <si>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</si>
  <si>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</si>
  <si>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</si>
  <si>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</si>
  <si>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</si>
  <si>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</si>
  <si>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</si>
  <si>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</si>
  <si>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</si>
  <si>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</si>
  <si>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</si>
  <si>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</si>
  <si>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</si>
  <si>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</si>
  <si>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</si>
  <si>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</si>
  <si>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</si>
  <si>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</si>
  <si>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</si>
  <si>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</si>
  <si>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</si>
  <si>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</si>
  <si>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</si>
  <si>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</si>
  <si>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</si>
  <si>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</si>
  <si>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</si>
  <si>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</si>
  <si>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</si>
  <si>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</si>
  <si>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</si>
  <si>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</si>
  <si>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</si>
  <si>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</si>
  <si>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</si>
  <si>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</si>
  <si>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</si>
  <si>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</si>
  <si>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</si>
  <si>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</si>
  <si>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</si>
  <si>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</si>
  <si>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</si>
  <si>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</si>
  <si>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</si>
  <si>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</si>
  <si>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</si>
  <si>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</si>
  <si>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</si>
  <si>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</si>
  <si>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</si>
  <si>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</si>
  <si>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</si>
  <si>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</si>
  <si>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</si>
  <si>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</si>
  <si>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</si>
  <si>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</si>
  <si>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</si>
  <si>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</si>
  <si>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</si>
  <si>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</si>
  <si>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</si>
  <si>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</si>
  <si>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</si>
  <si>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</si>
  <si>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</si>
  <si>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</si>
  <si>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</si>
  <si>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</si>
  <si>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</si>
  <si>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</si>
  <si>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</si>
  <si>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</si>
  <si>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</si>
  <si>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</si>
  <si>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</si>
  <si>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</si>
  <si>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</si>
  <si>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</si>
  <si>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</si>
  <si>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</si>
  <si>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</si>
  <si>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</si>
  <si>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</si>
  <si>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</si>
  <si>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</si>
  <si>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</si>
  <si>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</si>
  <si>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</si>
  <si>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</si>
  <si>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</si>
  <si>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</si>
  <si>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</si>
  <si>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</si>
  <si>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</si>
  <si>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</si>
  <si>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</si>
  <si>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</si>
  <si>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</si>
  <si>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</si>
  <si>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</si>
  <si>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</si>
  <si>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</si>
  <si>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</si>
  <si>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</si>
  <si>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</si>
  <si>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</si>
  <si>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</si>
  <si>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</si>
  <si>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</si>
  <si>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</si>
  <si>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</si>
  <si>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</si>
  <si>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</si>
  <si>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</si>
  <si>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</si>
  <si>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</si>
  <si>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</si>
  <si>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</si>
  <si>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</si>
  <si>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</si>
  <si>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</si>
  <si>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</si>
  <si>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</si>
  <si>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</si>
  <si>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</si>
  <si>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</si>
  <si>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</si>
  <si>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</si>
  <si>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</si>
  <si>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</si>
  <si>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</si>
  <si>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</si>
  <si>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</si>
  <si>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</si>
  <si>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</si>
  <si>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</si>
  <si>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</si>
  <si>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</si>
  <si>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</si>
  <si>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</si>
  <si>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</si>
  <si>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</si>
  <si>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</si>
  <si>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</si>
  <si>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</si>
  <si>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</si>
  <si>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</si>
  <si>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</si>
  <si>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</si>
  <si>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</si>
  <si>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</si>
  <si>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</si>
  <si>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</si>
  <si>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</si>
  <si>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</si>
  <si>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</si>
  <si>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</si>
  <si>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</si>
  <si>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</si>
  <si>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</si>
  <si>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</si>
  <si>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</si>
  <si>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</si>
  <si>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</si>
  <si>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</si>
  <si>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</si>
  <si>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</si>
  <si>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</si>
  <si>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</si>
  <si>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</si>
  <si>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</si>
  <si>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</si>
  <si>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</si>
  <si>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</si>
  <si>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</si>
  <si>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</si>
  <si>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</si>
  <si>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</si>
  <si>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</si>
  <si>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</si>
  <si>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</si>
  <si>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</si>
  <si>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</si>
  <si>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</si>
  <si>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</si>
  <si>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</si>
  <si>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</si>
  <si>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</si>
  <si>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</si>
  <si>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</si>
  <si>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</si>
  <si>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</si>
  <si>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</si>
  <si>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</si>
  <si>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</si>
  <si>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</si>
  <si>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</si>
  <si>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</si>
  <si>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</si>
  <si>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</si>
  <si>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</si>
  <si>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</si>
  <si>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</si>
  <si>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</si>
  <si>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</si>
  <si>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</si>
  <si>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</si>
  <si>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</si>
  <si>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</si>
  <si>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</si>
  <si>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</si>
  <si>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</si>
  <si>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</si>
  <si>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</si>
  <si>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</si>
  <si>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</si>
  <si>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</si>
  <si>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</si>
  <si>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</si>
  <si>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</si>
  <si>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</si>
  <si>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</si>
  <si>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</si>
  <si>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</si>
  <si>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</si>
  <si>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</si>
  <si>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</si>
  <si>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</si>
  <si>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</si>
  <si>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</si>
  <si>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</si>
  <si>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</si>
  <si>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</si>
  <si>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</si>
  <si>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</si>
  <si>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</si>
  <si>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</si>
  <si>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</si>
  <si>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</si>
  <si>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</si>
  <si>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</si>
  <si>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</si>
  <si>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</si>
  <si>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</si>
  <si>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</si>
  <si>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</si>
  <si>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</si>
  <si>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</si>
  <si>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</si>
  <si>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</si>
  <si>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</si>
  <si>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</si>
  <si>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</si>
  <si>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</si>
  <si>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</si>
  <si>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</si>
  <si>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</si>
  <si>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</si>
  <si>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</si>
  <si>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</si>
  <si>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</si>
  <si>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</si>
  <si>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</si>
  <si>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</si>
  <si>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</si>
  <si>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</si>
  <si>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</si>
  <si>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</si>
  <si>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</si>
  <si>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</si>
  <si>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</si>
  <si>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</si>
  <si>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</si>
  <si>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</si>
  <si>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</si>
  <si>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</si>
  <si>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</si>
  <si>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</si>
  <si>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</si>
  <si>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</si>
  <si>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</si>
  <si>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</si>
  <si>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</si>
  <si>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</si>
  <si>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</si>
  <si>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</si>
  <si>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</si>
  <si>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</si>
  <si>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</si>
  <si>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</si>
  <si>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</si>
  <si>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</si>
  <si>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</si>
  <si>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</si>
  <si>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</si>
  <si>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</si>
  <si>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</si>
  <si>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</si>
  <si>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</si>
  <si>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</si>
  <si>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</si>
  <si>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</si>
  <si>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</si>
  <si>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</si>
  <si>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</si>
  <si>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</si>
  <si>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</si>
  <si>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</si>
  <si>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</si>
  <si>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</si>
  <si>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</si>
  <si>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</si>
  <si>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</si>
  <si>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</si>
  <si>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</si>
  <si>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</si>
  <si>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</si>
  <si>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</si>
  <si>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</si>
  <si>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</si>
  <si>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</si>
  <si>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</si>
  <si>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</si>
  <si>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</si>
  <si>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</si>
  <si>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</si>
  <si>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</si>
  <si>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</si>
  <si>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</si>
  <si>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</si>
  <si>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</si>
  <si>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</si>
  <si>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הראל סל תלבונד ש 50- הראל קרנות נאמנות בע"מ</t>
  </si>
  <si>
    <t>1150713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</si>
  <si>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</si>
  <si>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</si>
  <si>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</si>
  <si>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</si>
  <si>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</si>
  <si>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</si>
  <si>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</si>
  <si>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</si>
  <si>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</si>
  <si>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</si>
  <si>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</si>
  <si>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</si>
  <si>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</si>
  <si>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</si>
  <si>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</si>
  <si>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</si>
  <si>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</si>
  <si>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</si>
  <si>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</si>
  <si>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</si>
  <si>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</si>
  <si>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</si>
  <si>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</si>
  <si>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</si>
  <si>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</si>
  <si>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</si>
  <si>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</si>
  <si>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</si>
  <si>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</si>
  <si>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</si>
  <si>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</si>
  <si>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</si>
  <si>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</si>
  <si>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</si>
  <si>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</si>
  <si>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</si>
  <si>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</si>
  <si>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</si>
  <si>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</si>
  <si>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</si>
  <si>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</si>
  <si>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</si>
  <si>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</si>
  <si>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</si>
  <si>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</si>
  <si>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</si>
  <si>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</si>
  <si>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</si>
  <si>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</si>
  <si>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</si>
  <si>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</si>
  <si>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</si>
  <si>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</si>
  <si>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</si>
  <si>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</si>
  <si>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</si>
  <si>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</si>
  <si>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</si>
  <si>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</si>
  <si>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</si>
  <si>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</si>
  <si>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</si>
  <si>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</si>
  <si>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</si>
  <si>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</si>
  <si>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</si>
  <si>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</si>
  <si>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</si>
  <si>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</si>
  <si>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</si>
  <si>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</si>
  <si>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</si>
  <si>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</si>
  <si>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</si>
  <si>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</si>
  <si>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</si>
  <si>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</si>
  <si>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</si>
  <si>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</si>
  <si>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</si>
  <si>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</si>
  <si>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</si>
  <si>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</si>
  <si>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</si>
  <si>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</si>
  <si>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</si>
  <si>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</si>
  <si>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</si>
  <si>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</si>
  <si>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</si>
  <si>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</si>
  <si>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</si>
  <si>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</si>
  <si>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</si>
  <si>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</si>
  <si>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</si>
  <si>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</si>
  <si>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</si>
  <si>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</si>
  <si>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</si>
  <si>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</si>
  <si>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</si>
  <si>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</si>
  <si>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</si>
  <si>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</si>
  <si>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</si>
  <si>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</si>
  <si>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</si>
  <si>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</si>
  <si>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</si>
  <si>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</si>
  <si>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</si>
  <si>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</si>
  <si>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</si>
  <si>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</si>
  <si>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</si>
  <si>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</si>
  <si>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</si>
  <si>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</si>
  <si>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</si>
  <si>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</si>
  <si>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</si>
  <si>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</si>
  <si>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</si>
  <si>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</si>
  <si>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</si>
  <si>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</si>
  <si>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</si>
  <si>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</si>
  <si>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</si>
  <si>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</si>
  <si>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</si>
  <si>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</si>
  <si>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</si>
  <si>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</si>
  <si>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</si>
  <si>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</si>
  <si>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</si>
  <si>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</si>
  <si>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</si>
  <si>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</si>
  <si>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</si>
  <si>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</si>
  <si>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</si>
  <si>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</si>
  <si>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</si>
  <si>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</si>
  <si>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</si>
  <si>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</si>
  <si>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</si>
  <si>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</si>
  <si>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</si>
  <si>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</si>
  <si>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</si>
  <si>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</si>
  <si>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</si>
  <si>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</si>
  <si>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</si>
  <si>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</si>
  <si>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</si>
  <si>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</si>
  <si>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</si>
  <si>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</si>
  <si>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</si>
  <si>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</si>
  <si>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</si>
  <si>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</si>
  <si>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</si>
  <si>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</si>
  <si>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</si>
  <si>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</si>
  <si>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</si>
  <si>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</si>
  <si>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</si>
  <si>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</si>
  <si>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</si>
  <si>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</si>
  <si>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</si>
  <si>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</si>
  <si>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</si>
  <si>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</si>
  <si>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סה"כ קרנות הון סיכון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</si>
  <si>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</si>
  <si>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</si>
  <si>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</si>
  <si>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</si>
  <si>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</si>
  <si>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</si>
  <si>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</si>
  <si>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</si>
  <si>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</si>
  <si>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</si>
  <si>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</si>
  <si>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</si>
  <si>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</si>
  <si>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</si>
  <si>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</si>
  <si>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</si>
  <si>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</si>
  <si>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</si>
  <si>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</si>
  <si>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</si>
  <si>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</si>
  <si>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</si>
  <si>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</si>
  <si>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</si>
  <si>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</si>
  <si>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</si>
  <si>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</si>
  <si>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</si>
  <si>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</si>
  <si>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</si>
  <si>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</si>
  <si>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</si>
  <si>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</si>
  <si>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</si>
  <si>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</si>
  <si>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</si>
  <si>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</si>
  <si>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</si>
  <si>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</si>
  <si>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</si>
  <si>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</si>
  <si>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</si>
  <si>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</si>
  <si>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</si>
  <si>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</si>
  <si>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</si>
  <si>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</si>
  <si>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</si>
  <si>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</si>
  <si>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</si>
  <si>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</si>
  <si>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</si>
  <si>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</si>
  <si>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</si>
  <si>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</si>
  <si>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</si>
  <si>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</si>
  <si>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</si>
  <si>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</si>
  <si>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</si>
  <si>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</si>
  <si>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</si>
  <si>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</si>
  <si>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</si>
  <si>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</si>
  <si>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</si>
  <si>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</si>
  <si>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</si>
  <si>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</si>
  <si>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</si>
  <si>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</si>
  <si>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</si>
  <si>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</si>
  <si>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משולב סחיר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</si>
  <si>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</si>
  <si>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</si>
  <si>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</si>
  <si>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</si>
  <si>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</si>
  <si>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</si>
  <si>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</si>
  <si>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</si>
  <si>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</si>
  <si>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</si>
  <si>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</si>
  <si>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</si>
  <si>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</si>
  <si>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</si>
  <si>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</si>
  <si>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</si>
  <si>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</si>
  <si>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</si>
  <si>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</si>
  <si>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</si>
  <si>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</si>
  <si>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</si>
  <si>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</si>
  <si>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</si>
  <si>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</si>
  <si>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</si>
  <si>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70002- 11- בנק דיסקונט</t>
  </si>
  <si>
    <t>70002- 12- בנק הפועלים</t>
  </si>
  <si>
    <t>70002- 10- בנק לאומי</t>
  </si>
  <si>
    <t>30005- 10- בנק לאומי</t>
  </si>
  <si>
    <t>JP MORGAN</t>
  </si>
  <si>
    <t>20003- 85- JP MORGAN</t>
  </si>
  <si>
    <t>20001- 85- JP MORGAN</t>
  </si>
  <si>
    <t>80031- 85- JP MORGAN</t>
  </si>
  <si>
    <t>NR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</si>
  <si>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</si>
  <si>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</si>
  <si>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</si>
  <si>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</si>
  <si>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</si>
  <si>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</si>
  <si>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</si>
  <si>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</si>
  <si>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</si>
  <si>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</si>
  <si>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</si>
  <si>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</si>
  <si>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</si>
  <si>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</si>
  <si>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</si>
  <si>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₪ / מט"ח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</si>
  <si>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</si>
  <si>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</si>
  <si>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</si>
  <si>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</si>
  <si>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</si>
  <si>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</si>
  <si>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</si>
  <si>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</si>
  <si>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</si>
  <si>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</si>
  <si>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3.6655 22-05-24 (10) -370</t>
  </si>
  <si>
    <t>10004343</t>
  </si>
  <si>
    <t>+ILS/-USD 3.671 16-05-24 (94) -365</t>
  </si>
  <si>
    <t>10004295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</si>
  <si>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</si>
  <si>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</si>
  <si>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</si>
  <si>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</si>
  <si>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</si>
  <si>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</si>
  <si>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</si>
  <si>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</si>
  <si>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</si>
  <si>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</si>
  <si>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</si>
  <si>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</si>
  <si>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</si>
  <si>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</si>
  <si>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</si>
  <si>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</si>
  <si>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</si>
  <si>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</si>
  <si>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</si>
  <si>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</si>
  <si>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</si>
  <si>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</si>
  <si>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</si>
  <si>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</si>
  <si>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</si>
  <si>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</si>
  <si>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</si>
  <si>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</si>
  <si>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</si>
  <si>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</si>
  <si>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</si>
  <si>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</si>
  <si>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</si>
  <si>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</si>
  <si>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</si>
  <si>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</si>
  <si>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</si>
  <si>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</si>
  <si>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</si>
  <si>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</si>
  <si>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</si>
  <si>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</si>
  <si>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</si>
  <si>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</si>
  <si>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</si>
  <si>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</si>
  <si>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</si>
  <si>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</si>
  <si>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</si>
  <si>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</si>
  <si>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</si>
  <si>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</si>
  <si>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</si>
  <si>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</si>
  <si>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</si>
  <si>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</si>
  <si>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</si>
  <si>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</si>
  <si>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</si>
  <si>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</si>
  <si>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</si>
  <si>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</si>
  <si>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</si>
  <si>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</si>
  <si>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</si>
  <si>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</si>
  <si>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</si>
  <si>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</si>
  <si>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</si>
  <si>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</si>
  <si>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</si>
  <si>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</si>
  <si>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</si>
  <si>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</si>
  <si>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</si>
  <si>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</si>
  <si>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</si>
  <si>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</si>
  <si>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</si>
  <si>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</si>
  <si>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</si>
  <si>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</si>
  <si>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</si>
  <si>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</si>
  <si>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</si>
  <si>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</si>
  <si>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</si>
  <si>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</si>
  <si>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</si>
  <si>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</si>
  <si>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</si>
  <si>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</si>
  <si>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</si>
  <si>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</si>
  <si>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</si>
  <si>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</si>
  <si>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</si>
  <si>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</si>
  <si>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</si>
  <si>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</si>
  <si>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</si>
  <si>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</si>
  <si>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</si>
  <si>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</si>
  <si>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</si>
  <si>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</si>
  <si>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</si>
  <si>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</si>
  <si>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</si>
  <si>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</si>
  <si>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</si>
  <si>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</si>
  <si>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</si>
  <si>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</si>
  <si>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</si>
  <si>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</si>
  <si>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</si>
  <si>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</si>
  <si>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</si>
  <si>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</si>
  <si>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</si>
  <si>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</si>
  <si>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</si>
  <si>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</si>
  <si>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</si>
  <si>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</si>
  <si>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</si>
  <si>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</si>
  <si>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</si>
  <si>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</si>
  <si>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</si>
  <si>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</si>
  <si>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</si>
  <si>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</si>
  <si>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</si>
  <si>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</si>
  <si>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</si>
  <si>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</si>
  <si>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</si>
  <si>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</si>
  <si>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</si>
  <si>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</si>
  <si>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</si>
  <si>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</si>
  <si>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</si>
  <si>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</si>
  <si>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</si>
  <si>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</si>
  <si>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</si>
  <si>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</si>
  <si>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</si>
  <si>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</si>
  <si>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</si>
  <si>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</si>
  <si>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</si>
  <si>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</si>
  <si>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</si>
  <si>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</si>
  <si>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</si>
  <si>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</si>
  <si>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</si>
  <si>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</si>
  <si>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</si>
  <si>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</si>
  <si>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</si>
  <si>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</si>
  <si>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</si>
  <si>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</si>
  <si>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</si>
  <si>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</si>
  <si>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</si>
  <si>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</si>
  <si>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</si>
  <si>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</si>
  <si>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</si>
  <si>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</si>
  <si>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</si>
  <si>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</si>
  <si>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</si>
  <si>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</si>
  <si>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</si>
  <si>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</si>
  <si>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</si>
  <si>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</si>
  <si>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</si>
  <si>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</si>
  <si>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</si>
  <si>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</si>
  <si>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</si>
  <si>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</si>
  <si>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</si>
  <si>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</si>
  <si>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</si>
  <si>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3.9875 14-02-24 (11) -325</t>
  </si>
  <si>
    <t>10004185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</si>
  <si>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</si>
  <si>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</si>
  <si>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</si>
  <si>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</si>
  <si>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</si>
  <si>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</si>
  <si>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</si>
  <si>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</si>
  <si>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</si>
  <si>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</si>
  <si>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</si>
  <si>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</si>
  <si>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</si>
  <si>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</si>
  <si>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</si>
  <si>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</si>
  <si>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</si>
  <si>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</si>
  <si>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4.035 06-02-24 (98) -300</t>
  </si>
  <si>
    <t>10004209</t>
  </si>
  <si>
    <t>+ILS/-USD 3.6654 23-01-24 (12) -346</t>
  </si>
  <si>
    <t>10000788</t>
  </si>
  <si>
    <t>+ILS/-USD 3.67 23-05-24 (10) -370</t>
  </si>
  <si>
    <t>10000869</t>
  </si>
  <si>
    <t>10000858</t>
  </si>
  <si>
    <t>10000860</t>
  </si>
  <si>
    <t>+ILS/-USD 3.675 23-01-24 (11) -340</t>
  </si>
  <si>
    <t>10000786</t>
  </si>
  <si>
    <t>10000856</t>
  </si>
  <si>
    <t>10000864</t>
  </si>
  <si>
    <t>10000862</t>
  </si>
  <si>
    <t>+ILS/-USD 3.7158 22-05-24 (11) -362</t>
  </si>
  <si>
    <t>10000867</t>
  </si>
  <si>
    <t>10000851</t>
  </si>
  <si>
    <t>+ILS/-USD 3.74 09-05-24 (11) -368</t>
  </si>
  <si>
    <t>10000853</t>
  </si>
  <si>
    <t>10000799</t>
  </si>
  <si>
    <t>10000797</t>
  </si>
  <si>
    <t>10000801</t>
  </si>
  <si>
    <t>+ILS/-USD 3.776 29-01-24 (12) -318</t>
  </si>
  <si>
    <t>10000792</t>
  </si>
  <si>
    <t>+ILS/-USD 3.7766 07-03-24 (11) -334</t>
  </si>
  <si>
    <t>10000803</t>
  </si>
  <si>
    <t>10000795</t>
  </si>
  <si>
    <t>10000805</t>
  </si>
  <si>
    <t>+ILS/-USD 3.79 17-04-24 (11) -383</t>
  </si>
  <si>
    <t>10000845</t>
  </si>
  <si>
    <t>+ILS/-USD 3.81 07-05-24 (11) -397</t>
  </si>
  <si>
    <t>10000849</t>
  </si>
  <si>
    <t>10000847</t>
  </si>
  <si>
    <t>+ILS/-USD 3.843 19-03-24 (10) -340</t>
  </si>
  <si>
    <t>10000843</t>
  </si>
  <si>
    <t>10000839</t>
  </si>
  <si>
    <t>+ILS/-USD 3.8683 08-02-24 (93) -247</t>
  </si>
  <si>
    <t>10000841</t>
  </si>
  <si>
    <t>10000813</t>
  </si>
  <si>
    <t>+ILS/-USD 3.9368 11-01-24 (20) -252</t>
  </si>
  <si>
    <t>10000815</t>
  </si>
  <si>
    <t>+ILS/-USD 3.959 17-01-24 (11) -290</t>
  </si>
  <si>
    <t>10000819</t>
  </si>
  <si>
    <t>+ILS/-USD 3.9805 19-03-24 (11) -375</t>
  </si>
  <si>
    <t>10000835</t>
  </si>
  <si>
    <t>+ILS/-USD 3.9835 28-02-24 (11) -315</t>
  </si>
  <si>
    <t>10000837</t>
  </si>
  <si>
    <t>10000823</t>
  </si>
  <si>
    <t>10000821</t>
  </si>
  <si>
    <t>10000828</t>
  </si>
  <si>
    <t>+ILS/-USD 4.021 07-02-24 (10) -306</t>
  </si>
  <si>
    <t>10000826</t>
  </si>
  <si>
    <t>+ILS/-USD 4.0321 06-02-24 (10) -299</t>
  </si>
  <si>
    <t>10000830</t>
  </si>
  <si>
    <t>+ILS/-USD 4.0322 06-02-24 (11) -298</t>
  </si>
  <si>
    <t>10000832</t>
  </si>
  <si>
    <t>10001003</t>
  </si>
  <si>
    <t>+ILS/-USD 3.563 22-01-24 (20) -320</t>
  </si>
  <si>
    <t>10001005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</si>
  <si>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</si>
  <si>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</si>
  <si>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</si>
  <si>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</si>
  <si>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</si>
  <si>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</si>
  <si>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3.67 23-05-24 (11) -365</t>
  </si>
  <si>
    <t>10001159</t>
  </si>
  <si>
    <t>+ILS/-USD 3.67 23-05-24 (20) -368</t>
  </si>
  <si>
    <t>10001161</t>
  </si>
  <si>
    <t>+ILS/-USD 3.6725 16-05-24 (12) -375</t>
  </si>
  <si>
    <t>10001144</t>
  </si>
  <si>
    <t>+ILS/-USD 3.678 22-01-24 (10) -358</t>
  </si>
  <si>
    <t>10001010</t>
  </si>
  <si>
    <t>+ILS/-USD 3.6823 28-05-24 (10) -307</t>
  </si>
  <si>
    <t>10000065</t>
  </si>
  <si>
    <t>+ILS/-USD 3.69 21-05-24 (12) -371</t>
  </si>
  <si>
    <t>10001148</t>
  </si>
  <si>
    <t>10001150</t>
  </si>
  <si>
    <t>+ILS/-USD 3.6902 21-05-24 (10) -368</t>
  </si>
  <si>
    <t>10000131</t>
  </si>
  <si>
    <t>+ILS/-USD 3.693 13-05-24 (20) -312</t>
  </si>
  <si>
    <t>10001173</t>
  </si>
  <si>
    <t>10001157</t>
  </si>
  <si>
    <t>10001153</t>
  </si>
  <si>
    <t>10001155</t>
  </si>
  <si>
    <t>10001036</t>
  </si>
  <si>
    <t>10001063</t>
  </si>
  <si>
    <t>+ILS/-USD 3.784 29-02-24 (20) -349</t>
  </si>
  <si>
    <t>10001047</t>
  </si>
  <si>
    <t>10001045</t>
  </si>
  <si>
    <t>+ILS/-USD 3.7918 17-04-24 (12) -382</t>
  </si>
  <si>
    <t>10001132</t>
  </si>
  <si>
    <t>10001053</t>
  </si>
  <si>
    <t>+ILS/-USD 3.793 17-04-24 (20) -383</t>
  </si>
  <si>
    <t>10001134</t>
  </si>
  <si>
    <t>10001139</t>
  </si>
  <si>
    <t>+ILS/-USD 3.81 07-05-24 (20) -397</t>
  </si>
  <si>
    <t>10001141</t>
  </si>
  <si>
    <t>10001136</t>
  </si>
  <si>
    <t>10001125</t>
  </si>
  <si>
    <t>10001082</t>
  </si>
  <si>
    <t>10001121</t>
  </si>
  <si>
    <t>+ILS/-USD 3.99 14-02-24 (20) -324</t>
  </si>
  <si>
    <t>10001094</t>
  </si>
  <si>
    <t>10001092</t>
  </si>
  <si>
    <t>10001104</t>
  </si>
  <si>
    <t>+ILS/-USD 4.02 14-03-24 (12) -415</t>
  </si>
  <si>
    <t>10001114</t>
  </si>
  <si>
    <t>+ILS/-USD 4.0235 07-02-24 (20) -305</t>
  </si>
  <si>
    <t>10000129</t>
  </si>
  <si>
    <t>10001112</t>
  </si>
  <si>
    <t>+ILS/-USD 4.0342 06-02-24 (20) -298</t>
  </si>
  <si>
    <t>10001117</t>
  </si>
  <si>
    <t>+USD/-ILS 3.6215 08-02-24 (12) -35</t>
  </si>
  <si>
    <t>10001178</t>
  </si>
  <si>
    <t>+USD/-ILS 3.623 24-01-24 (12) -20</t>
  </si>
  <si>
    <t>10001176</t>
  </si>
  <si>
    <t>+USD/-ILS 3.6371 28-05-24 (10) -224</t>
  </si>
  <si>
    <t>10000066</t>
  </si>
  <si>
    <t>+USD/-ILS 3.6536 28-05-24 (10) -344</t>
  </si>
  <si>
    <t>10000064</t>
  </si>
  <si>
    <t>+USD/-ILS 3.78 21-02-24 (20) -288</t>
  </si>
  <si>
    <t>10001061</t>
  </si>
  <si>
    <t>+USD/-ILS 3.8055 22-01-24 (10) -235</t>
  </si>
  <si>
    <t>10001057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</si>
  <si>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</si>
  <si>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</si>
  <si>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</si>
  <si>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</si>
  <si>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</si>
  <si>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</si>
  <si>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</si>
  <si>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</si>
  <si>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</si>
  <si>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</si>
  <si>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</si>
  <si>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</si>
  <si>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</si>
  <si>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</si>
  <si>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</si>
  <si>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</si>
  <si>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</si>
  <si>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</si>
  <si>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</si>
  <si>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</si>
  <si>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</si>
  <si>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</si>
  <si>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</si>
  <si>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</si>
  <si>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</si>
  <si>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</si>
  <si>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</si>
  <si>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</si>
  <si>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</si>
  <si>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</si>
  <si>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</si>
  <si>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</si>
  <si>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</si>
  <si>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</si>
  <si>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</si>
  <si>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</si>
  <si>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</si>
  <si>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</si>
  <si>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</si>
  <si>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</si>
  <si>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</si>
  <si>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</si>
  <si>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</si>
  <si>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</si>
  <si>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</si>
  <si>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</si>
  <si>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</si>
  <si>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</si>
  <si>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</si>
  <si>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</si>
  <si>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</si>
  <si>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</si>
  <si>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</si>
  <si>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</si>
  <si>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</si>
  <si>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</si>
  <si>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</si>
  <si>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</si>
  <si>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</si>
  <si>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</si>
  <si>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</si>
  <si>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</si>
  <si>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</si>
  <si>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</si>
  <si>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</si>
  <si>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</si>
  <si>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</si>
  <si>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</si>
  <si>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</si>
  <si>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</si>
  <si>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</si>
  <si>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</si>
  <si>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</si>
  <si>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</si>
  <si>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</si>
  <si>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</si>
  <si>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</si>
  <si>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</si>
  <si>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</si>
  <si>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</si>
  <si>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</si>
  <si>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</si>
  <si>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</si>
  <si>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</si>
  <si>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</si>
  <si>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</si>
  <si>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</si>
  <si>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</si>
  <si>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</si>
  <si>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</si>
  <si>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</si>
  <si>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</si>
  <si>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</si>
  <si>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</si>
  <si>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</si>
  <si>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</si>
  <si>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</si>
  <si>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</si>
  <si>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</si>
  <si>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</si>
  <si>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</si>
  <si>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</si>
  <si>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</si>
  <si>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</si>
  <si>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</si>
  <si>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</si>
  <si>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</si>
  <si>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</si>
  <si>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</si>
  <si>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</si>
  <si>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</si>
  <si>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</si>
  <si>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</si>
  <si>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</si>
  <si>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</si>
  <si>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</si>
  <si>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</si>
  <si>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</si>
  <si>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</si>
  <si>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</si>
  <si>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</si>
  <si>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</si>
  <si>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</si>
  <si>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</si>
  <si>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</si>
  <si>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</si>
  <si>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</si>
  <si>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</si>
  <si>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</si>
  <si>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</si>
  <si>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</si>
  <si>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</si>
  <si>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</si>
  <si>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</si>
  <si>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</si>
  <si>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</si>
  <si>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</si>
  <si>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</si>
  <si>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</si>
  <si>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1.10086 10-01-24 (10) +21.6</t>
  </si>
  <si>
    <t>10001162</t>
  </si>
  <si>
    <t>+EUR/-USD 1.103235 04-03-24 (10) +45.35</t>
  </si>
  <si>
    <t>10001163</t>
  </si>
  <si>
    <t>+EUR/-USD 1.1099 13-02-24 (10) +109</t>
  </si>
  <si>
    <t>10000034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</si>
  <si>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</si>
  <si>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</si>
  <si>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</si>
  <si>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</si>
  <si>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</si>
  <si>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</si>
  <si>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+USD/-EUR 1.0682 25-03-24 (12) +82</t>
  </si>
  <si>
    <t>10001079</t>
  </si>
  <si>
    <t>10001123</t>
  </si>
  <si>
    <t>+USD/-EUR 1.08165 04-03-24 (10) +95.5</t>
  </si>
  <si>
    <t>10001043</t>
  </si>
  <si>
    <t>+USD/-EUR 1.0818 18-03-24 (20) +106</t>
  </si>
  <si>
    <t>10001041</t>
  </si>
  <si>
    <t>+USD/-EUR 1.08296 27-02-24 (10) +98.8</t>
  </si>
  <si>
    <t>10001039</t>
  </si>
  <si>
    <t>10001049</t>
  </si>
  <si>
    <t>+USD/-EUR 1.08345 25-03-24 (20) +98.5</t>
  </si>
  <si>
    <t>10001051</t>
  </si>
  <si>
    <t>+USD/-EUR 1.0845 03-04-24 (10) +55</t>
  </si>
  <si>
    <t>10001174</t>
  </si>
  <si>
    <t>10000979</t>
  </si>
  <si>
    <t>+USD/-EUR 1.11352 27-02-24 (10) +111</t>
  </si>
  <si>
    <t>10001019</t>
  </si>
  <si>
    <t>10001021</t>
  </si>
  <si>
    <t>+USD/-EUR 1.1176 12-02-24 (20) +111</t>
  </si>
  <si>
    <t>10001009</t>
  </si>
  <si>
    <t>+USD/-EUR 1.11762 12-02-24 (11) +111.2</t>
  </si>
  <si>
    <t>10001007</t>
  </si>
  <si>
    <t>10001001</t>
  </si>
  <si>
    <t>+USD/-GBP 1.2692 11-03-24 (10) +1</t>
  </si>
  <si>
    <t>10001023</t>
  </si>
  <si>
    <t>10000993</t>
  </si>
  <si>
    <t>+USD/-JPY 135.623 16-01-24 (10) -393.5</t>
  </si>
  <si>
    <t>10000029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</si>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</sst>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E6CDCA-0F04-4471-9222-70A88899AFA2}" name="RowTitleRegion1.b1.c4.1" displayName="RowTitleRegion1.b1.c4.1" ref="B1:C4" totalsRowShown="0" tableBorderDxfId="511">
  <autoFilter ref="B1:C4" xr:uid="{E2E6CDCA-0F04-4471-9222-70A88899AFA2}">
    <filterColumn colId="0" hiddenButton="1"/>
    <filterColumn colId="1" hiddenButton="1"/>
  </autoFilter>
  <tableColumns count="2">
    <tableColumn id="1" xr3:uid="{CD489DB4-9C30-4B87-98C3-0FDBC1DC95CA}" name="תאריך הדיווח" dataDxfId="510" dataCellStyle="Normal_2007-16618"/>
    <tableColumn id="2" xr3:uid="{F6483D1C-A801-4037-93C6-43E551F961F5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6DDDE1-DAB6-4796-8061-FEB224DDD5F4}" name="TitleRegion1.a5.d53.2" displayName="TitleRegion1.a5.d53.2" ref="A5:D53" totalsRowShown="0">
  <autoFilter ref="A5:D53" xr:uid="{2F6DDDE1-DAB6-4796-8061-FEB224DDD5F4}">
    <filterColumn colId="0" hiddenButton="1"/>
    <filterColumn colId="1" hiddenButton="1"/>
    <filterColumn colId="2" hiddenButton="1"/>
    <filterColumn colId="3" hiddenButton="1"/>
  </autoFilter>
  <tableColumns count="4">
    <tableColumn id="1" xr3:uid="{8C5545F9-81A3-4A22-8377-0D102B121DBA}" name="ריק במקור" dataDxfId="509" dataCellStyle="Normal_2007-16618"/>
    <tableColumn id="2" xr3:uid="{E26AA76F-50E4-4220-9488-3A123215C464}" name="סכום נכסי ההשקעה:" dataDxfId="508" dataCellStyle="Normal_2007-16618"/>
    <tableColumn id="3" xr3:uid="{96D4BA00-E2B4-4AFE-8854-B957ADC5B4A3}" name="ריק במקור2"/>
    <tableColumn id="4" xr3:uid="{57D95D2C-526A-42C2-A762-688D8D9DB753}" name="ריק במקור3" dataDxfId="507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1B2749-B4C0-479A-A6E2-2775EE1B2F09}" name="RowTitleRegion1.a1.b4.1" displayName="RowTitleRegion1.a1.b4.1" ref="A1:B4" totalsRowShown="0">
  <autoFilter ref="A1:B4" xr:uid="{8D1B2749-B4C0-479A-A6E2-2775EE1B2F09}">
    <filterColumn colId="0" hiddenButton="1"/>
    <filterColumn colId="1" hiddenButton="1"/>
  </autoFilter>
  <tableColumns count="2">
    <tableColumn id="1" xr3:uid="{987BAF7A-07FF-4580-BB7A-C57B1C144F08}" name="תאריך הדיווח" dataDxfId="506" dataCellStyle="Normal_2007-16618"/>
    <tableColumn id="2" xr3:uid="{A28C1BA6-5109-45B2-A702-8333BA17F970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BFB46B-345B-408F-83F1-BCEF1F9183E2}" name="TitleRegion1.a5.k55.1" displayName="TitleRegion1.a5.k55.1" ref="A5:K55" totalsRowShown="0" headerRowDxfId="496" headerRowBorderDxfId="504" tableBorderDxfId="505">
  <autoFilter ref="A5:K55" xr:uid="{D6BFB46B-345B-408F-83F1-BCEF1F9183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0286EB-4D67-4AF3-8DE3-ED8CDFB86A28}" name="שם המנפיק/שם נייר ערך "/>
    <tableColumn id="2" xr3:uid="{72119949-BD67-4E7F-AB0B-F6A810C10AE9}" name="מספר ני&quot;ע"/>
    <tableColumn id="3" xr3:uid="{D472FB59-C6D0-4527-AAE4-9F8293C89B00}" name="מספר מנפיק" dataDxfId="503"/>
    <tableColumn id="4" xr3:uid="{ABFA0D77-929D-49A0-928F-36378F547E3B}" name="דירוג"/>
    <tableColumn id="5" xr3:uid="{02558BA5-6501-4EC4-9B1C-E2EEA9B716DC}" name="שם מדרג" dataDxfId="502"/>
    <tableColumn id="6" xr3:uid="{1E6EC92A-5274-4FBA-A45D-3DFBA3208BB9}" name="סוג מטבע"/>
    <tableColumn id="7" xr3:uid="{460E04D1-34BC-499A-ACB5-7696AAE61405}" name="שיעור ריבית" dataDxfId="501"/>
    <tableColumn id="8" xr3:uid="{AC9EE055-5941-4C05-B588-268940A84E35}" name="תשואה לפידיון" dataDxfId="500"/>
    <tableColumn id="9" xr3:uid="{AE40A894-DE41-4D3B-B64E-0CB9E90D4EB5}" name="שווי שוק" dataDxfId="499"/>
    <tableColumn id="10" xr3:uid="{D1AB3DDE-2B35-4C3C-A680-B0F35D91F06F}" name="שעור מנכסי אפיק ההשקעה" dataDxfId="498"/>
    <tableColumn id="11" xr3:uid="{9DD97BC3-4CD9-492D-B3B7-BC0DFAB80835}" name="שעור מסך נכסי השקעה" dataDxfId="4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6E83A5-B625-4FA8-9450-8538CB93C266}" name="RowTitleRegion1.a1.b4.1" displayName="RowTitleRegion1.a1.b4.1_" ref="A1:B4" totalsRowShown="0" tableBorderDxfId="495">
  <autoFilter ref="A1:B4" xr:uid="{5A6E83A5-B625-4FA8-9450-8538CB93C266}">
    <filterColumn colId="0" hiddenButton="1"/>
    <filterColumn colId="1" hiddenButton="1"/>
  </autoFilter>
  <tableColumns count="2">
    <tableColumn id="1" xr3:uid="{BE65E25B-2600-4F29-82E6-E338BF241DFC}" name="תאריך הדיווח" dataDxfId="494" dataCellStyle="Normal_2007-16618"/>
    <tableColumn id="2" xr3:uid="{F01BF37D-1E4B-496F-8D2F-741463FA2CD1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8151EA-9E05-4C85-AD4D-849212B3F5A7}" name="TitleRegion1.a6.q62.1" displayName="TitleRegion1.a6.q62.1" ref="A6:Q62" totalsRowShown="0" headerRowDxfId="474" dataDxfId="475" headerRowBorderDxfId="492" tableBorderDxfId="493">
  <autoFilter ref="A6:Q62" xr:uid="{CB8151EA-9E05-4C85-AD4D-849212B3F5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A0704B5-B644-4148-99C5-C758ABB7B4F6}" name="שם המנפיק/שם נייר ערך "/>
    <tableColumn id="2" xr3:uid="{6F036A2B-CB02-4B1C-8A69-BB864939B97B}" name="מספר ני&quot;ע" dataDxfId="491"/>
    <tableColumn id="3" xr3:uid="{E6A5D00C-5BEF-4F39-908C-1AEF341D0B4F}" name="זירת מסחר" dataDxfId="490"/>
    <tableColumn id="4" xr3:uid="{C702CCCE-22E3-4E96-BD43-9C5998D97719}" name="דירוג" dataDxfId="489"/>
    <tableColumn id="5" xr3:uid="{6DFE559C-51F5-4198-B269-4A70A3E5C92C}" name="שם מדרג" dataDxfId="488"/>
    <tableColumn id="6" xr3:uid="{AFEB2C70-7E58-4F50-AA07-A106F1D68AB7}" name="תאריך רכישה" dataDxfId="487"/>
    <tableColumn id="7" xr3:uid="{EB53EE13-F434-486F-855E-D176A543C600}" name="מח&quot;מ" dataDxfId="486"/>
    <tableColumn id="8" xr3:uid="{37BD7620-0826-4877-B951-A810FFE6BC0E}" name="סוג מטבע" dataDxfId="485"/>
    <tableColumn id="9" xr3:uid="{DF58EA5F-93C7-4FF6-A6D0-639DB3F1DCF9}" name="שיעור ריבית" dataDxfId="484"/>
    <tableColumn id="10" xr3:uid="{87FEA67D-833B-41DE-BE7D-652BC552F389}" name="תשואה לפידיון" dataDxfId="483"/>
    <tableColumn id="11" xr3:uid="{E7F06099-1804-4F81-80D0-F30BDF43BA62}" name="ערך נקוב****" dataDxfId="482"/>
    <tableColumn id="12" xr3:uid="{A99B5659-F70D-491B-9B73-720B0BF68295}" name="שער***" dataDxfId="481"/>
    <tableColumn id="13" xr3:uid="{FF6ACD5A-D89A-4FCF-997D-7F363BBB62DF}" name="פדיון/ריבית/דיבידנד לקבל*****  " dataDxfId="480"/>
    <tableColumn id="14" xr3:uid="{93101750-46BE-4FFB-BA85-EC422726E6E9}" name="שווי שוק" dataDxfId="479"/>
    <tableColumn id="15" xr3:uid="{9B7ABDCF-2C6A-4E96-A154-4C8A25F72170}" name="שעור מערך נקוב**** מונפק" dataDxfId="478"/>
    <tableColumn id="16" xr3:uid="{F4FB718E-B72D-432D-B4B4-2729D6DA8DE6}" name="שעור מנכסי אפיק ההשקעה" dataDxfId="477"/>
    <tableColumn id="17" xr3:uid="{1BC8A9F9-09F3-4C13-BA2C-F0EF11A05EED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E885F4-519E-43DE-B21E-34BC846BCA79}" name="RowTitleRegion1.a1.b4.1" displayName="_RowTitleRegion1.a1.b4.1" ref="A1:B4" totalsRowShown="0" tableBorderDxfId="473">
  <autoFilter ref="A1:B4" xr:uid="{4AE885F4-519E-43DE-B21E-34BC846BCA79}">
    <filterColumn colId="0" hiddenButton="1"/>
    <filterColumn colId="1" hiddenButton="1"/>
  </autoFilter>
  <tableColumns count="2">
    <tableColumn id="1" xr3:uid="{E8873515-D662-4801-A5D5-10C1DAF903B7}" name="תאריך הדיווח" dataDxfId="472" dataCellStyle="Normal_2007-16618"/>
    <tableColumn id="2" xr3:uid="{267E0FF1-8B06-46DB-AEB0-9814910D099D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87181DB-E6AD-4953-B555-3BFC6394CCAE}" name="TitleRegion1.a6.t26.1" displayName="TitleRegion1.a6.t26.1" ref="A6:T26" totalsRowShown="0" headerRowDxfId="449" dataDxfId="450" headerRowBorderDxfId="470" tableBorderDxfId="471">
  <autoFilter ref="A6:T26" xr:uid="{087181DB-E6AD-4953-B555-3BFC6394CC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056C1DC-489D-4B22-9521-E71C4D1F12C9}" name="שם המנפיק/שם נייר ערך "/>
    <tableColumn id="2" xr3:uid="{379ECFF1-7328-4E7F-AA9F-C73DD95200F9}" name="מספר ני&quot;ע" dataDxfId="469"/>
    <tableColumn id="3" xr3:uid="{F9AE8ECB-4502-462D-88D1-493639FECB12}" name="זירת מסחר" dataDxfId="468"/>
    <tableColumn id="4" xr3:uid="{B93F7B25-52FF-4FDB-9D78-A6F5D5A412F6}" name="ספק מידע" dataDxfId="467"/>
    <tableColumn id="5" xr3:uid="{4F6EBF52-F01C-40AD-9B13-61D3F8A25061}" name="מספר מנפיק" dataDxfId="466"/>
    <tableColumn id="6" xr3:uid="{27B13891-B5CC-4B16-9F85-FC55D3ED86CF}" name="ענף מסחר" dataDxfId="465"/>
    <tableColumn id="7" xr3:uid="{C82FB4F6-D6A0-4B79-8E69-9ACB644F84EA}" name="דירוג" dataDxfId="464"/>
    <tableColumn id="8" xr3:uid="{24A6B2D2-B6C6-4E3B-B1C5-A8A551745494}" name="שם מדרג" dataDxfId="463"/>
    <tableColumn id="9" xr3:uid="{27B14715-67C4-48D9-A3FB-A96C8336B4A8}" name="תאריך רכישה" dataDxfId="462"/>
    <tableColumn id="10" xr3:uid="{6AB33A62-8EE6-46C7-B32E-6BF390BF3D88}" name="מח&quot;מ" dataDxfId="461"/>
    <tableColumn id="11" xr3:uid="{4438CD6A-6441-429B-ABF3-60AA8F4FA1AD}" name="סוג מטבע" dataDxfId="460"/>
    <tableColumn id="12" xr3:uid="{377ABF51-5E69-43C3-A4DA-F9270A0C0A67}" name="שיעור ריבית" dataDxfId="459"/>
    <tableColumn id="13" xr3:uid="{BD988614-1821-4D84-AB8E-94F270577E8D}" name="תשואה לפידיון" dataDxfId="458"/>
    <tableColumn id="14" xr3:uid="{E9F7DB27-23F6-4E3E-BF1A-EBF3FCF5E8BB}" name="ערך נקוב****" dataDxfId="457"/>
    <tableColumn id="15" xr3:uid="{86275611-5065-4BFE-BD44-3A01870813DF}" name="שער***" dataDxfId="456"/>
    <tableColumn id="16" xr3:uid="{F16274A8-54FD-4954-93C0-79ECCA7D67F6}" name="פדיון/ריבית/דיבידנד לקבל*****  " dataDxfId="455"/>
    <tableColumn id="17" xr3:uid="{B366E650-0E54-47F8-BA24-B0FDC12A676F}" name="שווי שוק" dataDxfId="454"/>
    <tableColumn id="18" xr3:uid="{C4A50099-1FC6-4C08-B968-A1CEE72A8328}" name="שעור מערך נקוב מונפק" dataDxfId="453"/>
    <tableColumn id="19" xr3:uid="{5AD63427-6DB7-4847-821A-D208AFFFDBB0}" name="שעור מנכסי אפיק ההשקעה" dataDxfId="452"/>
    <tableColumn id="20" xr3:uid="{3EA4C1B0-C063-4E4F-B053-84041E5141F5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D9FEFF-ADB4-455F-8057-CD7183DC79AF}" name="RowTitleRegion1.a1.b4.1" displayName="_RowTitleRegion1.a1.b4.1_1" ref="A1:B4" totalsRowShown="0" tableBorderDxfId="448">
  <autoFilter ref="A1:B4" xr:uid="{06D9FEFF-ADB4-455F-8057-CD7183DC79AF}">
    <filterColumn colId="0" hiddenButton="1"/>
    <filterColumn colId="1" hiddenButton="1"/>
  </autoFilter>
  <tableColumns count="2">
    <tableColumn id="1" xr3:uid="{7A51EAC1-F250-4BCE-9482-4F811EFC5C56}" name="תאריך הדיווח" dataDxfId="447" dataCellStyle="Normal_2007-16618"/>
    <tableColumn id="2" xr3:uid="{35CD93A9-01E5-42A1-8D68-E4641DE8EA2B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23AF61-9089-4B5A-925E-3A3C51CB2359}" name="TitleRegion1.a6.t309.1" displayName="TitleRegion1.a6.t309.1" ref="A6:T309" totalsRowShown="0" headerRowDxfId="424" dataDxfId="425" headerRowBorderDxfId="445" tableBorderDxfId="446">
  <autoFilter ref="A6:T309" xr:uid="{5323AF61-9089-4B5A-925E-3A3C51CB23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4B3C17D-FAEA-4230-AE2A-AB5A28D7F10A}" name="שם המנפיק/שם נייר ערך "/>
    <tableColumn id="2" xr3:uid="{512AC755-31C1-48AA-9D7B-C71B42C22F93}" name="מספר ני&quot;ע" dataDxfId="444"/>
    <tableColumn id="3" xr3:uid="{96F39110-BADA-4046-8482-2A4DC662D1D5}" name="זירת מסחר" dataDxfId="443"/>
    <tableColumn id="4" xr3:uid="{BD118C0C-501C-4F79-B609-AF812E7D93DF}" name="ספק מידע" dataDxfId="442"/>
    <tableColumn id="5" xr3:uid="{9107358D-144B-49A6-97EE-156B975D2915}" name="מספר מנפיק" dataDxfId="441"/>
    <tableColumn id="6" xr3:uid="{7BA4CE17-5CE5-4553-9700-4580DA61F75E}" name="ענף מסחר" dataDxfId="440"/>
    <tableColumn id="7" xr3:uid="{EA640FAD-B49C-4BEF-9E11-735F940C435D}" name="דירוג" dataDxfId="439"/>
    <tableColumn id="8" xr3:uid="{3BCC6219-2ABC-4E79-A843-8371BB00E518}" name="שם מדרג" dataDxfId="438"/>
    <tableColumn id="9" xr3:uid="{A6EF9165-4D4B-4A1E-BA31-04CB9A437ACF}" name="תאריך רכישה" dataDxfId="437"/>
    <tableColumn id="10" xr3:uid="{D6EBE196-82A6-4249-A2C6-28489BF77194}" name="מח&quot;מ" dataDxfId="436"/>
    <tableColumn id="11" xr3:uid="{36ACAC34-4B2A-4CB7-BE99-1FEF77E111AB}" name="סוג מטבע" dataDxfId="435"/>
    <tableColumn id="12" xr3:uid="{FE8B17F1-C1F7-4359-A611-39C67EAFF81B}" name="שיעור ריבית" dataDxfId="434"/>
    <tableColumn id="13" xr3:uid="{907F3658-3525-424A-AF89-6843090A6A84}" name="תשואה לפידיון" dataDxfId="433"/>
    <tableColumn id="14" xr3:uid="{1187CBD4-3F2C-4B01-9500-C9E3F0FEB8AC}" name="ערך נקוב****" dataDxfId="432"/>
    <tableColumn id="15" xr3:uid="{5D22497E-04A7-458B-8823-0FF6C68E1AAB}" name="שער***" dataDxfId="431"/>
    <tableColumn id="16" xr3:uid="{92936B48-D096-441A-B9FD-FC42637A36D2}" name="פדיון/ריבית/דיבידנד לקבל*****  " dataDxfId="430"/>
    <tableColumn id="17" xr3:uid="{605C2ADC-367E-4F66-A048-79095FCB2B91}" name="שווי שוק" dataDxfId="429"/>
    <tableColumn id="18" xr3:uid="{5CCC8D79-7DA9-4F00-A9A7-BE26102E2EB8}" name="שעור מערך נקוב מונפק" dataDxfId="428"/>
    <tableColumn id="19" xr3:uid="{68CC131B-B0C1-4D26-80C3-2196D63DE9C6}" name="שעור מנכסי אפיק ההשקעה" dataDxfId="427"/>
    <tableColumn id="20" xr3:uid="{A1562A02-AB22-40E9-9D78-C1614BAB760A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9C05863-F516-47A3-ABFB-A1AAF67A826F}" name="RowTitleRegion1.a1.b4.1" displayName="_RowTitleRegion1.a1.b4.1_2" ref="A1:B4" totalsRowShown="0" tableBorderDxfId="423">
  <autoFilter ref="A1:B4" xr:uid="{A9C05863-F516-47A3-ABFB-A1AAF67A826F}">
    <filterColumn colId="0" hiddenButton="1"/>
    <filterColumn colId="1" hiddenButton="1"/>
  </autoFilter>
  <tableColumns count="2">
    <tableColumn id="1" xr3:uid="{60BC0714-8DA3-4FFF-9B30-E4727AF5E073}" name="תאריך הדיווח" dataDxfId="422" dataCellStyle="Normal_2007-16618"/>
    <tableColumn id="2" xr3:uid="{70159539-9307-470E-B857-2E479DBF7B2D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50BEF9-A85B-48AD-8AD3-CB7D960C33EF}" name="TitleRegion1.a6.n260.1" displayName="TitleRegion1.a6.n260.1" ref="A6:N260" totalsRowShown="0" headerRowDxfId="405" dataDxfId="406" headerRowBorderDxfId="420" tableBorderDxfId="421">
  <autoFilter ref="A6:N260" xr:uid="{D750BEF9-A85B-48AD-8AD3-CB7D960C33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5164A56-A67C-434C-B327-7322858DBB6B}" name="שם המנפיק/שם נייר ערך "/>
    <tableColumn id="2" xr3:uid="{329B09F7-3EA6-4598-A712-31DB0EFC4EF3}" name="מספר ני&quot;ע" dataDxfId="419"/>
    <tableColumn id="3" xr3:uid="{CE2B572F-C385-4B8F-ACBC-0D6C5D5FA9CC}" name="זירת מסחר" dataDxfId="418"/>
    <tableColumn id="4" xr3:uid="{F89DFA4B-E7EE-4A70-8FD6-BA49A290A3DA}" name="ספק מידע" dataDxfId="417"/>
    <tableColumn id="5" xr3:uid="{C4040CDD-E6C3-430A-8684-F1D2B29B3A1F}" name="מספר מנפיק" dataDxfId="416"/>
    <tableColumn id="6" xr3:uid="{CE6FEDB4-FF85-413E-8C16-8600CA34B416}" name="ענף מסחר" dataDxfId="415"/>
    <tableColumn id="7" xr3:uid="{D88EBDB2-8C7E-4AF4-A767-21B4696F50E7}" name="סוג מטבע" dataDxfId="414"/>
    <tableColumn id="8" xr3:uid="{7854FA96-4206-4DF1-A050-42941B47F4F0}" name="ערך נקוב****" dataDxfId="413"/>
    <tableColumn id="9" xr3:uid="{ECD8C744-2DAA-4F1C-BE22-A15C97A077AD}" name="שער***" dataDxfId="412"/>
    <tableColumn id="10" xr3:uid="{50700C0D-FECE-406A-BE6B-B78F672DF99C}" name="פדיון/ריבית/דיבידנד לקבל*****  " dataDxfId="411"/>
    <tableColumn id="11" xr3:uid="{F569547E-9B51-4F33-8A9D-D5650D5DEC8A}" name="שווי שוק" dataDxfId="410"/>
    <tableColumn id="12" xr3:uid="{722162AF-160C-4732-893F-4F0564643A88}" name="שעור מערך נקוב מונפק" dataDxfId="409"/>
    <tableColumn id="13" xr3:uid="{2EA49468-CF3A-4384-BD9D-EFEC075E9D8D}" name="שעור מנכסי אפיק ההשקעה" dataDxfId="408"/>
    <tableColumn id="14" xr3:uid="{1BC5EC0A-8B1C-46E7-AEA0-3EFF6C92B1A1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FC1B70A-E68D-4469-8616-0E3F4CE949E2}" name="RowTitleRegion1.a1.b4.1" displayName="_RowTitleRegion1.a1.b4.1_3" ref="A1:B4" totalsRowShown="0" tableBorderDxfId="404">
  <autoFilter ref="A1:B4" xr:uid="{5FC1B70A-E68D-4469-8616-0E3F4CE949E2}">
    <filterColumn colId="0" hiddenButton="1"/>
    <filterColumn colId="1" hiddenButton="1"/>
  </autoFilter>
  <tableColumns count="2">
    <tableColumn id="1" xr3:uid="{DFE66886-C913-42C5-8F38-267202D97108}" name="תאריך הדיווח" dataDxfId="403" dataCellStyle="Normal_2007-16618"/>
    <tableColumn id="2" xr3:uid="{7145ED21-0AE3-4A44-B7EF-99F6D4212EED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62D3D05-B6F3-4298-9B7A-C3BA288114F6}" name="TitleRegion1.a6.m91.1" displayName="TitleRegion1.a6.m91.1" ref="A6:M91" totalsRowShown="0" headerRowDxfId="387" dataDxfId="388" headerRowBorderDxfId="401" tableBorderDxfId="402">
  <autoFilter ref="A6:M91" xr:uid="{262D3D05-B6F3-4298-9B7A-C3BA288114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D085DBA-FF8B-4CA6-A2E4-8BF579BC1E82}" name="שם המנפיק/שם נייר ערך "/>
    <tableColumn id="2" xr3:uid="{59BA15F5-D1A9-42BB-A5F4-EB655278A2A2}" name="מספר ני&quot;ע" dataDxfId="400"/>
    <tableColumn id="3" xr3:uid="{FA12491D-9A7C-44FB-A634-30F102FECFC9}" name="זירת מסחר" dataDxfId="399"/>
    <tableColumn id="4" xr3:uid="{962BC583-6B27-482B-9F4D-49D125AFB2DB}" name="מספר מנפיק" dataDxfId="398"/>
    <tableColumn id="5" xr3:uid="{4882D022-02FA-481E-9E1E-BA87083523C6}" name="ענף מסחר" dataDxfId="397"/>
    <tableColumn id="6" xr3:uid="{978B9174-A088-4EA9-830B-4C9ED5F76E75}" name="סוג מטבע" dataDxfId="396"/>
    <tableColumn id="7" xr3:uid="{B2CE9A12-C806-4757-BF4A-A0C204ECCD73}" name="ערך נקוב****" dataDxfId="395"/>
    <tableColumn id="8" xr3:uid="{52835E62-BEFF-412D-A6C9-38E565FC07EB}" name="שער***" dataDxfId="394"/>
    <tableColumn id="9" xr3:uid="{599C6039-060D-4FA8-AFFA-D3CB278C50F5}" name="פדיון/ריבית/דיבידנד לקבל*****  " dataDxfId="393"/>
    <tableColumn id="10" xr3:uid="{30188414-DFEB-4932-888E-86503B13249F}" name="שווי שוק" dataDxfId="392"/>
    <tableColumn id="11" xr3:uid="{83BC0C3C-97F9-42C4-B5E4-54110FE66229}" name="שעור מערך נקוב מונפק" dataDxfId="391"/>
    <tableColumn id="12" xr3:uid="{44809216-E2F9-4156-A2C3-913B72A8CCF4}" name="שעור מנכסי אפיק ההשקעה" dataDxfId="390"/>
    <tableColumn id="13" xr3:uid="{D52130B8-4A08-4013-9557-2BA88CB198EA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61B57D6-9EE3-491B-B4C0-04EE813E5989}" name="RowTitleRegion1.a1.b4.1" displayName="_RowTitleRegion1.a1.b4.1_4" ref="A1:B4" totalsRowShown="0" tableBorderDxfId="386">
  <autoFilter ref="A1:B4" xr:uid="{961B57D6-9EE3-491B-B4C0-04EE813E5989}">
    <filterColumn colId="0" hiddenButton="1"/>
    <filterColumn colId="1" hiddenButton="1"/>
  </autoFilter>
  <tableColumns count="2">
    <tableColumn id="1" xr3:uid="{9B2B15DC-8F71-441E-9FE8-D142E97C058F}" name="תאריך הדיווח" dataDxfId="385" dataCellStyle="Normal_2007-16618"/>
    <tableColumn id="2" xr3:uid="{B887016E-F4B7-4C87-8F1A-783AB96D86D2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7EA1771-D775-498C-8642-4E6C801F3220}" name="TitleRegion1.a6.n39.1" displayName="TitleRegion1.a6.n39.1" ref="A6:N39" totalsRowShown="0" headerRowDxfId="368" dataDxfId="369" headerRowBorderDxfId="383" tableBorderDxfId="384">
  <autoFilter ref="A6:N39" xr:uid="{27EA1771-D775-498C-8642-4E6C801F32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1182A88-C94A-4651-BA7B-DAB95A600031}" name="שם המנפיק/שם נייר ערך "/>
    <tableColumn id="2" xr3:uid="{88F112A5-C70B-4F79-9698-0B1B23F477CB}" name="מספר ני&quot;ע" dataDxfId="382"/>
    <tableColumn id="3" xr3:uid="{1E51361E-285E-41D2-95D3-F48DA3A4A686}" name="זירת מסחר" dataDxfId="381"/>
    <tableColumn id="4" xr3:uid="{AFF6040F-D9F6-4B4F-9C90-3B572CF8D4EE}" name="מספר מנפיק" dataDxfId="380"/>
    <tableColumn id="5" xr3:uid="{7A8458C9-9289-4D98-831E-56294EEC502F}" name="ענף מסחר" dataDxfId="379"/>
    <tableColumn id="6" xr3:uid="{684C76D0-064F-48FB-B80E-F742F81B176E}" name="דירוג" dataDxfId="378"/>
    <tableColumn id="7" xr3:uid="{46FC263F-A167-4C16-AD83-B221F27599CD}" name="שם מדרג" dataDxfId="377"/>
    <tableColumn id="8" xr3:uid="{AE6FBF8F-7779-40D3-A5D8-819845F9BD5F}" name="סוג מטבע" dataDxfId="376"/>
    <tableColumn id="9" xr3:uid="{DFABBAEC-562A-4194-9174-02516C7508A8}" name="ערך נקוב****" dataDxfId="375"/>
    <tableColumn id="10" xr3:uid="{53D5872B-3E5C-4BC1-B5EF-3F7FDE042E25}" name="שער***" dataDxfId="374"/>
    <tableColumn id="11" xr3:uid="{E0C8DE4F-3C51-4803-8823-7BDB6C5C0A8D}" name="שווי שוק" dataDxfId="373"/>
    <tableColumn id="12" xr3:uid="{E7F696C5-2C04-423E-8DE5-DDDF1ACD0101}" name="שעור מערך נקוב מונפק" dataDxfId="372"/>
    <tableColumn id="13" xr3:uid="{7D680F38-E2BC-4C62-94EB-FE110DC1AA8B}" name="שעור מנכסי אפיק ההשקעה" dataDxfId="371"/>
    <tableColumn id="14" xr3:uid="{4F79FB98-FC4B-4D07-B9C4-4B7C5A39097C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AB89EDB-CCFD-4AEA-9649-002BFFD642D2}" name="RowTitleRegion1.a1.b4.1" displayName="_RowTitleRegion1.a1.b4.1_5" ref="A1:B4" totalsRowShown="0" tableBorderDxfId="367">
  <autoFilter ref="A1:B4" xr:uid="{7AB89EDB-CCFD-4AEA-9649-002BFFD642D2}">
    <filterColumn colId="0" hiddenButton="1"/>
    <filterColumn colId="1" hiddenButton="1"/>
  </autoFilter>
  <tableColumns count="2">
    <tableColumn id="1" xr3:uid="{56085F93-2966-42A4-BF01-E6356767D9A5}" name="תאריך הדיווח" dataDxfId="366" dataCellStyle="Normal_2007-16618"/>
    <tableColumn id="2" xr3:uid="{6CDF62E1-77FB-4432-905C-1A2017356163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EA6EE84-3BFE-4DB0-9350-8F1FEC991DEE}" name="TitleRegion1.a6.k23.1" displayName="TitleRegion1.a6.k23.1" ref="A6:K23" totalsRowShown="0" headerRowDxfId="352" dataDxfId="353" headerRowBorderDxfId="364" tableBorderDxfId="365">
  <autoFilter ref="A6:K23" xr:uid="{FEA6EE84-3BFE-4DB0-9350-8F1FEC991D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6BF4954-FF66-4D2C-8D3B-7C33D27CA2C5}" name="שם המנפיק/שם נייר ערך"/>
    <tableColumn id="2" xr3:uid="{45E64399-A6DB-4A60-B2E8-5F972E00C28E}" name="מספר ני&quot;ע" dataDxfId="363"/>
    <tableColumn id="3" xr3:uid="{8F53A0C2-F05E-4D80-A0A9-164985E077E1}" name="זירת מסחר" dataDxfId="362"/>
    <tableColumn id="4" xr3:uid="{6B1CAF25-28A6-4032-A049-E66CD188B1EA}" name="ענף מסחר" dataDxfId="361"/>
    <tableColumn id="5" xr3:uid="{7442516D-20A9-47D8-BDE6-98D140BCBF86}" name="סוג מטבע" dataDxfId="360"/>
    <tableColumn id="6" xr3:uid="{4078195D-457B-4BE5-8102-1AD24E32D19C}" name="ערך נקוב****" dataDxfId="359"/>
    <tableColumn id="7" xr3:uid="{94FFFEBC-3B9E-4D7F-8B0B-B66ADDB0ECDD}" name="שער***" dataDxfId="358"/>
    <tableColumn id="8" xr3:uid="{BF141148-5BB5-45DF-8ECD-6721808C0354}" name="שווי שוק" dataDxfId="357"/>
    <tableColumn id="9" xr3:uid="{B6E1D0D1-3D5F-4591-B7D9-F713E828D75F}" name="שעור מערך נקוב מונפק" dataDxfId="356"/>
    <tableColumn id="10" xr3:uid="{6B9ACAFF-92E2-432D-880B-5273107B2030}" name="שעור מנכסי אפיק ההשקעה" dataDxfId="355"/>
    <tableColumn id="11" xr3:uid="{F515FFB6-7009-4459-B2F4-D524E00C9793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F878EE-38F9-4F65-90F5-AFBB7FC20992}" name="RowTitleRegion1.a1.b4.1" displayName="_RowTitleRegion1.a1.b4.1_6" ref="A1:B4" totalsRowShown="0" tableBorderDxfId="351">
  <autoFilter ref="A1:B4" xr:uid="{41F878EE-38F9-4F65-90F5-AFBB7FC20992}">
    <filterColumn colId="0" hiddenButton="1"/>
    <filterColumn colId="1" hiddenButton="1"/>
  </autoFilter>
  <tableColumns count="2">
    <tableColumn id="1" xr3:uid="{B72AED7A-04A1-4220-8CE9-6AB7B41919B6}" name="תאריך הדיווח" dataDxfId="350" dataCellStyle="Normal_2007-16618"/>
    <tableColumn id="2" xr3:uid="{D05F8EB7-E265-4B90-A384-2089BA04AD41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C1A584C-B5DC-4A12-9B3A-88EFADDCB4D8}" name="TitleRegion1.a6.k35.1" displayName="TitleRegion1.a6.k35.1" ref="A6:K35" totalsRowShown="0" headerRowDxfId="336" dataDxfId="337" headerRowBorderDxfId="348" tableBorderDxfId="349">
  <autoFilter ref="A6:K35" xr:uid="{AC1A584C-B5DC-4A12-9B3A-88EFADDCB4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1D5D9BE-D838-4127-BC17-E0DDC2FECBFC}" name="שם המנפיק/שם נייר ערך"/>
    <tableColumn id="2" xr3:uid="{E1D18BBD-745F-4FDD-B7AC-EA833BCC2B13}" name="מספר ני&quot;ע" dataDxfId="347"/>
    <tableColumn id="3" xr3:uid="{82D342C4-A2A4-49B9-9745-B5FC7D8A3116}" name="זירת מסחר" dataDxfId="346"/>
    <tableColumn id="4" xr3:uid="{D5ED2DB3-2FF5-418A-A843-99F9F2CB3AC7}" name="ענף מסחר" dataDxfId="345"/>
    <tableColumn id="5" xr3:uid="{956C602A-3D4C-4E38-9DE6-4CA4DD1FF1DD}" name="סוג מטבע" dataDxfId="344"/>
    <tableColumn id="6" xr3:uid="{990DC752-DA87-485E-A56C-555A36CD5D4A}" name="ערך נקוב****" dataDxfId="343"/>
    <tableColumn id="7" xr3:uid="{07F3810A-2A41-4106-B315-4EFBE401DF85}" name="שער***" dataDxfId="342"/>
    <tableColumn id="8" xr3:uid="{035B5F37-3708-47A4-B42B-F35C9CB49D99}" name="שווי שוק" dataDxfId="341"/>
    <tableColumn id="9" xr3:uid="{5CF89E30-23DA-4AAD-A12E-9F00750C7306}" name="שעור מערך נקוב מונפק" dataDxfId="340"/>
    <tableColumn id="10" xr3:uid="{0900557C-BBEC-48E6-A07E-74B3078D8A0A}" name="שעור מנכסי אפיק ההשקעה" dataDxfId="339"/>
    <tableColumn id="11" xr3:uid="{A34C2B6A-9A70-410A-81CB-6D8D21BE4075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AEFB915-7518-4287-80C1-1D01EC86B18B}" name="RowTitleRegion1.a1.b4.1" displayName="_RowTitleRegion1.a1.b4.1_7" ref="A1:B4" totalsRowShown="0" tableBorderDxfId="335">
  <autoFilter ref="A1:B4" xr:uid="{AAEFB915-7518-4287-80C1-1D01EC86B18B}">
    <filterColumn colId="0" hiddenButton="1"/>
    <filterColumn colId="1" hiddenButton="1"/>
  </autoFilter>
  <tableColumns count="2">
    <tableColumn id="1" xr3:uid="{1805A87A-CCD1-4A21-9795-B1137CD54A47}" name="תאריך הדיווח" dataDxfId="334" dataCellStyle="Normal_2007-16618"/>
    <tableColumn id="2" xr3:uid="{5223154E-92D3-4C52-9843-17ECC26EEB27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96E2EE2-5F76-47EB-8EC2-F6A111687BED}" name="TitleRegion1.a6.j22.1" displayName="TitleRegion1.a6.j22.1" ref="A6:J22" totalsRowShown="0" headerRowDxfId="321" dataDxfId="322" headerRowBorderDxfId="332" tableBorderDxfId="333">
  <autoFilter ref="A6:J22" xr:uid="{996E2EE2-5F76-47EB-8EC2-F6A111687B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313CF4F-E73E-42A3-8AFB-ED36AF643C6B}" name="שם המנפיק/שם נייר ערך"/>
    <tableColumn id="2" xr3:uid="{814E2CDD-BCFB-429C-85CF-228C6C875BDF}" name="מספר ני&quot;ע" dataDxfId="331"/>
    <tableColumn id="3" xr3:uid="{79053B35-58A7-4EBE-924F-039A9A12010B}" name="זירת מסחר" dataDxfId="330"/>
    <tableColumn id="4" xr3:uid="{DA3918BE-4710-4F6F-A669-D0F6C1AB47F5}" name="ענף מסחר" dataDxfId="329"/>
    <tableColumn id="5" xr3:uid="{F1EFF154-3842-47FC-96B8-F649B3C1E9EF}" name="סוג מטבע" dataDxfId="328"/>
    <tableColumn id="6" xr3:uid="{D2007239-B8B7-40ED-93AE-D748A617FB08}" name="ערך נקוב****" dataDxfId="327"/>
    <tableColumn id="7" xr3:uid="{0145F332-083F-4039-8C99-3FCF55EC2D78}" name="שער***" dataDxfId="326"/>
    <tableColumn id="8" xr3:uid="{9EE2A118-1CA9-4D65-BF3B-746F806A4CEB}" name="שווי שוק" dataDxfId="325"/>
    <tableColumn id="9" xr3:uid="{7D022EC2-2542-4CFD-90F0-95CFE9A7B527}" name="שעור מנכסי אפיק ההשקעה" dataDxfId="324"/>
    <tableColumn id="10" xr3:uid="{B5EEB8BE-6478-4C5C-955B-E62688AB8E61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B3CAB05-5DC9-43D7-B8E1-9B5D0E2C1AFB}" name="RowTitleRegion1.a1.b4.1" displayName="_RowTitleRegion1.a1.b4.1_8" ref="A1:B4" totalsRowShown="0" tableBorderDxfId="320">
  <autoFilter ref="A1:B4" xr:uid="{1B3CAB05-5DC9-43D7-B8E1-9B5D0E2C1AFB}">
    <filterColumn colId="0" hiddenButton="1"/>
    <filterColumn colId="1" hiddenButton="1"/>
  </autoFilter>
  <tableColumns count="2">
    <tableColumn id="1" xr3:uid="{CAFB6A72-3DAA-43ED-84A1-4222CF7374C6}" name="תאריך הדיווח" dataDxfId="319" dataCellStyle="Normal_2007-16618"/>
    <tableColumn id="2" xr3:uid="{B40A80EE-EA9A-46FB-8A9D-6130263086CA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CF18024-1423-432D-BEA7-A2A24A3188B8}" name="TitleRegion1.a6.p41.1" displayName="TitleRegion1.a6.p41.1" ref="A6:P41" totalsRowShown="0" headerRowDxfId="300" dataDxfId="301" headerRowBorderDxfId="317" tableBorderDxfId="318">
  <autoFilter ref="A6:P41" xr:uid="{ECF18024-1423-432D-BEA7-A2A24A3188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1A60E32-CC4C-4296-A839-D3B50B000876}" name="שם המנפיק/שם נייר ערך"/>
    <tableColumn id="2" xr3:uid="{CF8B86FC-A6D6-44D3-B07D-12C506059A10}" name="מספר ני&quot;ע" dataDxfId="316"/>
    <tableColumn id="3" xr3:uid="{C1602030-31C2-4DF0-A4F2-A4A0AE552823}" name="נכס הבסיס" dataDxfId="315"/>
    <tableColumn id="4" xr3:uid="{C929F314-3D12-4104-9037-C27E38EC6B09}" name="דירוג" dataDxfId="314"/>
    <tableColumn id="5" xr3:uid="{936F3539-EA93-4EDC-A6EA-7957BF707D1D}" name="שם מדרג" dataDxfId="313"/>
    <tableColumn id="6" xr3:uid="{082C4011-D7D8-4F96-8FED-ABC15FE84EAD}" name="תאריך רכישה" dataDxfId="312"/>
    <tableColumn id="7" xr3:uid="{CE05855B-CDCE-4482-B596-D850A163F391}" name="מח&quot;מ" dataDxfId="311"/>
    <tableColumn id="8" xr3:uid="{2D200385-65EC-42B3-A4B2-E804FCD4063D}" name="סוג מטבע" dataDxfId="310"/>
    <tableColumn id="9" xr3:uid="{89FF93A0-C094-4881-9415-3418ED638B6F}" name="שיעור ריבית" dataDxfId="309"/>
    <tableColumn id="10" xr3:uid="{164523CD-5C83-45C6-B24B-FE2601E28332}" name="תשואה לפידיון" dataDxfId="308"/>
    <tableColumn id="11" xr3:uid="{40DF5D5C-7FC5-4D45-8A64-AD113F444900}" name="ערך נקוב****" dataDxfId="307"/>
    <tableColumn id="12" xr3:uid="{6ED6E090-EB6E-4B9E-9709-6B6F054DAED3}" name="שער***" dataDxfId="306"/>
    <tableColumn id="13" xr3:uid="{1CACC555-D088-496C-8309-88FEE8F2AB6C}" name="שווי שוק" dataDxfId="305"/>
    <tableColumn id="14" xr3:uid="{E3F92304-02F6-4BDB-BFBE-CB802C98842F}" name="שעור מערך נקוב מונפק" dataDxfId="304"/>
    <tableColumn id="15" xr3:uid="{75450F44-7611-4F26-9966-F987A3B7F579}" name="שעור מנכסי אפיק ההשקעה" dataDxfId="303"/>
    <tableColumn id="16" xr3:uid="{A71049B5-65E5-4724-B4DD-B4D1E80534D7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9AF53AC-C904-4186-94D0-1D51A03EC7F9}" name="RowTitleRegion1.a1.b4.1" displayName="_RowTitleRegion1.a1.b4.1_9" ref="A1:B4" totalsRowShown="0" tableBorderDxfId="299">
  <autoFilter ref="A1:B4" xr:uid="{C9AF53AC-C904-4186-94D0-1D51A03EC7F9}">
    <filterColumn colId="0" hiddenButton="1"/>
    <filterColumn colId="1" hiddenButton="1"/>
  </autoFilter>
  <tableColumns count="2">
    <tableColumn id="1" xr3:uid="{F639BA13-2955-45F8-AE38-F1553C401179}" name="תאריך הדיווח" dataDxfId="298" dataCellStyle="Normal_2007-16618"/>
    <tableColumn id="2" xr3:uid="{B0EF1EA1-DDA6-4D1B-8E2A-FABE0389422A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CBF11D9-5F91-4D5D-9899-79AA58751B2A}" name="TitleRegion1.a6.o35.1" displayName="TitleRegion1.a6.o35.1" ref="A6:O35" totalsRowShown="0" headerRowDxfId="280" dataDxfId="281" headerRowBorderDxfId="296" tableBorderDxfId="297">
  <autoFilter ref="A6:O35" xr:uid="{FCBF11D9-5F91-4D5D-9899-79AA58751B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6679C25-72A8-477F-9BC6-BA1E4D3F6549}" name="שם המנפיק/שם נייר ערך"/>
    <tableColumn id="2" xr3:uid="{CBF81CB6-615D-4588-B157-DB76B38CDA32}" name="מספר ני&quot;ע" dataDxfId="295"/>
    <tableColumn id="3" xr3:uid="{0EA1449E-F7C0-40D6-8E81-046EF516B38B}" name="דירוג" dataDxfId="294"/>
    <tableColumn id="4" xr3:uid="{8E1E583A-3E76-40CA-973F-B5D0212D2681}" name="שם מדרג" dataDxfId="293"/>
    <tableColumn id="5" xr3:uid="{28523F8F-3D5D-4317-A625-F3F03A0B32BD}" name="תאריך רכישה" dataDxfId="292"/>
    <tableColumn id="6" xr3:uid="{9ED9139D-9F10-4709-9967-757AAC77EA18}" name="מח&quot;מ" dataDxfId="291"/>
    <tableColumn id="7" xr3:uid="{4719AACF-3E60-4A7F-9A1F-83A60D2FD37C}" name="סוג מטבע" dataDxfId="290"/>
    <tableColumn id="8" xr3:uid="{98AC8062-53F0-44AD-9143-16E56EAF5B29}" name="שיעור ריבית" dataDxfId="289"/>
    <tableColumn id="9" xr3:uid="{7318C4C7-4EF4-43F1-B85F-1E900F3D330E}" name="תשואה לפידיון" dataDxfId="288"/>
    <tableColumn id="10" xr3:uid="{43252E22-9691-46D1-867D-59E14DCE91E4}" name="ערך נקוב****" dataDxfId="287"/>
    <tableColumn id="11" xr3:uid="{01D47D34-3C82-4521-8569-5302A9EA7BBC}" name="שער***" dataDxfId="286"/>
    <tableColumn id="12" xr3:uid="{7B64EA44-5C03-4E27-89DC-8B43F5751E9E}" name="שווי הוגן" dataDxfId="285"/>
    <tableColumn id="13" xr3:uid="{C3ADC843-5FF6-48DF-8DBC-9BBB12DEFB22}" name="שעור מערך נקוב מונפק" dataDxfId="284"/>
    <tableColumn id="14" xr3:uid="{F698160D-3774-4CEE-BC18-A41D8AF05C2C}" name="שעור מנכסי אפיק ההשקעה" dataDxfId="283"/>
    <tableColumn id="15" xr3:uid="{43DFE6E6-27A3-4C1A-AC4A-B0660D38725E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9239474-99AF-4471-ADC6-37E671758262}" name="RowTitleRegion1.a1.b4.1" displayName="_RowTitleRegion1.a1.b4.1_10" ref="A1:B4" totalsRowShown="0" tableBorderDxfId="279">
  <autoFilter ref="A1:B4" xr:uid="{D9239474-99AF-4471-ADC6-37E671758262}">
    <filterColumn colId="0" hiddenButton="1"/>
    <filterColumn colId="1" hiddenButton="1"/>
  </autoFilter>
  <tableColumns count="2">
    <tableColumn id="1" xr3:uid="{3DACA2C6-63B5-46C8-9DFE-9EDF53318C97}" name="תאריך הדיווח" dataDxfId="278" dataCellStyle="Normal_2007-16618"/>
    <tableColumn id="2" xr3:uid="{2913C46E-773E-46F8-826A-AA7878303BFB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08011EC-D643-4A65-B067-3255498B64CB}" name="TitleRegion1.a6.r27.1" displayName="TitleRegion1.a6.r27.1" ref="A6:R27" totalsRowShown="0" headerRowDxfId="257" dataDxfId="258" headerRowBorderDxfId="276" tableBorderDxfId="277">
  <autoFilter ref="A6:R27" xr:uid="{608011EC-D643-4A65-B067-3255498B64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4C165E4-DCA4-4207-B68D-F2B233DB14FE}" name="שם המנפיק/שם נייר ערך"/>
    <tableColumn id="2" xr3:uid="{3FD4FA35-E45A-4EAA-80DF-65857C19041E}" name="מספר ני&quot;ע" dataDxfId="275"/>
    <tableColumn id="3" xr3:uid="{1B189F0D-ECBB-4DDA-B48D-271051DE0C64}" name="ספק המידע" dataDxfId="274"/>
    <tableColumn id="4" xr3:uid="{9763C7AA-EB6B-488E-8AE9-6746DADCD962}" name="מספר מנפיק" dataDxfId="273"/>
    <tableColumn id="5" xr3:uid="{9F9357B1-C16A-4260-9339-FB9FC9324A9F}" name="ענף מסחר" dataDxfId="272"/>
    <tableColumn id="6" xr3:uid="{4C09BB37-ED3A-4F3D-AD10-8A6DE4989BFD}" name="דירוג" dataDxfId="271"/>
    <tableColumn id="7" xr3:uid="{BD685C8F-9CC7-4F8F-84FA-3E3404BEA09E}" name="שם מדרג" dataDxfId="270"/>
    <tableColumn id="8" xr3:uid="{135A6224-4580-42E5-B083-0F1A54E1B411}" name="תאריך רכישה" dataDxfId="269"/>
    <tableColumn id="9" xr3:uid="{D581EC4F-8FAD-49CA-A242-BCC990A4AD98}" name="מח&quot;מ" dataDxfId="268"/>
    <tableColumn id="10" xr3:uid="{B8545CBA-2EC5-4269-A2E9-A52BC230E7F4}" name="סוג מטבע" dataDxfId="267"/>
    <tableColumn id="11" xr3:uid="{9FAE13D4-D001-41E1-84F1-97E54D3D6F14}" name="שיעור ריבית" dataDxfId="266"/>
    <tableColumn id="12" xr3:uid="{15E0956C-4FEE-4C6C-AEC0-57F963F71DA0}" name="תשואה לפידיון" dataDxfId="265"/>
    <tableColumn id="13" xr3:uid="{AC79E28D-C5E0-4364-B715-ABBD625535E3}" name="ערך נקוב****" dataDxfId="264"/>
    <tableColumn id="14" xr3:uid="{AA1891B8-F615-4F7E-885A-D9DD47661D86}" name="שער***" dataDxfId="263"/>
    <tableColumn id="15" xr3:uid="{385A80A3-0C01-48EF-B8FD-7B8079044A44}" name="שווי הוגן" dataDxfId="262"/>
    <tableColumn id="16" xr3:uid="{C0D62D59-3FA1-45D2-B2AE-161DDA0A71BA}" name="שעור מערך נקוב מונפק" dataDxfId="261"/>
    <tableColumn id="17" xr3:uid="{72BDB91D-13E6-4B3B-87DB-5023E8B6646B}" name="שעור מנכסי אפיק ההשקעה" dataDxfId="260"/>
    <tableColumn id="18" xr3:uid="{08CA871B-F9FD-452B-A2FE-4F905CBA5996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F87DAA6-548B-4722-AFAA-331EC2ABF0B2}" name="RowTitleRegion1.a1.b4.1" displayName="_RowTitleRegion1.a1.b4.1_11" ref="A1:B4" totalsRowShown="0" tableBorderDxfId="256">
  <autoFilter ref="A1:B4" xr:uid="{0F87DAA6-548B-4722-AFAA-331EC2ABF0B2}">
    <filterColumn colId="0" hiddenButton="1"/>
    <filterColumn colId="1" hiddenButton="1"/>
  </autoFilter>
  <tableColumns count="2">
    <tableColumn id="1" xr3:uid="{381F4E36-2278-432F-A21A-BDF7A24F1CD7}" name="תאריך הדיווח" dataDxfId="255" dataCellStyle="Normal_2007-16618"/>
    <tableColumn id="2" xr3:uid="{B7476F80-9C89-4644-8DC5-AE853397C385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4974E3E-59DB-4EB2-B863-2CFF79C79E4F}" name="TitleRegion1.a6.r28.1" displayName="TitleRegion1.a6.r28.1" ref="A6:R28" totalsRowShown="0" headerRowDxfId="234" dataDxfId="235" headerRowBorderDxfId="253" tableBorderDxfId="254">
  <autoFilter ref="A6:R28" xr:uid="{84974E3E-59DB-4EB2-B863-2CFF79C79E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55DD453-DE55-40D7-ADB0-398A17F77E10}" name="שם המנפיק/שם נייר ערך"/>
    <tableColumn id="2" xr3:uid="{EFFDC7B3-1B6B-4104-9FC1-6A986A5D25C4}" name="מספר ני&quot;ע" dataDxfId="252"/>
    <tableColumn id="3" xr3:uid="{B411259D-4683-4835-B93F-4C2D78E4C24A}" name="ספק המידע" dataDxfId="251"/>
    <tableColumn id="4" xr3:uid="{6C67C5FB-7352-43F5-9A72-48843011A781}" name="מספר מנפיק" dataDxfId="250"/>
    <tableColumn id="5" xr3:uid="{76259AD4-FB4B-45A5-BF7F-C7A8346803E5}" name="ענף מסחר" dataDxfId="249"/>
    <tableColumn id="6" xr3:uid="{3D532F60-30EA-41DC-BDE6-7107916A6D82}" name="דירוג" dataDxfId="248"/>
    <tableColumn id="7" xr3:uid="{F5009F76-47A7-4C57-A326-83E608DA1D31}" name="שם מדרג" dataDxfId="247"/>
    <tableColumn id="8" xr3:uid="{A63DD330-9DB2-4159-8B1C-4DA6A519EA0B}" name="תאריך רכישה" dataDxfId="246"/>
    <tableColumn id="9" xr3:uid="{E1BC9E9D-99CF-495F-9A9E-640A03CFA1FF}" name="מח&quot;מ" dataDxfId="245"/>
    <tableColumn id="10" xr3:uid="{71C43536-BD07-4086-A650-ECB776DFC1B5}" name="סוג מטבע" dataDxfId="244"/>
    <tableColumn id="11" xr3:uid="{7C708F3F-FCF7-4901-B774-8510EF4CDD49}" name="שיעור ריבית" dataDxfId="243"/>
    <tableColumn id="12" xr3:uid="{4AD210D8-9121-43C2-8DB3-711639CF6569}" name="תשואה לפידיון" dataDxfId="242"/>
    <tableColumn id="13" xr3:uid="{42864ADE-0720-41B4-B6C4-E544226E8BF5}" name="ערך נקוב****" dataDxfId="241"/>
    <tableColumn id="14" xr3:uid="{2267EF51-435B-45DD-AB87-56F99D3CD6CA}" name="שער***" dataDxfId="240"/>
    <tableColumn id="15" xr3:uid="{C6102646-5265-4313-BC1C-3B1860FB5604}" name="שווי הוגן" dataDxfId="239"/>
    <tableColumn id="16" xr3:uid="{D8E785C0-D4AB-4C5C-9DD4-985B203F6FE3}" name="שעור מערך נקוב מונפק" dataDxfId="238"/>
    <tableColumn id="17" xr3:uid="{6CB136A9-E37E-4F1E-B720-296DE1209B89}" name="שעור מנכסי אפיק ההשקעה" dataDxfId="237"/>
    <tableColumn id="18" xr3:uid="{B3E7FB04-6C5C-4184-BB5A-528E7C9842A7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AC0DBBA-F072-43E7-9C3A-321B85C44B92}" name="RowTitleRegion1.a1.b4.1" displayName="_RowTitleRegion1.a1.b4.1_12" ref="A1:B4" totalsRowShown="0" tableBorderDxfId="233">
  <autoFilter ref="A1:B4" xr:uid="{9AC0DBBA-F072-43E7-9C3A-321B85C44B92}">
    <filterColumn colId="0" hiddenButton="1"/>
    <filterColumn colId="1" hiddenButton="1"/>
  </autoFilter>
  <tableColumns count="2">
    <tableColumn id="1" xr3:uid="{4C959E3C-BD71-4A17-9FA8-51128E3F955F}" name="תאריך הדיווח" dataDxfId="232" dataCellStyle="Normal_2007-16618"/>
    <tableColumn id="2" xr3:uid="{B5E07125-25F8-4AAF-924C-17B63041E3EF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57AF065-ED72-4FCF-8807-25C0F651D559}" name="TitleRegion1.a6.l20.1" displayName="TitleRegion1.a6.l20.1" ref="A6:L20" totalsRowShown="0" headerRowDxfId="217" dataDxfId="218" headerRowBorderDxfId="230" tableBorderDxfId="231">
  <autoFilter ref="A6:L20" xr:uid="{B57AF065-ED72-4FCF-8807-25C0F651D5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795CB01-E728-4F00-A98B-7176277EE010}" name="שם המנפיק/שם נייר ערך"/>
    <tableColumn id="2" xr3:uid="{3028ABEB-70D2-4A73-AC18-038E1BE44814}" name="מספר ני&quot;ע" dataDxfId="229"/>
    <tableColumn id="3" xr3:uid="{B51A3F85-F03C-4BD0-8ACE-3C40409E756B}" name="ספק המידע" dataDxfId="228"/>
    <tableColumn id="4" xr3:uid="{8108E402-C920-4E94-AE38-672F67ED3D1C}" name="מספר מנפיק" dataDxfId="227"/>
    <tableColumn id="5" xr3:uid="{567EF59A-95B7-42AD-98C3-0D6776C1A3FB}" name="ענף מסחר" dataDxfId="226"/>
    <tableColumn id="6" xr3:uid="{27B5F258-0D7B-4FD2-A30D-BFBDF52091EE}" name="סוג מטבע" dataDxfId="225"/>
    <tableColumn id="7" xr3:uid="{26AC717A-8CA9-4460-A8A9-4CB63600DB3D}" name="ערך נקוב****" dataDxfId="224"/>
    <tableColumn id="8" xr3:uid="{90885CFD-B9FA-42F3-BB1C-9CF8F55DA782}" name="שער***" dataDxfId="223"/>
    <tableColumn id="9" xr3:uid="{89E527A6-80F6-4283-A4CE-23794B212253}" name="שווי הוגן" dataDxfId="222"/>
    <tableColumn id="10" xr3:uid="{977F358D-4691-46E2-9997-F15510A1B120}" name="שעור מערך נקוב מונפק" dataDxfId="221"/>
    <tableColumn id="11" xr3:uid="{DE210A31-A439-492B-A2C9-02724D6BDDF2}" name="שעור מנכסי אפיק ההשקעה" dataDxfId="220"/>
    <tableColumn id="12" xr3:uid="{B25D2700-95AA-43F9-A8DD-89A6BFF33524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1DD9CF3-05EE-490F-87A9-ACD140446CDC}" name="RowTitleRegion1.a1.b4.1" displayName="_RowTitleRegion1.a1.b4.1_13" ref="A1:B4" totalsRowShown="0" tableBorderDxfId="216">
  <autoFilter ref="A1:B4" xr:uid="{E1DD9CF3-05EE-490F-87A9-ACD140446CDC}">
    <filterColumn colId="0" hiddenButton="1"/>
    <filterColumn colId="1" hiddenButton="1"/>
  </autoFilter>
  <tableColumns count="2">
    <tableColumn id="1" xr3:uid="{2FCFCA49-B583-4CDC-AD0B-3731A7B37EF4}" name="תאריך הדיווח" dataDxfId="215" dataCellStyle="Normal_2007-16618"/>
    <tableColumn id="2" xr3:uid="{C7975490-171C-4E19-903F-108EA908B05B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E628CCE-D090-4A54-B3E2-7C966FCF1FF1}" name="TitleRegion1.a6.j33.1" displayName="TitleRegion1.a6.j33.1" ref="A6:J33" totalsRowShown="0" headerRowDxfId="202" dataDxfId="203" headerRowBorderDxfId="213" tableBorderDxfId="214">
  <autoFilter ref="A6:J33" xr:uid="{4E628CCE-D090-4A54-B3E2-7C966FCF1F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AFD6D2A-88B2-4C16-8E7D-54DBBEB805A9}" name="שם המנפיק/שם נייר ערך"/>
    <tableColumn id="2" xr3:uid="{4F284DBF-AC66-4D52-9DF0-79A2548DDAB8}" name="מספר ני&quot;ע" dataDxfId="212"/>
    <tableColumn id="3" xr3:uid="{FCCC3014-CAC4-4646-A7D6-C4BB17DC7410}" name="סוג מטבע" dataDxfId="211"/>
    <tableColumn id="4" xr3:uid="{616998F8-8C16-46DD-A195-424D137BD72F}" name="תאריך רכישה" dataDxfId="210"/>
    <tableColumn id="5" xr3:uid="{A365050A-B2D0-4366-9F34-122B6726906B}" name="ערך נקוב****" dataDxfId="209"/>
    <tableColumn id="6" xr3:uid="{E422DA27-B020-4641-B68A-77525A7C40EA}" name="שער***" dataDxfId="208"/>
    <tableColumn id="7" xr3:uid="{2DF7C89B-2171-494F-AD86-9487AFDC992A}" name="שווי הוגן" dataDxfId="207"/>
    <tableColumn id="8" xr3:uid="{5FAB17ED-B9CE-48D4-AAF6-AE00FFBB935D}" name="שעור מערך נקוב מונפק" dataDxfId="206"/>
    <tableColumn id="9" xr3:uid="{84EBAEE3-2899-4D05-BCB0-9821B36F033D}" name="שעור מנכסי אפיק ההשקעה" dataDxfId="205"/>
    <tableColumn id="10" xr3:uid="{71E89910-4EFC-4C70-92EC-AFD479878C32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4E7CC31-13FA-4D54-A5D7-D5B9CD01A957}" name="RowTitleRegion1.a1.b4.1" displayName="_RowTitleRegion1.a1.b4.1_14" ref="A1:B4" totalsRowShown="0" tableBorderDxfId="201">
  <autoFilter ref="A1:B4" xr:uid="{24E7CC31-13FA-4D54-A5D7-D5B9CD01A957}">
    <filterColumn colId="0" hiddenButton="1"/>
    <filterColumn colId="1" hiddenButton="1"/>
  </autoFilter>
  <tableColumns count="2">
    <tableColumn id="1" xr3:uid="{3E5D3736-47F3-4924-8984-11DC7654E306}" name="תאריך הדיווח" dataDxfId="200" dataCellStyle="Normal_2007-16618"/>
    <tableColumn id="2" xr3:uid="{C3474F27-0885-4D16-A03B-16825A8B0CCB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A32502C-54D5-4571-BAA3-DFA489A9D707}" name="TitleRegion1.a6.k18.1" displayName="TitleRegion1.a6.k18.1" ref="A6:K18" totalsRowShown="0" headerRowDxfId="186" dataDxfId="187" headerRowBorderDxfId="198" tableBorderDxfId="199">
  <autoFilter ref="A6:K18" xr:uid="{DA32502C-54D5-4571-BAA3-DFA489A9D7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03122FB-C387-46C4-92CC-D2D3DE29FF54}" name="שם המנפיק/שם נייר ערך"/>
    <tableColumn id="2" xr3:uid="{D54AE4C8-4390-4765-94C7-19D4D6B8FD30}" name="מספר ני&quot;ע" dataDxfId="197"/>
    <tableColumn id="3" xr3:uid="{25C46D52-43BA-4CB0-87CF-C3EBA788478F}" name="ענף מסחר" dataDxfId="196"/>
    <tableColumn id="4" xr3:uid="{AB54CF71-F20C-4942-B8FF-2031290660F0}" name="סוג מטבע" dataDxfId="195"/>
    <tableColumn id="5" xr3:uid="{04177160-4B54-4B52-8EDF-E129B6DB814E}" name="תאריך רכישה" dataDxfId="194"/>
    <tableColumn id="6" xr3:uid="{530CE58B-AB2B-482D-9905-BDE5CC146C35}" name="ערך נקוב****" dataDxfId="193"/>
    <tableColumn id="7" xr3:uid="{245C8962-3315-4F9C-9139-1FE29078E8B2}" name="שער***" dataDxfId="192"/>
    <tableColumn id="8" xr3:uid="{EE8A2F51-4C3B-46C7-92C7-84F3CB5597F6}" name="שווי הוגן" dataDxfId="191"/>
    <tableColumn id="9" xr3:uid="{A242D4FA-B96C-4F97-ABD5-6EA99B2D6C30}" name="שעור מערך נקוב מונפק" dataDxfId="190"/>
    <tableColumn id="10" xr3:uid="{BE2C87AB-A928-4D0C-B0A3-3B527F47C477}" name="שעור מנכסי אפיק ההשקעה" dataDxfId="189"/>
    <tableColumn id="11" xr3:uid="{78CDB962-B5F3-4752-B0BD-DF56CEF2D4FD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1F8AE0A-9F96-42A8-AE44-537F600C32DE}" name="RowTitleRegion1.a1.b4.1" displayName="_RowTitleRegion1.a1.b4.1_15" ref="A1:B4" totalsRowShown="0" tableBorderDxfId="185">
  <autoFilter ref="A1:B4" xr:uid="{81F8AE0A-9F96-42A8-AE44-537F600C32DE}">
    <filterColumn colId="0" hiddenButton="1"/>
    <filterColumn colId="1" hiddenButton="1"/>
  </autoFilter>
  <tableColumns count="2">
    <tableColumn id="1" xr3:uid="{A6D59DF1-CB26-4D88-9E20-F85F1FFD21A1}" name="תאריך הדיווח" dataDxfId="184" dataCellStyle="Normal_2007-16618"/>
    <tableColumn id="2" xr3:uid="{B64C20D4-D3D4-49D9-9478-2E4B80A85F3E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589781D-F15C-432A-94F4-4D3DE77BFEEA}" name="TitleRegion1.a6.k36.1" displayName="TitleRegion1.a6.k36.1" ref="A6:K36" totalsRowShown="0" headerRowDxfId="170" dataDxfId="171" headerRowBorderDxfId="182" tableBorderDxfId="183">
  <autoFilter ref="A6:K36" xr:uid="{1589781D-F15C-432A-94F4-4D3DE77BFE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8F67540-3FE5-4E0C-B21D-692682C16022}" name="שם המנפיק/שם נייר ערך"/>
    <tableColumn id="2" xr3:uid="{93E107E0-09C3-4EAC-A205-0B872B7D2740}" name="מספר ני&quot;ע" dataDxfId="181"/>
    <tableColumn id="3" xr3:uid="{EA702F1D-7B67-458E-9219-1DAC4ECF421D}" name="ענף מסחר" dataDxfId="180"/>
    <tableColumn id="4" xr3:uid="{53A6D2AA-AA41-4370-BCA1-6973986DD4FE}" name="סוג מטבע" dataDxfId="179"/>
    <tableColumn id="5" xr3:uid="{2C9286F7-7E81-4D88-B11E-FDA5B41641D7}" name="תאריך רכישה" dataDxfId="178"/>
    <tableColumn id="6" xr3:uid="{21061AF2-0AAC-40F6-950C-D3B6BBFE09A7}" name="ערך נקוב****" dataDxfId="177"/>
    <tableColumn id="7" xr3:uid="{2C155557-4CBD-4851-A105-D80D4614C11C}" name="שער***" dataDxfId="176"/>
    <tableColumn id="8" xr3:uid="{50858B12-54E2-444F-9728-6A634648199E}" name="שווי הוגן" dataDxfId="175"/>
    <tableColumn id="9" xr3:uid="{EC7594CC-7754-4992-85CD-C08503618C24}" name="שעור מערך נקוב מונפק" dataDxfId="174"/>
    <tableColumn id="10" xr3:uid="{18CF39F8-7FD6-411A-A557-1FA92A942AB5}" name="שעור מנכסי אפיק ההשקעה" dataDxfId="173"/>
    <tableColumn id="11" xr3:uid="{0D94D977-6372-488A-BD64-BFFE27046B04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B0B6B3B-FE1C-4CD1-8E6C-FD2C986250A7}" name="RowTitleRegion1.a1.b4.1" displayName="_RowTitleRegion1.a1.b4.1_16" ref="A1:B4" totalsRowShown="0" tableBorderDxfId="169">
  <autoFilter ref="A1:B4" xr:uid="{DB0B6B3B-FE1C-4CD1-8E6C-FD2C986250A7}">
    <filterColumn colId="0" hiddenButton="1"/>
    <filterColumn colId="1" hiddenButton="1"/>
  </autoFilter>
  <tableColumns count="2">
    <tableColumn id="1" xr3:uid="{C303C16C-4BD6-4D12-BD9A-EE30276E217F}" name="תאריך הדיווח" dataDxfId="168" dataCellStyle="Normal_2007-16618"/>
    <tableColumn id="2" xr3:uid="{E98D46D8-F8A8-4DEA-A25B-F87BD9DD84FD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56D9811-B645-46F5-B768-2799152F3FE0}" name="TitleRegion1.a6.j332.1" displayName="TitleRegion1.a6.j332.1" ref="A6:J332" totalsRowShown="0" headerRowDxfId="155" dataDxfId="156" headerRowBorderDxfId="166" tableBorderDxfId="167">
  <autoFilter ref="A6:J332" xr:uid="{256D9811-B645-46F5-B768-2799152F3F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B5E24B8-B99E-4D33-9E73-926BFF003013}" name="שם המנפיק/שם נייר ערך"/>
    <tableColumn id="2" xr3:uid="{9B920D95-5290-4DB4-9735-C0CFC078EF59}" name="מספר ני&quot;ע" dataDxfId="165"/>
    <tableColumn id="3" xr3:uid="{3EE565D4-AEF3-47FB-9EFD-F20BBB958902}" name="ענף מסחר" dataDxfId="164"/>
    <tableColumn id="4" xr3:uid="{F7A5F97A-8D6A-4065-8AF3-8411510111E6}" name="סוג מטבע" dataDxfId="163"/>
    <tableColumn id="5" xr3:uid="{88C6DF11-1025-4A8B-B1C0-6653ECC9EAFA}" name="תאריך רכישה" dataDxfId="162"/>
    <tableColumn id="6" xr3:uid="{49B7DF22-6697-491F-A11A-E5545ED007FD}" name="ערך נקוב****" dataDxfId="161"/>
    <tableColumn id="7" xr3:uid="{816DA390-1282-4CD4-90F5-AD0C69B065FD}" name="שער***" dataDxfId="160"/>
    <tableColumn id="8" xr3:uid="{71480177-B378-4FC4-ACC9-B0DA09E50A45}" name="שווי הוגן" dataDxfId="159"/>
    <tableColumn id="9" xr3:uid="{FA2395CA-C16B-49EE-BE6D-5C6F062E9ECB}" name="שעור מנכסי אפיק ההשקעה" dataDxfId="158"/>
    <tableColumn id="10" xr3:uid="{BCCE1136-BDE4-4A04-9B47-68A7424C4601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4385EA1-0E75-4B87-9691-C14972CF668C}" name="RowTitleRegion1.a1.b4.1" displayName="_RowTitleRegion1.a1.b4.1_17" ref="A1:B4" totalsRowShown="0" tableBorderDxfId="154">
  <autoFilter ref="A1:B4" xr:uid="{84385EA1-0E75-4B87-9691-C14972CF668C}">
    <filterColumn colId="0" hiddenButton="1"/>
    <filterColumn colId="1" hiddenButton="1"/>
  </autoFilter>
  <tableColumns count="2">
    <tableColumn id="1" xr3:uid="{0A3671B3-48AC-4C23-BE7B-C384E550F769}" name="תאריך הדיווח" dataDxfId="153" dataCellStyle="Normal_2007-16618"/>
    <tableColumn id="2" xr3:uid="{93D406C6-DDE6-4FE5-B548-930202533996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D812298-543D-4A0A-8DED-3FA2B90F56CE}" name="TitleRegion1.a6.p41.1" displayName="TitleRegion1.a6.p41.1_" ref="A6:P41" totalsRowShown="0" headerRowDxfId="134" dataDxfId="135" headerRowBorderDxfId="151" tableBorderDxfId="152">
  <autoFilter ref="A6:P41" xr:uid="{0D812298-543D-4A0A-8DED-3FA2B90F56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931BCF7-74A6-4A31-90D3-8925436161B7}" name="שם המנפיק/שם נייר ערך"/>
    <tableColumn id="2" xr3:uid="{15CAA5EF-C68D-425A-99B5-4FEDE269764E}" name="מספר ני&quot;ע" dataDxfId="150"/>
    <tableColumn id="3" xr3:uid="{F69AA7A5-A2F1-4EC4-A117-76580A2ACE94}" name="נכס הבסיס" dataDxfId="149"/>
    <tableColumn id="4" xr3:uid="{A26E2B66-519E-4AB8-BEBB-E89A7293BB78}" name="דירוג" dataDxfId="148"/>
    <tableColumn id="5" xr3:uid="{C8C30F54-74D2-4DAF-B667-6DD521A44182}" name="שם מדרג" dataDxfId="147"/>
    <tableColumn id="6" xr3:uid="{B81B54B1-7CCD-4AC6-AAD8-A1BDB6BE0EE2}" name="תאריך רכישה" dataDxfId="146"/>
    <tableColumn id="7" xr3:uid="{EC395456-4130-49D4-96A1-431486282DB1}" name="מח&quot;מ" dataDxfId="145"/>
    <tableColumn id="8" xr3:uid="{0D9FA5D4-52F1-4EB3-801F-22BD57404D95}" name="סוג מטבע" dataDxfId="144"/>
    <tableColumn id="9" xr3:uid="{AFDB4418-6918-4E68-9B29-43D8AC0448E6}" name="שיעור ריבית" dataDxfId="143"/>
    <tableColumn id="10" xr3:uid="{33928D16-0C18-4D9D-A1B6-4FD5954E267B}" name="תשואה לפידיון" dataDxfId="142"/>
    <tableColumn id="11" xr3:uid="{12CA62BD-DC3F-43EC-B4BB-0D007E181FC8}" name="ערך נקוב****" dataDxfId="141"/>
    <tableColumn id="12" xr3:uid="{651F0427-285C-465C-AFA8-7B736EC42178}" name="שער***" dataDxfId="140"/>
    <tableColumn id="13" xr3:uid="{F1D6C820-882F-4E45-9F72-78063131D3F9}" name="שווי הוגן" dataDxfId="139"/>
    <tableColumn id="14" xr3:uid="{551F01F5-2913-4BF6-B7A9-8156026F90DB}" name="שעור מערך נקוב מונפק" dataDxfId="138"/>
    <tableColumn id="15" xr3:uid="{2DEE445E-A3C1-4825-954C-EDCE327B82D2}" name="שעור מנכסי אפיק ההשקעה" dataDxfId="137"/>
    <tableColumn id="16" xr3:uid="{3A01A9D6-D75F-4228-BAC5-470A4414AE66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8AA64CE-0EFF-4E51-8E46-037BB8E6D85F}" name="RowTitleRegion1.a1.b4.1" displayName="_RowTitleRegion1.a1.b4.1_18" ref="A1:B4" totalsRowShown="0" tableBorderDxfId="133">
  <autoFilter ref="A1:B4" xr:uid="{D8AA64CE-0EFF-4E51-8E46-037BB8E6D85F}">
    <filterColumn colId="0" hiddenButton="1"/>
    <filterColumn colId="1" hiddenButton="1"/>
  </autoFilter>
  <tableColumns count="2">
    <tableColumn id="1" xr3:uid="{45F4D323-F06A-4C90-AC7A-618DFC2B0E17}" name="תאריך הדיווח" dataDxfId="132" dataCellStyle="Normal_2007-16618"/>
    <tableColumn id="2" xr3:uid="{29FC37E3-A95B-4BF7-A2AA-1FEAEAEF452C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72B1FA5-F5C5-4740-9007-CCB27E3ED98D}" name="TitleRegion1.a5.q41.1" displayName="TitleRegion1.a5.q41.1" ref="A5:Q41" totalsRowShown="0" headerRowDxfId="112" dataDxfId="113" headerRowBorderDxfId="130" tableBorderDxfId="131">
  <autoFilter ref="A5:Q41" xr:uid="{372B1FA5-F5C5-4740-9007-CCB27E3ED9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14DDFFC-830F-45BF-87CD-8B69E0B90606}" name="שם המנפיק/שם נייר ערך"/>
    <tableColumn id="2" xr3:uid="{1B00A807-36D7-4CF3-B168-01247C0F4683}" name="קונסורציום כן/לא" dataDxfId="129"/>
    <tableColumn id="3" xr3:uid="{CB93E9D0-C578-4A1C-BA47-8FE2816B19C8}" name="מספר ני&quot;ע" dataDxfId="128"/>
    <tableColumn id="4" xr3:uid="{AB8F529D-6FF9-4D07-BDC0-62FB703D3D10}" name="מספר מנפיק" dataDxfId="127"/>
    <tableColumn id="5" xr3:uid="{305CED66-1643-45BD-B4FA-FA4DB3E73451}" name="דירוג" dataDxfId="126"/>
    <tableColumn id="6" xr3:uid="{40208B7D-3688-4EAC-B0B2-7E631FAB23E3}" name="תאריך רכישה" dataDxfId="125"/>
    <tableColumn id="7" xr3:uid="{0F6B617A-1A7A-4DF9-A651-804BC822864A}" name="שם מדרג" dataDxfId="124"/>
    <tableColumn id="8" xr3:uid="{6C535AD8-B975-459F-A38B-643063D06877}" name="מח&quot;מ" dataDxfId="123"/>
    <tableColumn id="9" xr3:uid="{4F074E86-145A-482F-85F6-B08805C89A42}" name="ענף משק" dataDxfId="122"/>
    <tableColumn id="10" xr3:uid="{7814DC89-4D86-41B9-A5F6-C0DE83F9CA24}" name="סוג מטבע" dataDxfId="121"/>
    <tableColumn id="11" xr3:uid="{8483DA49-2E6C-4D04-ACC8-B3DBAE4F30C1}" name="שיעור ריבית ממוצע" dataDxfId="120"/>
    <tableColumn id="12" xr3:uid="{87FD4266-3635-43BF-B95B-F4D17F2F3110}" name="תשואה לפידיון" dataDxfId="119"/>
    <tableColumn id="13" xr3:uid="{24B34294-1436-4113-9BCC-919ABF2605F4}" name="ערך נקוב****" dataDxfId="118"/>
    <tableColumn id="14" xr3:uid="{39929C52-AE89-414B-BBE3-1CF25ED30B38}" name="שער***" dataDxfId="117"/>
    <tableColumn id="15" xr3:uid="{0F17985E-2A16-4D43-B950-AF73E8CE0291}" name="שווי הוגן" dataDxfId="116"/>
    <tableColumn id="16" xr3:uid="{914A5B0A-10F9-4CC6-84DA-9B2FE3A7489C}" name="שעור מנכסי אפיק ההשקעה" dataDxfId="115"/>
    <tableColumn id="17" xr3:uid="{E2FCF9BD-C510-4F83-971E-31E995542EBE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15785EF-EE2D-4657-848F-29D8723732E7}" name="RowTitleRegion1.a1.b4.1" displayName="_RowTitleRegion1.a1.b4.1_19" ref="A1:B4" totalsRowShown="0" tableBorderDxfId="111">
  <autoFilter ref="A1:B4" xr:uid="{815785EF-EE2D-4657-848F-29D8723732E7}">
    <filterColumn colId="0" hiddenButton="1"/>
    <filterColumn colId="1" hiddenButton="1"/>
  </autoFilter>
  <tableColumns count="2">
    <tableColumn id="1" xr3:uid="{4DE95F8F-96B8-4BA3-A491-0016EB0E68BB}" name="תאריך הדיווח" dataDxfId="110" dataCellStyle="Normal_2007-16618"/>
    <tableColumn id="2" xr3:uid="{4F9F12CC-0BA9-4D9F-89EA-ACCF2ED50503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2359CA1-FB26-494B-8BCC-BC8488023710}" name="TitleRegion1.a5.n25.1" displayName="TitleRegion1.a5.n25.1" ref="A5:N25" totalsRowShown="0" headerRowDxfId="94" dataDxfId="95" headerRowBorderDxfId="109">
  <autoFilter ref="A5:N25" xr:uid="{92359CA1-FB26-494B-8BCC-BC84880237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A623C6B-709D-4E19-9924-23B433578BDC}" name="שם המנפיק/שם נייר ערך"/>
    <tableColumn id="2" xr3:uid="{A204730B-DF4C-4F99-AC7F-A083EC7F606E}" name="מספר ני&quot;ע" dataDxfId="108"/>
    <tableColumn id="3" xr3:uid="{4ABB6B0C-7BA8-4390-97C8-831EAEFC067C}" name="מספר מנפיק" dataDxfId="107"/>
    <tableColumn id="4" xr3:uid="{2D0116F7-0167-4343-B573-51ECAE3D1116}" name="דירוג" dataDxfId="106"/>
    <tableColumn id="5" xr3:uid="{7FA4501E-B36F-440A-B32E-3532B0EF77C4}" name="שם מדרג" dataDxfId="105"/>
    <tableColumn id="6" xr3:uid="{18A20BA2-FA79-41A1-BE34-6A1A196CEEDE}" name="מח&quot;מ" dataDxfId="104"/>
    <tableColumn id="7" xr3:uid="{E0F6330D-79D2-4CAA-9F71-FE4C847AE7F7}" name="סוג מטבע" dataDxfId="103"/>
    <tableColumn id="8" xr3:uid="{A1848F61-5078-43D8-BD90-3EAEE8B35999}" name="תנאי ושיעור ריבית" dataDxfId="102"/>
    <tableColumn id="9" xr3:uid="{F950B3FC-DD90-4127-9E06-A58F684BD28A}" name="תשואה לפידיון" dataDxfId="101"/>
    <tableColumn id="10" xr3:uid="{FA978C1A-346C-4CDA-8BF3-8DD537A81195}" name="ערך נקוב****" dataDxfId="100"/>
    <tableColumn id="11" xr3:uid="{453F7B15-443A-44EF-9305-D3844161CF85}" name="שער***" dataDxfId="99"/>
    <tableColumn id="12" xr3:uid="{5DDE681C-2ED0-45C6-8832-F3174C1C840A}" name="שווי הוגן" dataDxfId="98"/>
    <tableColumn id="13" xr3:uid="{02AA7F39-63FC-4FAD-8463-4E12EB6C02A2}" name="שעור מנכסי אפיק ההשקעה" dataDxfId="97"/>
    <tableColumn id="14" xr3:uid="{05A5B477-DC56-4B66-BDE5-6C56F92BEDB9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DAE5615-5921-45B7-884C-F42986333035}" name="RowTitleRegion1.a1.b4.1" displayName="_RowTitleRegion1.a1.b4.1_20" ref="A1:B4" totalsRowShown="0" tableBorderDxfId="93">
  <autoFilter ref="A1:B4" xr:uid="{DDAE5615-5921-45B7-884C-F42986333035}">
    <filterColumn colId="0" hiddenButton="1"/>
    <filterColumn colId="1" hiddenButton="1"/>
  </autoFilter>
  <tableColumns count="2">
    <tableColumn id="1" xr3:uid="{A016AF0F-CB8F-4704-8C58-5685EA407C44}" name="תאריך הדיווח" dataDxfId="92" dataCellStyle="Normal_2007-16618"/>
    <tableColumn id="2" xr3:uid="{3352FE06-ED8C-466D-9F8E-EC62EFC8E673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9B0BD86-ABCF-4491-B0BE-B212222FDFD8}" name="TitleRegion1.a5.i18.1" displayName="TitleRegion1.a5.i18.1" ref="A5:I18" totalsRowShown="0" headerRowDxfId="80" dataDxfId="81" headerRowBorderDxfId="91">
  <autoFilter ref="A5:I18" xr:uid="{A9B0BD86-ABCF-4491-B0BE-B212222FDF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57BE5B1-753C-4FD4-997A-36CE3AF908A0}" name="שם המנפיק/שם נייר ערך" dataDxfId="90"/>
    <tableColumn id="2" xr3:uid="{CAFF98E0-BF74-460A-B47E-228F24826E16}" name="תאריך שערוך אחרון" dataDxfId="89"/>
    <tableColumn id="3" xr3:uid="{E2757B9C-CF66-4AF2-BCA2-ACF7ECE65A26}" name="אופי הנכס" dataDxfId="88"/>
    <tableColumn id="4" xr3:uid="{3A20FDEC-58F3-46A7-9A30-814A281AF38A}" name="שעור תשואה במהלך התקופה" dataDxfId="87"/>
    <tableColumn id="5" xr3:uid="{368667F9-5DB5-4E47-8464-3F72E33CF840}" name="סוג מטבע" dataDxfId="86"/>
    <tableColumn id="6" xr3:uid="{C565F250-85BB-40F4-9918-9096C4FF2C63}" name="שווי משוערך" dataDxfId="85"/>
    <tableColumn id="7" xr3:uid="{B5C14009-B9DF-459F-A78F-B3D1FFC86276}" name="שעור מנכסי אפיק ההשקעה" dataDxfId="84"/>
    <tableColumn id="8" xr3:uid="{A02773EB-943D-4070-9008-871AE96FB0A0}" name="שעור מסך נכסי השקעה" dataDxfId="83"/>
    <tableColumn id="9" xr3:uid="{65FA1D09-EB4F-4124-B8ED-AF9C50CFA553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525E3BC-3CF7-435C-8495-1B83417C53D0}" name="RowTitleRegion1.a1.b4.1" displayName="_RowTitleRegion1.a1.b4.1_21" ref="A1:B4" totalsRowShown="0" tableBorderDxfId="79">
  <autoFilter ref="A1:B4" xr:uid="{7525E3BC-3CF7-435C-8495-1B83417C53D0}">
    <filterColumn colId="0" hiddenButton="1"/>
    <filterColumn colId="1" hiddenButton="1"/>
  </autoFilter>
  <tableColumns count="2">
    <tableColumn id="1" xr3:uid="{3A8CBF5D-FDBD-4B16-BBF9-34DB59CB78DA}" name="תאריך הדיווח" dataDxfId="78" dataCellStyle="Normal_2007-16618"/>
    <tableColumn id="2" xr3:uid="{A8BDC164-76F1-4D93-B329-43CA5153793D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92C0DFA-8F2A-4BF5-8FBF-6B49802FF2B3}" name="TitleRegion1.a5.j12.1" displayName="TitleRegion1.a5.j12.1" ref="A5:J12" totalsRowShown="0" headerRowDxfId="74" headerRowBorderDxfId="77" headerRowCellStyle="Normal_2007-16618">
  <autoFilter ref="A5:J12" xr:uid="{592C0DFA-8F2A-4BF5-8FBF-6B49802FF2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2531A38-4759-4F5F-AD33-533BBDF5708F}" name="שם המנפיק/שם נייר ערך"/>
    <tableColumn id="2" xr3:uid="{C320342B-B336-4C04-B4B0-01B00C54DB3A}" name="מספר מנפיק" dataDxfId="76"/>
    <tableColumn id="3" xr3:uid="{6ACEC431-0516-4BDA-855A-0BB4431539A8}" name="דירוג"/>
    <tableColumn id="4" xr3:uid="{1203A108-D18B-48AF-A62D-00B978C6DD65}" name="שם המדרג" dataDxfId="75"/>
    <tableColumn id="5" xr3:uid="{0938E63D-3845-4386-9C1F-FFD05FFE55A3}" name="שעור הריבית"/>
    <tableColumn id="6" xr3:uid="{347BCFFF-F085-464A-B396-8DB5B271E7DD}" name="סוג מטבע"/>
    <tableColumn id="7" xr3:uid="{EC990A33-67E4-4556-BA84-D17A6C6B7993}" name="תשואה לפדיון"/>
    <tableColumn id="8" xr3:uid="{2B588462-C04F-44AB-B20B-9A8D5D576D8A}" name="שווי הוגן"/>
    <tableColumn id="9" xr3:uid="{7AF6A718-DB0E-424A-9A83-D69D89EE0882}" name="שעור מנכסי אפיק ההשקעה"/>
    <tableColumn id="10" xr3:uid="{825C835D-6963-4FD4-92F3-2BD48E1F111B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0749E75-CBA8-4D1E-9CDE-ABEAAE0D084E}" name="RowTitleRegion1.a1.b4.1" displayName="_RowTitleRegion1.a1.b4.1_22" ref="A1:B4" totalsRowShown="0" tableBorderDxfId="73">
  <autoFilter ref="A1:B4" xr:uid="{A0749E75-CBA8-4D1E-9CDE-ABEAAE0D084E}">
    <filterColumn colId="0" hiddenButton="1"/>
    <filterColumn colId="1" hiddenButton="1"/>
  </autoFilter>
  <tableColumns count="2">
    <tableColumn id="1" xr3:uid="{16E8A2E1-C80B-4262-877E-7B68F8EB436C}" name="תאריך הדיווח" dataDxfId="72" dataCellStyle="Normal_2007-16618"/>
    <tableColumn id="2" xr3:uid="{AF3B45C1-8B0B-4094-B3A5-54630C4A1528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FE0D6E4-6608-49F0-993B-027C251FC0A5}" name="TitleRegion1.a5.j24.1" displayName="TitleRegion1.a5.j24.1" ref="A5:J24" totalsRowShown="0" headerRowDxfId="64" headerRowBorderDxfId="71">
  <autoFilter ref="A5:J24" xr:uid="{AFE0D6E4-6608-49F0-993B-027C251FC0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47DD8B1-FD25-4720-8957-F5EA4CF756D3}" name="שם המנפיק/שם נייר ערך"/>
    <tableColumn id="2" xr3:uid="{0077213C-F8FB-4C5C-94E1-0C53CB6D947A}" name="מספר ני&quot;ע"/>
    <tableColumn id="3" xr3:uid="{D42680E3-415A-4B46-865A-69C4D73ED5C5}" name="דירוג" dataDxfId="70"/>
    <tableColumn id="4" xr3:uid="{496D9F27-295F-427E-BB1C-BB15871BC76F}" name="שם המדרג"/>
    <tableColumn id="5" xr3:uid="{B43E3BD6-6111-4E14-AC9C-89D4806663BA}" name="שעור הריבית" dataDxfId="69"/>
    <tableColumn id="6" xr3:uid="{1A094F76-C804-47FC-83E4-297518ACF6DF}" name="סוג מטבע"/>
    <tableColumn id="7" xr3:uid="{7451655E-C07C-4AF2-AA87-724EB7365DE9}" name="תשואה לפדיון" dataDxfId="68"/>
    <tableColumn id="8" xr3:uid="{17910E12-F7DF-44E1-A5E1-405FE33FB57B}" name="שווי הוגן" dataDxfId="67"/>
    <tableColumn id="9" xr3:uid="{0CE9CD86-9988-4832-8EF6-C24FFB99735C}" name="שעור מנכסי אפיק ההשקעה" dataDxfId="66"/>
    <tableColumn id="10" xr3:uid="{10FA2F52-052B-4A6F-8DDE-E1DFC2C87580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AD78646-C8B4-45BC-B4A9-0FF075668141}" name="RowTitleRegion1.a1.b4.1" displayName="_RowTitleRegion1.a1.b4.1_23" ref="A1:B4" totalsRowShown="0" tableBorderDxfId="63">
  <autoFilter ref="A1:B4" xr:uid="{1AD78646-C8B4-45BC-B4A9-0FF075668141}">
    <filterColumn colId="0" hiddenButton="1"/>
    <filterColumn colId="1" hiddenButton="1"/>
  </autoFilter>
  <tableColumns count="2">
    <tableColumn id="1" xr3:uid="{1F831DD3-4A55-4A8A-AC37-092425C4DDB2}" name="תאריך הדיווח" dataDxfId="62" dataCellStyle="Normal_2007-16618"/>
    <tableColumn id="2" xr3:uid="{400BB7FB-9DD4-44B9-AA1B-EC0A1B7E04DD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D0FB54F-98F1-4B1C-8FE7-4B0B09004327}" name="TitleRegion1.a5.c12.1" displayName="TitleRegion1.a5.c12.1" ref="A5:C12" totalsRowShown="0" headerRowBorderDxfId="61">
  <autoFilter ref="A5:C12" xr:uid="{0D0FB54F-98F1-4B1C-8FE7-4B0B09004327}">
    <filterColumn colId="0" hiddenButton="1"/>
    <filterColumn colId="1" hiddenButton="1"/>
    <filterColumn colId="2" hiddenButton="1"/>
  </autoFilter>
  <tableColumns count="3">
    <tableColumn id="1" xr3:uid="{9D44426B-23FC-4CB0-9BC4-D2E8FF052F2D}" name="שם המנפיק/שם נייר ערך"/>
    <tableColumn id="2" xr3:uid="{D56EA744-3328-4F71-8681-555849D0F9E5}" name="סכום ההתחייבות"/>
    <tableColumn id="3" xr3:uid="{C32396B0-C39B-48CD-B7F3-AFD2C8E0BDD7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40BCBD7-FCD7-44F2-AE2B-B246B24A50DA}" name="RowTitleRegion1.a1.b4.1" displayName="_RowTitleRegion1.a1.b4.1_24" ref="A1:B4" totalsRowShown="0" tableBorderDxfId="59">
  <autoFilter ref="A1:B4" xr:uid="{340BCBD7-FCD7-44F2-AE2B-B246B24A50DA}">
    <filterColumn colId="0" hiddenButton="1"/>
    <filterColumn colId="1" hiddenButton="1"/>
  </autoFilter>
  <tableColumns count="2">
    <tableColumn id="1" xr3:uid="{DB7B9E14-81BF-4723-802D-A088995DE81A}" name="תאריך הדיווח" dataDxfId="58" dataCellStyle="Normal_2007-16618"/>
    <tableColumn id="2" xr3:uid="{8241098D-B4CB-4425-A843-506E674C81C2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7B262BD-D2BD-4825-B87F-F7A818C118C7}" name="TitleRegion1.a5.o25.1" displayName="TitleRegion1.a5.o25.1" ref="A5:O25" totalsRowShown="0" headerRowDxfId="40" dataDxfId="41" headerRowBorderDxfId="56" tableBorderDxfId="57">
  <autoFilter ref="A5:O25" xr:uid="{C7B262BD-D2BD-4825-B87F-F7A818C118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4380DC2-0138-4F3C-ADA9-D967A79072FE}" name="שם המנפיק/שם נייר ערך"/>
    <tableColumn id="2" xr3:uid="{6692A2F7-DD4E-4956-BE45-648F0956F5E0}" name="מספר ני&quot;ע" dataDxfId="55"/>
    <tableColumn id="3" xr3:uid="{6212BFFC-4BB9-447D-82DD-5F1AD08A3D4F}" name="ענף מסחר" dataDxfId="54"/>
    <tableColumn id="4" xr3:uid="{8FB8E699-F02D-4D76-9FFB-FE2029907333}" name="דירוג" dataDxfId="53"/>
    <tableColumn id="5" xr3:uid="{21376F78-BE94-40E0-9CC5-0BE4BFF4C406}" name="שם מדרג" dataDxfId="52"/>
    <tableColumn id="6" xr3:uid="{31872EF1-1F63-4D8C-B2BF-4A3320DA2325}" name="תאריך רכישה" dataDxfId="51"/>
    <tableColumn id="7" xr3:uid="{AF6E8E19-9472-4548-A06F-08FFDD8FBC1B}" name="מח&quot;מ" dataDxfId="50"/>
    <tableColumn id="8" xr3:uid="{5924FABE-E322-4F2A-B42F-904870A9CD8F}" name="סוג מטבע" dataDxfId="49"/>
    <tableColumn id="9" xr3:uid="{69C0FA8E-7E47-41BA-9C12-2DE233007F77}" name="שיעור ריבית" dataDxfId="48"/>
    <tableColumn id="10" xr3:uid="{8009F5DE-4D24-418D-B11E-20D16F9F92EA}" name="ריבית אפקטיבית" dataDxfId="47"/>
    <tableColumn id="11" xr3:uid="{3811FC35-4FC7-4068-91E2-23FD3009F125}" name="ערך נקוב ****" dataDxfId="46"/>
    <tableColumn id="12" xr3:uid="{63D5E6B1-8669-4E9F-8DAB-D0D7B0E6B6E9}" name="עלות מתואמת" dataDxfId="45"/>
    <tableColumn id="13" xr3:uid="{697A9A64-DEBD-45A3-BE4A-E0E7DC3A3E9C}" name="שעור מערך נקוב מונפק" dataDxfId="44"/>
    <tableColumn id="14" xr3:uid="{47695D4D-603E-47CC-A4B5-76DB8A820E18}" name="שעור מנכסי אפיק ההשקעה" dataDxfId="43"/>
    <tableColumn id="15" xr3:uid="{E711C407-4512-4B36-971F-DCFB1A5FE9D7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C199C27-D7B5-4E56-95CD-34F9D73CEFD0}" name="RowTitleRegion1.a1.b4.1" displayName="_RowTitleRegion1.a1.b4.1_25" ref="A1:B4" totalsRowShown="0" tableBorderDxfId="39">
  <autoFilter ref="A1:B4" xr:uid="{AC199C27-D7B5-4E56-95CD-34F9D73CEFD0}">
    <filterColumn colId="0" hiddenButton="1"/>
    <filterColumn colId="1" hiddenButton="1"/>
  </autoFilter>
  <tableColumns count="2">
    <tableColumn id="1" xr3:uid="{41B057E4-4252-4DC3-85F8-7E7A71927CF4}" name="תאריך הדיווח" dataDxfId="38" dataCellStyle="Normal_2007-16618"/>
    <tableColumn id="2" xr3:uid="{2ABD5499-5C8C-4E2F-8EB4-07532E1C8685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94B9B72-DF52-4699-99B1-98459BE92202}" name="TitleRegion1.a5.o25.1" displayName="TitleRegion1.a5.o25.1_" ref="A5:O25" totalsRowShown="0" headerRowDxfId="20" dataDxfId="21" headerRowBorderDxfId="36" tableBorderDxfId="37">
  <autoFilter ref="A5:O25" xr:uid="{094B9B72-DF52-4699-99B1-98459BE922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1A3AE0E-28CD-4DE8-9CD2-0157E4C0DAED}" name="שם המנפיק/שם נייר ערך"/>
    <tableColumn id="2" xr3:uid="{4B21A162-0264-441F-A7D9-88CE2D8B2A39}" name="מספר ני&quot;ע" dataDxfId="35"/>
    <tableColumn id="3" xr3:uid="{B1BFE67F-8C27-4EFB-91E8-3803A3BF3FB5}" name="ענף מסחר" dataDxfId="34"/>
    <tableColumn id="4" xr3:uid="{3BD46F4D-8085-4970-AE7C-57151C703A7E}" name="דירוג" dataDxfId="33"/>
    <tableColumn id="5" xr3:uid="{C8B26F70-0CAE-463B-94DE-D95B771C2ED6}" name="שם מדרג" dataDxfId="32"/>
    <tableColumn id="6" xr3:uid="{A2853FC5-878B-4776-B2BA-B86A7BF7766D}" name="תאריך רכישה" dataDxfId="31"/>
    <tableColumn id="7" xr3:uid="{CE0B5333-951C-430D-8FF7-AFD1528F1100}" name="מח&quot;מ" dataDxfId="30"/>
    <tableColumn id="8" xr3:uid="{EDE05B39-951B-4361-8CCC-9119675F5E2E}" name="סוג מטבע" dataDxfId="29"/>
    <tableColumn id="9" xr3:uid="{6925D942-D85E-4735-8BD1-075D2111DD08}" name="שיעור ריבית" dataDxfId="28"/>
    <tableColumn id="10" xr3:uid="{06CE83DD-E03C-4E25-A6E4-4A66C404E7C6}" name="ריבית אפקטיבית" dataDxfId="27"/>
    <tableColumn id="11" xr3:uid="{B07DD56F-3DD2-47D3-9901-7148402C96C1}" name="ערך נקוב****" dataDxfId="26"/>
    <tableColumn id="12" xr3:uid="{28E19BC9-0917-4858-9E36-C5852553F1E1}" name="עלות מתואמת" dataDxfId="25"/>
    <tableColumn id="13" xr3:uid="{14DFC3E2-8345-45E5-9A60-35278DD78532}" name="שעור מערך נקוב מונפק" dataDxfId="24"/>
    <tableColumn id="14" xr3:uid="{557F39CC-F71A-42B3-8882-6E9C791CB104}" name="שעור מנכסי אפיק ההשקעה" dataDxfId="23"/>
    <tableColumn id="15" xr3:uid="{97ACF0C8-E732-4A01-B115-190578048968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CFB9BB8-5EB9-4CE5-8D3E-844D7B335383}" name="RowTitleRegion1.a1.b4.1" displayName="_RowTitleRegion1.a1.b4.1_26" ref="A1:B4" totalsRowShown="0" tableBorderDxfId="19">
  <autoFilter ref="A1:B4" xr:uid="{4CFB9BB8-5EB9-4CE5-8D3E-844D7B335383}">
    <filterColumn colId="0" hiddenButton="1"/>
    <filterColumn colId="1" hiddenButton="1"/>
  </autoFilter>
  <tableColumns count="2">
    <tableColumn id="1" xr3:uid="{C25FEB5B-308A-4D5D-9ABA-34B3983D7F97}" name="תאריך הדיווח" dataDxfId="18" dataCellStyle="Normal_2007-16618"/>
    <tableColumn id="2" xr3:uid="{63FE0E62-56C3-4AE3-9E13-F7E05FDFB497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5884879-BD00-411F-9A74-EAFA28AF18FB}" name="TitleRegion1.a5.o26.1" displayName="TitleRegion1.a5.o26.1" ref="A5:O26" totalsRowShown="0" headerRowDxfId="0" dataDxfId="1" headerRowBorderDxfId="16" tableBorderDxfId="17">
  <autoFilter ref="A5:O26" xr:uid="{F5884879-BD00-411F-9A74-EAFA28AF18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7572484-D18A-47BD-A0B0-F8E699F45892}" name="שם המנפיק/שם נייר ערך"/>
    <tableColumn id="2" xr3:uid="{22C3F24E-A095-40A6-8701-65D2E8967B78}" name="מספר ני&quot;ע" dataDxfId="15"/>
    <tableColumn id="3" xr3:uid="{172F3B8E-1FE1-4643-9962-F306B48E50F4}" name="ענף מסחר" dataDxfId="14"/>
    <tableColumn id="4" xr3:uid="{00D1F06D-83E2-4C0E-9697-B4AF420BC974}" name="דירוג" dataDxfId="13"/>
    <tableColumn id="5" xr3:uid="{DCD696E1-B911-414B-8F2C-9C41E5DB63AF}" name="שם מדרג" dataDxfId="12"/>
    <tableColumn id="6" xr3:uid="{67C58905-B17E-4A72-836F-A1C67919D0B1}" name="תאריך רכישה" dataDxfId="11"/>
    <tableColumn id="7" xr3:uid="{19FC9BE0-021E-4C2C-A1F6-15A7DBD1636D}" name="מח&quot;מ" dataDxfId="10"/>
    <tableColumn id="8" xr3:uid="{A6B2F637-756E-4F1C-BE51-2EE35FA159D3}" name="סוג מטבע" dataDxfId="9"/>
    <tableColumn id="9" xr3:uid="{3EE0F584-0C07-4F1A-89C0-1DE7CDC24E6D}" name="שיעור ריבית" dataDxfId="8"/>
    <tableColumn id="10" xr3:uid="{2D4BBA74-BC2D-4DFC-9890-47CB597EDB59}" name="ריבית אפקטיבית" dataDxfId="7"/>
    <tableColumn id="11" xr3:uid="{C384799C-2E07-450C-8E7E-EB11FBB8627A}" name="ערך נקוב****" dataDxfId="6"/>
    <tableColumn id="12" xr3:uid="{DEF8FD37-8DC0-4D6F-ABFC-8382C1A44814}" name="עלות מתואמת" dataDxfId="5"/>
    <tableColumn id="13" xr3:uid="{8DECAE2C-32B2-4B9D-ACEB-77667FE739DD}" name="שעור מערך נקוב מונפק" dataDxfId="4"/>
    <tableColumn id="14" xr3:uid="{FE2AA195-F090-40E9-8399-E86A785C29F5}" name="שעור מנכסי אפיק ההשקעה" dataDxfId="3"/>
    <tableColumn id="15" xr3:uid="{E451BC1D-0A48-4865-AA2B-4285E516DB71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2525</v>
      </c>
    </row>
    <row r="2" spans="1:30">
      <c r="B2" s="2" t="s">
        <v>1</v>
      </c>
      <c r="C2" s="9" t="s">
        <v>1922</v>
      </c>
    </row>
    <row r="3" spans="1:30">
      <c r="B3" s="2" t="s">
        <v>2</v>
      </c>
      <c r="C3" s="61" t="s">
        <v>1923</v>
      </c>
    </row>
    <row r="4" spans="1:30">
      <c r="B4" s="2" t="s">
        <v>3</v>
      </c>
      <c r="C4" s="62">
        <v>14229</v>
      </c>
    </row>
    <row r="5" spans="1:30" ht="18.75">
      <c r="A5" s="79" t="s">
        <v>2526</v>
      </c>
      <c r="B5" s="78" t="s">
        <v>4</v>
      </c>
      <c r="C5" s="80" t="s">
        <v>2527</v>
      </c>
      <c r="D5" s="81" t="s">
        <v>2528</v>
      </c>
    </row>
    <row r="6" spans="1:30" s="3" customFormat="1">
      <c r="A6" s="82" t="s">
        <v>2526</v>
      </c>
      <c r="B6" s="83" t="s">
        <v>2526</v>
      </c>
      <c r="C6" s="39" t="s">
        <v>5</v>
      </c>
      <c r="D6" s="40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2" t="s">
        <v>2526</v>
      </c>
      <c r="B7" s="83" t="s">
        <v>2526</v>
      </c>
      <c r="C7" s="41" t="s">
        <v>6</v>
      </c>
      <c r="D7" s="42" t="s">
        <v>7</v>
      </c>
    </row>
    <row r="8" spans="1:30" s="4" customFormat="1" ht="20.25">
      <c r="A8" s="84" t="s">
        <v>2526</v>
      </c>
      <c r="B8" s="85" t="s">
        <v>2526</v>
      </c>
      <c r="C8" s="44" t="s">
        <v>8</v>
      </c>
      <c r="D8" s="43" t="s">
        <v>9</v>
      </c>
    </row>
    <row r="9" spans="1:30" s="4" customFormat="1" ht="20.25">
      <c r="A9" s="84" t="s">
        <v>2526</v>
      </c>
      <c r="B9" s="45" t="s">
        <v>10</v>
      </c>
      <c r="C9" s="86" t="s">
        <v>2526</v>
      </c>
      <c r="D9" s="87" t="s">
        <v>2526</v>
      </c>
    </row>
    <row r="10" spans="1:30">
      <c r="A10" s="6" t="s">
        <v>11</v>
      </c>
      <c r="B10" s="46" t="s">
        <v>12</v>
      </c>
      <c r="C10" s="52">
        <v>134.30494877885661</v>
      </c>
      <c r="D10" s="53">
        <v>0.1827</v>
      </c>
    </row>
    <row r="11" spans="1:30">
      <c r="A11" s="79" t="s">
        <v>2526</v>
      </c>
      <c r="B11" s="46" t="s">
        <v>13</v>
      </c>
      <c r="C11" s="88" t="s">
        <v>2526</v>
      </c>
      <c r="D11" s="88" t="s">
        <v>2526</v>
      </c>
    </row>
    <row r="12" spans="1:30">
      <c r="A12" s="7" t="s">
        <v>11</v>
      </c>
      <c r="B12" s="47" t="s">
        <v>14</v>
      </c>
      <c r="C12" s="54">
        <v>115.45344680528035</v>
      </c>
      <c r="D12" s="55">
        <v>0.15709999999999999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192.1241793403552</v>
      </c>
      <c r="D14" s="55">
        <v>0.26140000000000002</v>
      </c>
    </row>
    <row r="15" spans="1:30">
      <c r="A15" s="7" t="s">
        <v>11</v>
      </c>
      <c r="B15" s="47" t="s">
        <v>17</v>
      </c>
      <c r="C15" s="54">
        <v>131.4459071629947</v>
      </c>
      <c r="D15" s="55">
        <v>0.1789</v>
      </c>
    </row>
    <row r="16" spans="1:30">
      <c r="A16" s="7" t="s">
        <v>11</v>
      </c>
      <c r="B16" s="47" t="s">
        <v>163</v>
      </c>
      <c r="C16" s="54">
        <v>147.12547203254749</v>
      </c>
      <c r="D16" s="55">
        <v>0.20019999999999999</v>
      </c>
    </row>
    <row r="17" spans="1:4">
      <c r="A17" s="7" t="s">
        <v>11</v>
      </c>
      <c r="B17" s="47" t="s">
        <v>18</v>
      </c>
      <c r="C17" s="54">
        <v>10.946098190395585</v>
      </c>
      <c r="D17" s="55">
        <v>1.49E-2</v>
      </c>
    </row>
    <row r="18" spans="1:4">
      <c r="A18" s="7" t="s">
        <v>11</v>
      </c>
      <c r="B18" s="47" t="s">
        <v>19</v>
      </c>
      <c r="C18" s="54">
        <v>1.3868284575000001E-2</v>
      </c>
      <c r="D18" s="55">
        <v>0</v>
      </c>
    </row>
    <row r="19" spans="1:4">
      <c r="A19" s="7" t="s">
        <v>11</v>
      </c>
      <c r="B19" s="47" t="s">
        <v>20</v>
      </c>
      <c r="C19" s="54">
        <v>0.4559954</v>
      </c>
      <c r="D19" s="55">
        <v>5.9999999999999995E-4</v>
      </c>
    </row>
    <row r="20" spans="1:4">
      <c r="A20" s="7" t="s">
        <v>11</v>
      </c>
      <c r="B20" s="47" t="s">
        <v>21</v>
      </c>
      <c r="C20" s="54">
        <v>3.3395996239553312</v>
      </c>
      <c r="D20" s="55">
        <v>4.4999999999999997E-3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9" t="s">
        <v>2526</v>
      </c>
      <c r="B22" s="46" t="s">
        <v>23</v>
      </c>
      <c r="C22" s="88" t="s">
        <v>2526</v>
      </c>
      <c r="D22" s="88" t="s">
        <v>2526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0.27154371493200002</v>
      </c>
      <c r="D25" s="55">
        <v>4.0000000000000002E-4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0.37285629087</v>
      </c>
      <c r="D27" s="55">
        <v>5.0000000000000001E-4</v>
      </c>
    </row>
    <row r="28" spans="1:4">
      <c r="A28" s="7" t="s">
        <v>11</v>
      </c>
      <c r="B28" s="47" t="s">
        <v>28</v>
      </c>
      <c r="C28" s="54">
        <v>1.7076E-7</v>
      </c>
      <c r="D28" s="55">
        <v>0</v>
      </c>
    </row>
    <row r="29" spans="1:4">
      <c r="A29" s="7" t="s">
        <v>11</v>
      </c>
      <c r="B29" s="47" t="s">
        <v>29</v>
      </c>
      <c r="C29" s="54">
        <v>3.75353818E-3</v>
      </c>
      <c r="D29" s="55">
        <v>0</v>
      </c>
    </row>
    <row r="30" spans="1:4">
      <c r="A30" s="7" t="s">
        <v>11</v>
      </c>
      <c r="B30" s="47" t="s">
        <v>30</v>
      </c>
      <c r="C30" s="54">
        <v>6.658302254686836</v>
      </c>
      <c r="D30" s="55">
        <v>9.1000000000000004E-3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-7.5855685283399996</v>
      </c>
      <c r="D36" s="55">
        <v>-1.03E-2</v>
      </c>
    </row>
    <row r="37" spans="1:4">
      <c r="A37" s="89" t="s">
        <v>2526</v>
      </c>
      <c r="B37" s="48" t="s">
        <v>37</v>
      </c>
      <c r="C37" s="88" t="s">
        <v>2526</v>
      </c>
      <c r="D37" s="88" t="s">
        <v>2526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9" t="s">
        <v>2526</v>
      </c>
      <c r="B41" s="49" t="s">
        <v>41</v>
      </c>
      <c r="C41" s="54">
        <v>734.93040306004912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9" t="s">
        <v>2526</v>
      </c>
      <c r="B43" s="8" t="s">
        <v>165</v>
      </c>
      <c r="C43" s="79" t="s">
        <v>2526</v>
      </c>
      <c r="D43" s="79" t="s">
        <v>2526</v>
      </c>
    </row>
    <row r="44" spans="1:4">
      <c r="A44" s="79" t="s">
        <v>2526</v>
      </c>
      <c r="B44" s="90" t="s">
        <v>2526</v>
      </c>
      <c r="C44" s="10" t="s">
        <v>43</v>
      </c>
      <c r="D44" s="11" t="s">
        <v>44</v>
      </c>
    </row>
    <row r="45" spans="1:4">
      <c r="A45" s="79" t="s">
        <v>2526</v>
      </c>
      <c r="B45" s="90" t="s">
        <v>2526</v>
      </c>
      <c r="C45" s="10" t="s">
        <v>8</v>
      </c>
      <c r="D45" s="10" t="s">
        <v>9</v>
      </c>
    </row>
    <row r="46" spans="1:4">
      <c r="A46" s="79" t="s">
        <v>2526</v>
      </c>
      <c r="B46" s="90" t="s">
        <v>2526</v>
      </c>
      <c r="C46" t="s">
        <v>102</v>
      </c>
      <c r="D46" s="59">
        <v>4.0115999999999996</v>
      </c>
    </row>
    <row r="47" spans="1:4">
      <c r="A47" s="79" t="s">
        <v>2526</v>
      </c>
      <c r="B47" s="90" t="s">
        <v>2526</v>
      </c>
      <c r="C47" t="s">
        <v>107</v>
      </c>
      <c r="D47" s="59">
        <v>2.4786000000000001</v>
      </c>
    </row>
    <row r="48" spans="1:4">
      <c r="A48" s="79" t="s">
        <v>2526</v>
      </c>
      <c r="B48" s="90" t="s">
        <v>2526</v>
      </c>
      <c r="C48" t="s">
        <v>100</v>
      </c>
      <c r="D48" s="59">
        <v>3.6269999999999998</v>
      </c>
    </row>
    <row r="49" spans="1:4">
      <c r="A49" s="79" t="s">
        <v>2526</v>
      </c>
      <c r="B49" s="90" t="s">
        <v>2526</v>
      </c>
      <c r="C49" t="s">
        <v>168</v>
      </c>
      <c r="D49" s="59">
        <v>0.46289999999999998</v>
      </c>
    </row>
    <row r="50" spans="1:4">
      <c r="A50" s="79" t="s">
        <v>2526</v>
      </c>
      <c r="B50" s="90" t="s">
        <v>2526</v>
      </c>
      <c r="C50" t="s">
        <v>105</v>
      </c>
      <c r="D50" s="59">
        <v>2.7391000000000001</v>
      </c>
    </row>
    <row r="51" spans="1:4">
      <c r="A51" s="79" t="s">
        <v>2526</v>
      </c>
      <c r="B51" s="90" t="s">
        <v>2526</v>
      </c>
      <c r="C51" t="s">
        <v>167</v>
      </c>
      <c r="D51" s="59">
        <v>2.5637E-2</v>
      </c>
    </row>
    <row r="52" spans="1:4">
      <c r="A52" s="79" t="s">
        <v>2526</v>
      </c>
      <c r="B52" s="90" t="s">
        <v>2526</v>
      </c>
      <c r="C52" t="s">
        <v>104</v>
      </c>
      <c r="D52" s="59">
        <v>4.6208999999999998</v>
      </c>
    </row>
    <row r="53" spans="1:4">
      <c r="A53" s="79" t="s">
        <v>2526</v>
      </c>
      <c r="B53" s="90" t="s">
        <v>2526</v>
      </c>
      <c r="C53" t="s">
        <v>166</v>
      </c>
      <c r="D53" s="59">
        <v>4.3135000000000003</v>
      </c>
    </row>
    <row r="54" spans="1:4" hidden="1">
      <c r="C54"/>
      <c r="D54"/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10000" spans="52:52" hidden="1">
      <c r="AZ10000"/>
    </row>
  </sheetData>
  <sortState xmlns:xlrd2="http://schemas.microsoft.com/office/spreadsheetml/2017/richdata2" ref="A46:AI53">
    <sortCondition ref="C46:C53"/>
  </sortState>
  <dataValidations count="1">
    <dataValidation allowBlank="1" showInputMessage="1" showErrorMessage="1" sqref="C1:C4" xr:uid="{CCACC1D9-9A3C-40B4-BF74-176163B09607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2525</v>
      </c>
    </row>
    <row r="2" spans="1:12" s="1" customFormat="1">
      <c r="A2" s="2" t="s">
        <v>1</v>
      </c>
      <c r="B2" s="9" t="s">
        <v>1922</v>
      </c>
    </row>
    <row r="3" spans="1:12" s="1" customFormat="1">
      <c r="A3" s="2" t="s">
        <v>2</v>
      </c>
      <c r="B3" s="61" t="s">
        <v>1923</v>
      </c>
    </row>
    <row r="4" spans="1:12" s="1" customFormat="1">
      <c r="A4" s="2" t="s">
        <v>3</v>
      </c>
      <c r="B4" s="62">
        <v>14229</v>
      </c>
    </row>
    <row r="5" spans="1:12" s="15" customFormat="1">
      <c r="A5" s="91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2" t="s">
        <v>2526</v>
      </c>
      <c r="B6" s="93" t="s">
        <v>2526</v>
      </c>
      <c r="C6" s="93" t="s">
        <v>2526</v>
      </c>
      <c r="D6" s="93" t="s">
        <v>2526</v>
      </c>
      <c r="E6" s="93" t="s">
        <v>2526</v>
      </c>
      <c r="F6" s="93" t="s">
        <v>2526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5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95" t="s">
        <v>2526</v>
      </c>
      <c r="H8" s="53">
        <v>0</v>
      </c>
      <c r="I8" s="52">
        <v>134.30498504885659</v>
      </c>
      <c r="J8" s="53">
        <f>I8/$I$8</f>
        <v>1</v>
      </c>
      <c r="K8" s="53">
        <f>I8/'סכום נכסי הקרן'!$C$41</f>
        <v>0.18274517490315734</v>
      </c>
    </row>
    <row r="9" spans="1:12">
      <c r="A9" s="56" t="s">
        <v>169</v>
      </c>
      <c r="B9" s="96" t="s">
        <v>2526</v>
      </c>
      <c r="C9" s="97" t="s">
        <v>2526</v>
      </c>
      <c r="D9" s="97" t="s">
        <v>2526</v>
      </c>
      <c r="E9" s="97" t="s">
        <v>2526</v>
      </c>
      <c r="F9" s="97" t="s">
        <v>2526</v>
      </c>
      <c r="G9" s="97" t="s">
        <v>2526</v>
      </c>
      <c r="H9" s="57">
        <v>0</v>
      </c>
      <c r="I9" s="58">
        <v>129.00946976463661</v>
      </c>
      <c r="J9" s="57">
        <f t="shared" ref="J9:J54" si="0">I9/$I$8</f>
        <v>0.96057097000313418</v>
      </c>
      <c r="K9" s="57">
        <f>I9/'סכום נכסי הקרן'!$C$41</f>
        <v>0.17553970992011825</v>
      </c>
    </row>
    <row r="10" spans="1:12">
      <c r="A10" s="56" t="s">
        <v>170</v>
      </c>
      <c r="B10" s="96" t="s">
        <v>2526</v>
      </c>
      <c r="C10" s="97" t="s">
        <v>2526</v>
      </c>
      <c r="D10" s="97" t="s">
        <v>2526</v>
      </c>
      <c r="E10" s="97" t="s">
        <v>2526</v>
      </c>
      <c r="F10" s="97" t="s">
        <v>2526</v>
      </c>
      <c r="G10" s="97" t="s">
        <v>2526</v>
      </c>
      <c r="H10" s="57">
        <v>0</v>
      </c>
      <c r="I10" s="58">
        <v>83.52422</v>
      </c>
      <c r="J10" s="57">
        <f t="shared" si="0"/>
        <v>0.62189962620982464</v>
      </c>
      <c r="K10" s="57">
        <f>I10/'סכום נכסי הקרן'!$C$41</f>
        <v>0.11364915596392257</v>
      </c>
    </row>
    <row r="11" spans="1:12">
      <c r="A11" s="61" t="s">
        <v>1924</v>
      </c>
      <c r="B11" t="s">
        <v>1925</v>
      </c>
      <c r="C11">
        <v>11</v>
      </c>
      <c r="D11" t="s">
        <v>171</v>
      </c>
      <c r="E11" t="s">
        <v>172</v>
      </c>
      <c r="F11" t="s">
        <v>98</v>
      </c>
      <c r="G11" s="98" t="s">
        <v>2526</v>
      </c>
      <c r="H11" s="98" t="s">
        <v>2526</v>
      </c>
      <c r="I11" s="54">
        <v>6.1196999999999999</v>
      </c>
      <c r="J11" s="55">
        <f t="shared" si="0"/>
        <v>4.5565695106356739E-2</v>
      </c>
      <c r="K11" s="55">
        <f>I11/'סכום נכסי הקרן'!$C$41</f>
        <v>8.3269109217951019E-3</v>
      </c>
    </row>
    <row r="12" spans="1:12">
      <c r="A12" s="61" t="s">
        <v>1926</v>
      </c>
      <c r="B12" t="s">
        <v>1927</v>
      </c>
      <c r="C12">
        <v>12</v>
      </c>
      <c r="D12" t="s">
        <v>171</v>
      </c>
      <c r="E12" t="s">
        <v>172</v>
      </c>
      <c r="F12" t="s">
        <v>98</v>
      </c>
      <c r="G12" s="98" t="s">
        <v>2526</v>
      </c>
      <c r="H12" s="98" t="s">
        <v>2526</v>
      </c>
      <c r="I12" s="54">
        <v>7.9538200000000003</v>
      </c>
      <c r="J12" s="55">
        <f t="shared" si="0"/>
        <v>5.9222075763655471E-2</v>
      </c>
      <c r="K12" s="55">
        <f>I12/'סכום נכסי הקרן'!$C$41</f>
        <v>1.0822548593557253E-2</v>
      </c>
    </row>
    <row r="13" spans="1:12">
      <c r="A13" s="61" t="s">
        <v>1928</v>
      </c>
      <c r="B13" s="61" t="s">
        <v>1929</v>
      </c>
      <c r="C13">
        <v>10</v>
      </c>
      <c r="D13" t="s">
        <v>171</v>
      </c>
      <c r="E13" t="s">
        <v>172</v>
      </c>
      <c r="F13" t="s">
        <v>98</v>
      </c>
      <c r="G13" s="98" t="s">
        <v>2526</v>
      </c>
      <c r="H13" s="98" t="s">
        <v>2526</v>
      </c>
      <c r="I13" s="54">
        <f>58.59789+9.5177</f>
        <v>68.115589999999997</v>
      </c>
      <c r="J13" s="55">
        <f t="shared" si="0"/>
        <v>0.50717097340222594</v>
      </c>
      <c r="K13" s="55">
        <f>I13/'סכום נכסי הקרן'!$C$41</f>
        <v>9.2683048240194327E-2</v>
      </c>
    </row>
    <row r="14" spans="1:12">
      <c r="A14" s="61" t="s">
        <v>1930</v>
      </c>
      <c r="B14" s="61" t="s">
        <v>1931</v>
      </c>
      <c r="C14">
        <v>20</v>
      </c>
      <c r="D14" t="s">
        <v>171</v>
      </c>
      <c r="E14" t="s">
        <v>172</v>
      </c>
      <c r="F14" t="s">
        <v>98</v>
      </c>
      <c r="G14" s="98" t="s">
        <v>2526</v>
      </c>
      <c r="H14" s="98" t="s">
        <v>2526</v>
      </c>
      <c r="I14" s="54">
        <v>1.33511</v>
      </c>
      <c r="J14" s="55">
        <f t="shared" si="0"/>
        <v>9.9408819375864741E-3</v>
      </c>
      <c r="K14" s="55">
        <f>I14/'סכום נכסי הקרן'!$C$41</f>
        <v>1.8166482083758779E-3</v>
      </c>
    </row>
    <row r="15" spans="1:12">
      <c r="A15" s="56" t="s">
        <v>173</v>
      </c>
      <c r="B15" s="99" t="s">
        <v>2526</v>
      </c>
      <c r="C15" s="99" t="s">
        <v>2526</v>
      </c>
      <c r="D15" s="100" t="s">
        <v>2526</v>
      </c>
      <c r="E15" s="100" t="s">
        <v>2526</v>
      </c>
      <c r="F15" s="100" t="s">
        <v>2526</v>
      </c>
      <c r="G15" s="100" t="s">
        <v>2526</v>
      </c>
      <c r="H15" s="57">
        <v>0</v>
      </c>
      <c r="I15" s="58">
        <v>45.485249764636599</v>
      </c>
      <c r="J15" s="57">
        <f t="shared" si="0"/>
        <v>0.33867134379330949</v>
      </c>
      <c r="K15" s="57">
        <f>I15/'סכום נכסי הקרן'!$C$41</f>
        <v>6.1890553956195665E-2</v>
      </c>
    </row>
    <row r="16" spans="1:12">
      <c r="A16" s="61" t="s">
        <v>1924</v>
      </c>
      <c r="B16" s="61" t="s">
        <v>1932</v>
      </c>
      <c r="C16">
        <v>11</v>
      </c>
      <c r="D16" t="s">
        <v>171</v>
      </c>
      <c r="E16" t="s">
        <v>172</v>
      </c>
      <c r="F16" t="s">
        <v>102</v>
      </c>
      <c r="G16" s="98" t="s">
        <v>2526</v>
      </c>
      <c r="H16" s="98" t="s">
        <v>2526</v>
      </c>
      <c r="I16" s="54">
        <v>0.256822632</v>
      </c>
      <c r="J16" s="55">
        <f t="shared" si="0"/>
        <v>1.9122345451777142E-3</v>
      </c>
      <c r="K16" s="55">
        <f>I16/'סכום נכסי הקרן'!$C$41</f>
        <v>3.4945163641436091E-4</v>
      </c>
    </row>
    <row r="17" spans="1:11">
      <c r="A17" s="61" t="s">
        <v>1926</v>
      </c>
      <c r="B17" s="61" t="s">
        <v>1933</v>
      </c>
      <c r="C17">
        <v>12</v>
      </c>
      <c r="D17" t="s">
        <v>171</v>
      </c>
      <c r="E17" t="s">
        <v>172</v>
      </c>
      <c r="F17" t="s">
        <v>102</v>
      </c>
      <c r="G17" s="98" t="s">
        <v>2526</v>
      </c>
      <c r="H17" s="98" t="s">
        <v>2526</v>
      </c>
      <c r="I17" s="54">
        <v>0.69821898000000004</v>
      </c>
      <c r="J17" s="55">
        <f t="shared" si="0"/>
        <v>5.1987569913805242E-3</v>
      </c>
      <c r="K17" s="55">
        <f>I17/'סכום נכסי הקרן'!$C$41</f>
        <v>9.5004775566884594E-4</v>
      </c>
    </row>
    <row r="18" spans="1:11">
      <c r="A18" s="61" t="s">
        <v>1928</v>
      </c>
      <c r="B18" s="61" t="s">
        <v>1934</v>
      </c>
      <c r="C18">
        <v>10</v>
      </c>
      <c r="D18" t="s">
        <v>171</v>
      </c>
      <c r="E18" t="s">
        <v>172</v>
      </c>
      <c r="F18" t="s">
        <v>102</v>
      </c>
      <c r="G18" s="98" t="s">
        <v>2526</v>
      </c>
      <c r="H18" s="98" t="s">
        <v>2526</v>
      </c>
      <c r="I18" s="54">
        <v>1.054729872</v>
      </c>
      <c r="J18" s="55">
        <f t="shared" si="0"/>
        <v>7.8532444020325623E-3</v>
      </c>
      <c r="K18" s="55">
        <f>I18/'סכום נכסי הקרן'!$C$41</f>
        <v>1.4351425218066818E-3</v>
      </c>
    </row>
    <row r="19" spans="1:11">
      <c r="A19" s="61" t="s">
        <v>1930</v>
      </c>
      <c r="B19" s="61" t="s">
        <v>1935</v>
      </c>
      <c r="C19">
        <v>20</v>
      </c>
      <c r="D19" t="s">
        <v>171</v>
      </c>
      <c r="E19" t="s">
        <v>172</v>
      </c>
      <c r="F19" t="s">
        <v>102</v>
      </c>
      <c r="G19" s="98" t="s">
        <v>2526</v>
      </c>
      <c r="H19" s="98" t="s">
        <v>2526</v>
      </c>
      <c r="I19" s="54">
        <v>3.4098599999999998E-3</v>
      </c>
      <c r="J19" s="55">
        <f t="shared" si="0"/>
        <v>2.5388931012200203E-5</v>
      </c>
      <c r="K19" s="55">
        <f>I19/'סכום נכסי הקרן'!$C$41</f>
        <v>4.6397046384287214E-6</v>
      </c>
    </row>
    <row r="20" spans="1:11">
      <c r="A20" s="61" t="s">
        <v>1924</v>
      </c>
      <c r="B20" s="61" t="s">
        <v>1936</v>
      </c>
      <c r="C20">
        <v>11</v>
      </c>
      <c r="D20" t="s">
        <v>171</v>
      </c>
      <c r="E20" t="s">
        <v>172</v>
      </c>
      <c r="F20" t="s">
        <v>107</v>
      </c>
      <c r="G20" s="98" t="s">
        <v>2526</v>
      </c>
      <c r="H20" s="98" t="s">
        <v>2526</v>
      </c>
      <c r="I20" s="54">
        <v>5.0067719999999996E-3</v>
      </c>
      <c r="J20" s="55">
        <f t="shared" si="0"/>
        <v>3.7279122574479782E-5</v>
      </c>
      <c r="K20" s="55">
        <f>I20/'סכום נכסי הקרן'!$C$41</f>
        <v>6.8125797751095491E-6</v>
      </c>
    </row>
    <row r="21" spans="1:11">
      <c r="A21" s="61" t="s">
        <v>1928</v>
      </c>
      <c r="B21" s="61" t="s">
        <v>1937</v>
      </c>
      <c r="C21">
        <v>10</v>
      </c>
      <c r="D21" t="s">
        <v>171</v>
      </c>
      <c r="E21" t="s">
        <v>172</v>
      </c>
      <c r="F21" t="s">
        <v>107</v>
      </c>
      <c r="G21" s="98" t="s">
        <v>2526</v>
      </c>
      <c r="H21" s="98" t="s">
        <v>2526</v>
      </c>
      <c r="I21" s="54">
        <v>3.3589820999999999E-2</v>
      </c>
      <c r="J21" s="55">
        <f t="shared" si="0"/>
        <v>2.5010107396818452E-4</v>
      </c>
      <c r="K21" s="55">
        <f>I21/'סכום נכסי הקרן'!$C$41</f>
        <v>4.5704764505783368E-5</v>
      </c>
    </row>
    <row r="22" spans="1:11">
      <c r="A22" s="61" t="s">
        <v>1930</v>
      </c>
      <c r="B22" s="61" t="s">
        <v>1938</v>
      </c>
      <c r="C22">
        <v>20</v>
      </c>
      <c r="D22" t="s">
        <v>171</v>
      </c>
      <c r="E22" t="s">
        <v>172</v>
      </c>
      <c r="F22" t="s">
        <v>107</v>
      </c>
      <c r="G22" s="98" t="s">
        <v>2526</v>
      </c>
      <c r="H22" s="98" t="s">
        <v>2526</v>
      </c>
      <c r="I22" s="54">
        <v>4.9505999999999997E-5</v>
      </c>
      <c r="J22" s="55">
        <f t="shared" si="0"/>
        <v>3.6860880466939502E-7</v>
      </c>
      <c r="K22" s="55">
        <f>I22/'סכום נכסי הקרן'!$C$41</f>
        <v>6.736148048015235E-8</v>
      </c>
    </row>
    <row r="23" spans="1:11">
      <c r="A23" s="61" t="s">
        <v>1924</v>
      </c>
      <c r="B23" s="61" t="s">
        <v>1939</v>
      </c>
      <c r="C23">
        <v>11</v>
      </c>
      <c r="D23" t="s">
        <v>171</v>
      </c>
      <c r="E23" t="s">
        <v>172</v>
      </c>
      <c r="F23" t="s">
        <v>100</v>
      </c>
      <c r="G23" s="98" t="s">
        <v>2526</v>
      </c>
      <c r="H23" s="98" t="s">
        <v>2526</v>
      </c>
      <c r="I23" s="54">
        <v>4.7318204699999997</v>
      </c>
      <c r="J23" s="55">
        <f t="shared" si="0"/>
        <v>3.5231904968223544E-2</v>
      </c>
      <c r="K23" s="55">
        <f>I23/'סכום נכסי הקרן'!$C$41</f>
        <v>6.4384606355894301E-3</v>
      </c>
    </row>
    <row r="24" spans="1:11">
      <c r="A24" s="61" t="s">
        <v>1926</v>
      </c>
      <c r="B24" s="61" t="s">
        <v>1940</v>
      </c>
      <c r="C24">
        <v>12</v>
      </c>
      <c r="D24" t="s">
        <v>171</v>
      </c>
      <c r="E24" t="s">
        <v>172</v>
      </c>
      <c r="F24" t="s">
        <v>100</v>
      </c>
      <c r="G24" s="98" t="s">
        <v>2526</v>
      </c>
      <c r="H24" s="98" t="s">
        <v>2526</v>
      </c>
      <c r="I24" s="54">
        <v>5.2740207000000003</v>
      </c>
      <c r="J24" s="55">
        <f t="shared" si="0"/>
        <v>3.9268986911256132E-2</v>
      </c>
      <c r="K24" s="55">
        <f>I24/'סכום נכסי הקרן'!$C$41</f>
        <v>7.1762178813672981E-3</v>
      </c>
    </row>
    <row r="25" spans="1:11">
      <c r="A25" s="61" t="s">
        <v>1928</v>
      </c>
      <c r="B25" s="61" t="s">
        <v>1941</v>
      </c>
      <c r="C25">
        <v>10</v>
      </c>
      <c r="D25" t="s">
        <v>171</v>
      </c>
      <c r="E25" t="s">
        <v>172</v>
      </c>
      <c r="F25" t="s">
        <v>100</v>
      </c>
      <c r="G25" s="98" t="s">
        <v>2526</v>
      </c>
      <c r="H25" s="98" t="s">
        <v>2526</v>
      </c>
      <c r="I25" s="54">
        <f>4.80319983+17.88274215</f>
        <v>22.685941979999999</v>
      </c>
      <c r="J25" s="55">
        <f t="shared" si="0"/>
        <v>0.16891362574328461</v>
      </c>
      <c r="K25" s="55">
        <f>I25/'סכום נכסי הקרן'!$C$41</f>
        <v>3.0868150079983007E-2</v>
      </c>
    </row>
    <row r="26" spans="1:11">
      <c r="A26" s="61" t="s">
        <v>1930</v>
      </c>
      <c r="B26" s="61" t="s">
        <v>1942</v>
      </c>
      <c r="C26">
        <v>20</v>
      </c>
      <c r="D26" t="s">
        <v>171</v>
      </c>
      <c r="E26" t="s">
        <v>172</v>
      </c>
      <c r="F26" t="s">
        <v>100</v>
      </c>
      <c r="G26" s="98" t="s">
        <v>2526</v>
      </c>
      <c r="H26" s="98" t="s">
        <v>2526</v>
      </c>
      <c r="I26" s="54">
        <v>10.060427519999999</v>
      </c>
      <c r="J26" s="55">
        <f t="shared" si="0"/>
        <v>7.4907327649381614E-2</v>
      </c>
      <c r="K26" s="55">
        <f>I26/'סכום נכסי הקרן'!$C$41</f>
        <v>1.3688952692814355E-2</v>
      </c>
    </row>
    <row r="27" spans="1:11">
      <c r="A27" s="61" t="s">
        <v>1928</v>
      </c>
      <c r="B27" s="61" t="s">
        <v>1943</v>
      </c>
      <c r="C27">
        <v>10</v>
      </c>
      <c r="D27" t="s">
        <v>171</v>
      </c>
      <c r="E27" t="s">
        <v>172</v>
      </c>
      <c r="F27" t="s">
        <v>168</v>
      </c>
      <c r="G27" s="98" t="s">
        <v>2526</v>
      </c>
      <c r="H27" s="98" t="s">
        <v>2526</v>
      </c>
      <c r="I27" s="54">
        <v>8.5886465999999999E-6</v>
      </c>
      <c r="J27" s="55">
        <f t="shared" si="0"/>
        <v>6.3948829575281048E-8</v>
      </c>
      <c r="K27" s="55">
        <f>I27/'סכום נכסי הקרן'!$C$41</f>
        <v>1.1686340045586936E-8</v>
      </c>
    </row>
    <row r="28" spans="1:11">
      <c r="A28" s="61" t="s">
        <v>1926</v>
      </c>
      <c r="B28" s="61" t="s">
        <v>1944</v>
      </c>
      <c r="C28">
        <v>12</v>
      </c>
      <c r="D28" t="s">
        <v>171</v>
      </c>
      <c r="E28" t="s">
        <v>172</v>
      </c>
      <c r="F28" t="s">
        <v>105</v>
      </c>
      <c r="G28" s="98" t="s">
        <v>2526</v>
      </c>
      <c r="H28" s="98" t="s">
        <v>2526</v>
      </c>
      <c r="I28" s="54">
        <v>1.9173700000000001E-4</v>
      </c>
      <c r="J28" s="55">
        <f t="shared" si="0"/>
        <v>1.4276238512684482E-6</v>
      </c>
      <c r="K28" s="55">
        <f>I28/'סכום נכסי הקרן'!$C$41</f>
        <v>2.6089137039597165E-7</v>
      </c>
    </row>
    <row r="29" spans="1:11">
      <c r="A29" s="61" t="s">
        <v>1928</v>
      </c>
      <c r="B29" s="61" t="s">
        <v>1945</v>
      </c>
      <c r="C29">
        <v>10</v>
      </c>
      <c r="D29" t="s">
        <v>171</v>
      </c>
      <c r="E29" t="s">
        <v>172</v>
      </c>
      <c r="F29" t="s">
        <v>105</v>
      </c>
      <c r="G29" s="98" t="s">
        <v>2526</v>
      </c>
      <c r="H29" s="98" t="s">
        <v>2526</v>
      </c>
      <c r="I29" s="54">
        <v>8.2173000000000001E-5</v>
      </c>
      <c r="J29" s="55">
        <f t="shared" si="0"/>
        <v>6.1183879340076349E-7</v>
      </c>
      <c r="K29" s="55">
        <f>I29/'סכום נכסי הקרן'!$C$41</f>
        <v>1.1181058731255928E-7</v>
      </c>
    </row>
    <row r="30" spans="1:11">
      <c r="A30" s="61" t="s">
        <v>1930</v>
      </c>
      <c r="B30" s="61" t="s">
        <v>1946</v>
      </c>
      <c r="C30">
        <v>20</v>
      </c>
      <c r="D30" t="s">
        <v>171</v>
      </c>
      <c r="E30" t="s">
        <v>172</v>
      </c>
      <c r="F30" t="s">
        <v>105</v>
      </c>
      <c r="G30" s="98" t="s">
        <v>2526</v>
      </c>
      <c r="H30" s="98" t="s">
        <v>2526</v>
      </c>
      <c r="I30" s="54">
        <v>2.6569269999999999E-3</v>
      </c>
      <c r="J30" s="55">
        <f t="shared" si="0"/>
        <v>1.9782787653291353E-5</v>
      </c>
      <c r="K30" s="55">
        <f>I30/'סכום נכסי הקרן'!$C$41</f>
        <v>3.6152089897727499E-6</v>
      </c>
    </row>
    <row r="31" spans="1:11">
      <c r="A31" s="61" t="s">
        <v>1926</v>
      </c>
      <c r="B31" s="61" t="s">
        <v>1947</v>
      </c>
      <c r="C31">
        <v>12</v>
      </c>
      <c r="D31" t="s">
        <v>171</v>
      </c>
      <c r="E31" t="s">
        <v>172</v>
      </c>
      <c r="F31" t="s">
        <v>167</v>
      </c>
      <c r="G31" s="98" t="s">
        <v>2526</v>
      </c>
      <c r="H31" s="98" t="s">
        <v>2526</v>
      </c>
      <c r="I31" s="54">
        <v>8.0987283000000005E-4</v>
      </c>
      <c r="J31" s="55">
        <f t="shared" si="0"/>
        <v>6.0301025289968933E-6</v>
      </c>
      <c r="K31" s="55">
        <f>I31/'סכום נכסי הקרן'!$C$41</f>
        <v>1.1019721413455086E-6</v>
      </c>
    </row>
    <row r="32" spans="1:11">
      <c r="A32" s="61" t="s">
        <v>1928</v>
      </c>
      <c r="B32" s="61" t="s">
        <v>1948</v>
      </c>
      <c r="C32">
        <v>10</v>
      </c>
      <c r="D32" t="s">
        <v>171</v>
      </c>
      <c r="E32" t="s">
        <v>172</v>
      </c>
      <c r="F32" t="s">
        <v>167</v>
      </c>
      <c r="G32" s="98" t="s">
        <v>2526</v>
      </c>
      <c r="H32" s="98" t="s">
        <v>2526</v>
      </c>
      <c r="I32" s="54">
        <v>0.44964990669999999</v>
      </c>
      <c r="J32" s="55">
        <f t="shared" si="0"/>
        <v>3.3479762983959923E-3</v>
      </c>
      <c r="K32" s="55">
        <f>I32/'סכום נכסי הקרן'!$C$41</f>
        <v>6.1182651422200091E-4</v>
      </c>
    </row>
    <row r="33" spans="1:11">
      <c r="A33" s="61" t="s">
        <v>1930</v>
      </c>
      <c r="B33" s="61" t="s">
        <v>1949</v>
      </c>
      <c r="C33">
        <v>20</v>
      </c>
      <c r="D33" t="s">
        <v>171</v>
      </c>
      <c r="E33" t="s">
        <v>172</v>
      </c>
      <c r="F33" t="s">
        <v>167</v>
      </c>
      <c r="G33" s="98" t="s">
        <v>2526</v>
      </c>
      <c r="H33" s="98" t="s">
        <v>2526</v>
      </c>
      <c r="I33" s="54">
        <v>1.6320001460000001E-2</v>
      </c>
      <c r="J33" s="55">
        <f t="shared" si="0"/>
        <v>1.2151448774640209E-4</v>
      </c>
      <c r="K33" s="55">
        <f>I33/'סכום נכסי הקרן'!$C$41</f>
        <v>2.2206186316483818E-5</v>
      </c>
    </row>
    <row r="34" spans="1:11">
      <c r="A34" s="61" t="s">
        <v>1924</v>
      </c>
      <c r="B34" s="61" t="s">
        <v>1950</v>
      </c>
      <c r="C34">
        <v>11</v>
      </c>
      <c r="D34" t="s">
        <v>171</v>
      </c>
      <c r="E34" t="s">
        <v>172</v>
      </c>
      <c r="F34" t="s">
        <v>104</v>
      </c>
      <c r="G34" s="98" t="s">
        <v>2526</v>
      </c>
      <c r="H34" s="98" t="s">
        <v>2526</v>
      </c>
      <c r="I34" s="54">
        <v>1.340061E-3</v>
      </c>
      <c r="J34" s="55">
        <f t="shared" si="0"/>
        <v>9.9777457963494154E-6</v>
      </c>
      <c r="K34" s="55">
        <f>I34/'סכום נכסי הקרן'!$C$41</f>
        <v>1.8233849006931169E-6</v>
      </c>
    </row>
    <row r="35" spans="1:11">
      <c r="A35" s="61" t="s">
        <v>1926</v>
      </c>
      <c r="B35" s="61" t="s">
        <v>1951</v>
      </c>
      <c r="C35">
        <v>12</v>
      </c>
      <c r="D35" t="s">
        <v>171</v>
      </c>
      <c r="E35" t="s">
        <v>172</v>
      </c>
      <c r="F35" t="s">
        <v>104</v>
      </c>
      <c r="G35" s="98" t="s">
        <v>2526</v>
      </c>
      <c r="H35" s="98" t="s">
        <v>2526</v>
      </c>
      <c r="I35" s="54">
        <v>0.15697197299999999</v>
      </c>
      <c r="J35" s="55">
        <f t="shared" si="0"/>
        <v>1.168772498972378E-3</v>
      </c>
      <c r="K35" s="55">
        <f>I35/'סכום נכסי הקרן'!$C$41</f>
        <v>2.135875347467075E-4</v>
      </c>
    </row>
    <row r="36" spans="1:11">
      <c r="A36" s="61" t="s">
        <v>1928</v>
      </c>
      <c r="B36" s="61" t="s">
        <v>1952</v>
      </c>
      <c r="C36">
        <v>10</v>
      </c>
      <c r="D36" t="s">
        <v>171</v>
      </c>
      <c r="E36" t="s">
        <v>172</v>
      </c>
      <c r="F36" t="s">
        <v>104</v>
      </c>
      <c r="G36" s="98" t="s">
        <v>2526</v>
      </c>
      <c r="H36" s="98" t="s">
        <v>2526</v>
      </c>
      <c r="I36" s="54">
        <v>5.3094140999999997E-2</v>
      </c>
      <c r="J36" s="55">
        <f t="shared" si="0"/>
        <v>3.9532516965536129E-4</v>
      </c>
      <c r="K36" s="55">
        <f>I36/'סכום נכסי הקרן'!$C$41</f>
        <v>7.2243767272289357E-5</v>
      </c>
    </row>
    <row r="37" spans="1:11">
      <c r="A37" s="61" t="s">
        <v>1928</v>
      </c>
      <c r="B37" s="61" t="s">
        <v>1953</v>
      </c>
      <c r="C37">
        <v>10</v>
      </c>
      <c r="D37" t="s">
        <v>171</v>
      </c>
      <c r="E37" t="s">
        <v>172</v>
      </c>
      <c r="F37" t="s">
        <v>166</v>
      </c>
      <c r="G37" s="98" t="s">
        <v>2526</v>
      </c>
      <c r="H37" s="98" t="s">
        <v>2526</v>
      </c>
      <c r="I37" s="54">
        <v>8.6269999999999999E-5</v>
      </c>
      <c r="J37" s="55">
        <f t="shared" si="0"/>
        <v>6.4234399019974772E-7</v>
      </c>
      <c r="K37" s="55">
        <f>I37/'סכום נכסי הקרן'!$C$41</f>
        <v>1.1738526483704487E-7</v>
      </c>
    </row>
    <row r="38" spans="1:11">
      <c r="A38" s="56" t="s">
        <v>175</v>
      </c>
      <c r="B38" s="99" t="s">
        <v>2526</v>
      </c>
      <c r="C38" s="100" t="s">
        <v>2526</v>
      </c>
      <c r="D38" s="100" t="s">
        <v>2526</v>
      </c>
      <c r="E38" s="100" t="s">
        <v>2526</v>
      </c>
      <c r="F38" s="100" t="s">
        <v>2526</v>
      </c>
      <c r="G38" s="100" t="s">
        <v>2526</v>
      </c>
      <c r="H38" s="57">
        <v>0</v>
      </c>
      <c r="I38" s="58">
        <v>0</v>
      </c>
      <c r="J38" s="57">
        <f t="shared" si="0"/>
        <v>0</v>
      </c>
      <c r="K38" s="57">
        <f>I38/'סכום נכסי הקרן'!$C$41</f>
        <v>0</v>
      </c>
    </row>
    <row r="39" spans="1:11">
      <c r="A39" t="s">
        <v>174</v>
      </c>
      <c r="B39" t="s">
        <v>174</v>
      </c>
      <c r="C39" s="100" t="s">
        <v>2526</v>
      </c>
      <c r="D39" t="s">
        <v>174</v>
      </c>
      <c r="E39" s="100" t="s">
        <v>2526</v>
      </c>
      <c r="F39" t="s">
        <v>174</v>
      </c>
      <c r="G39" s="55">
        <v>0</v>
      </c>
      <c r="H39" s="55">
        <v>0</v>
      </c>
      <c r="I39" s="54">
        <v>0</v>
      </c>
      <c r="J39" s="55">
        <f t="shared" si="0"/>
        <v>0</v>
      </c>
      <c r="K39" s="55">
        <f>I39/'סכום נכסי הקרן'!$C$41</f>
        <v>0</v>
      </c>
    </row>
    <row r="40" spans="1:11">
      <c r="A40" s="56" t="s">
        <v>176</v>
      </c>
      <c r="B40" s="99" t="s">
        <v>2526</v>
      </c>
      <c r="C40" s="100" t="s">
        <v>2526</v>
      </c>
      <c r="D40" s="100" t="s">
        <v>2526</v>
      </c>
      <c r="E40" s="100" t="s">
        <v>2526</v>
      </c>
      <c r="F40" s="100" t="s">
        <v>2526</v>
      </c>
      <c r="G40" s="100" t="s">
        <v>2526</v>
      </c>
      <c r="H40" s="57">
        <v>0</v>
      </c>
      <c r="I40" s="58">
        <v>0</v>
      </c>
      <c r="J40" s="57">
        <f t="shared" si="0"/>
        <v>0</v>
      </c>
      <c r="K40" s="57">
        <f>I40/'סכום נכסי הקרן'!$C$41</f>
        <v>0</v>
      </c>
    </row>
    <row r="41" spans="1:11">
      <c r="A41" t="s">
        <v>174</v>
      </c>
      <c r="B41" t="s">
        <v>174</v>
      </c>
      <c r="C41" s="100" t="s">
        <v>2526</v>
      </c>
      <c r="D41" t="s">
        <v>174</v>
      </c>
      <c r="E41" s="100" t="s">
        <v>2526</v>
      </c>
      <c r="F41" t="s">
        <v>174</v>
      </c>
      <c r="G41" s="55">
        <v>0</v>
      </c>
      <c r="H41" s="55">
        <v>0</v>
      </c>
      <c r="I41" s="54">
        <v>0</v>
      </c>
      <c r="J41" s="55">
        <f t="shared" si="0"/>
        <v>0</v>
      </c>
      <c r="K41" s="55">
        <f>I41/'סכום נכסי הקרן'!$C$41</f>
        <v>0</v>
      </c>
    </row>
    <row r="42" spans="1:11">
      <c r="A42" s="56" t="s">
        <v>177</v>
      </c>
      <c r="B42" s="99" t="s">
        <v>2526</v>
      </c>
      <c r="C42" s="100" t="s">
        <v>2526</v>
      </c>
      <c r="D42" s="100" t="s">
        <v>2526</v>
      </c>
      <c r="E42" s="100" t="s">
        <v>2526</v>
      </c>
      <c r="F42" s="100" t="s">
        <v>2526</v>
      </c>
      <c r="G42" s="100" t="s">
        <v>2526</v>
      </c>
      <c r="H42" s="57">
        <v>0</v>
      </c>
      <c r="I42" s="58">
        <v>0</v>
      </c>
      <c r="J42" s="57">
        <f t="shared" si="0"/>
        <v>0</v>
      </c>
      <c r="K42" s="57">
        <f>I42/'סכום נכסי הקרן'!$C$41</f>
        <v>0</v>
      </c>
    </row>
    <row r="43" spans="1:11">
      <c r="A43" t="s">
        <v>174</v>
      </c>
      <c r="B43" t="s">
        <v>174</v>
      </c>
      <c r="C43" s="100" t="s">
        <v>2526</v>
      </c>
      <c r="D43" t="s">
        <v>174</v>
      </c>
      <c r="E43" s="100" t="s">
        <v>2526</v>
      </c>
      <c r="F43" t="s">
        <v>174</v>
      </c>
      <c r="G43" s="55">
        <v>0</v>
      </c>
      <c r="H43" s="55">
        <v>0</v>
      </c>
      <c r="I43" s="54">
        <v>0</v>
      </c>
      <c r="J43" s="55">
        <f t="shared" si="0"/>
        <v>0</v>
      </c>
      <c r="K43" s="55">
        <f>I43/'סכום נכסי הקרן'!$C$41</f>
        <v>0</v>
      </c>
    </row>
    <row r="44" spans="1:11">
      <c r="A44" s="56" t="s">
        <v>178</v>
      </c>
      <c r="B44" s="99" t="s">
        <v>2526</v>
      </c>
      <c r="C44" s="100" t="s">
        <v>2526</v>
      </c>
      <c r="D44" s="100" t="s">
        <v>2526</v>
      </c>
      <c r="E44" s="100" t="s">
        <v>2526</v>
      </c>
      <c r="F44" s="100" t="s">
        <v>2526</v>
      </c>
      <c r="G44" s="100" t="s">
        <v>2526</v>
      </c>
      <c r="H44" s="57">
        <v>0</v>
      </c>
      <c r="I44" s="58">
        <v>0</v>
      </c>
      <c r="J44" s="57">
        <f t="shared" si="0"/>
        <v>0</v>
      </c>
      <c r="K44" s="57">
        <f>I44/'סכום נכסי הקרן'!$C$41</f>
        <v>0</v>
      </c>
    </row>
    <row r="45" spans="1:11">
      <c r="A45" t="s">
        <v>174</v>
      </c>
      <c r="B45" t="s">
        <v>174</v>
      </c>
      <c r="C45" s="100" t="s">
        <v>2526</v>
      </c>
      <c r="D45" t="s">
        <v>174</v>
      </c>
      <c r="E45" s="100" t="s">
        <v>2526</v>
      </c>
      <c r="F45" t="s">
        <v>174</v>
      </c>
      <c r="G45" s="55">
        <v>0</v>
      </c>
      <c r="H45" s="55">
        <v>0</v>
      </c>
      <c r="I45" s="54">
        <v>0</v>
      </c>
      <c r="J45" s="55">
        <f t="shared" si="0"/>
        <v>0</v>
      </c>
      <c r="K45" s="55">
        <f>I45/'סכום נכסי הקרן'!$C$41</f>
        <v>0</v>
      </c>
    </row>
    <row r="46" spans="1:11">
      <c r="A46" s="56" t="s">
        <v>179</v>
      </c>
      <c r="B46" s="99" t="s">
        <v>2526</v>
      </c>
      <c r="C46" s="100" t="s">
        <v>2526</v>
      </c>
      <c r="D46" s="100" t="s">
        <v>2526</v>
      </c>
      <c r="E46" s="100" t="s">
        <v>2526</v>
      </c>
      <c r="F46" s="100" t="s">
        <v>2526</v>
      </c>
      <c r="G46" s="100" t="s">
        <v>2526</v>
      </c>
      <c r="H46" s="57">
        <v>0</v>
      </c>
      <c r="I46" s="58">
        <v>0</v>
      </c>
      <c r="J46" s="57">
        <f t="shared" si="0"/>
        <v>0</v>
      </c>
      <c r="K46" s="57">
        <f>I46/'סכום נכסי הקרן'!$C$41</f>
        <v>0</v>
      </c>
    </row>
    <row r="47" spans="1:11">
      <c r="A47" t="s">
        <v>174</v>
      </c>
      <c r="B47" t="s">
        <v>174</v>
      </c>
      <c r="C47" s="100" t="s">
        <v>2526</v>
      </c>
      <c r="D47" t="s">
        <v>174</v>
      </c>
      <c r="E47" s="100" t="s">
        <v>2526</v>
      </c>
      <c r="F47" t="s">
        <v>174</v>
      </c>
      <c r="G47" s="55">
        <v>0</v>
      </c>
      <c r="H47" s="55">
        <v>0</v>
      </c>
      <c r="I47" s="54">
        <v>0</v>
      </c>
      <c r="J47" s="55">
        <f t="shared" si="0"/>
        <v>0</v>
      </c>
      <c r="K47" s="55">
        <f>I47/'סכום נכסי הקרן'!$C$41</f>
        <v>0</v>
      </c>
    </row>
    <row r="48" spans="1:11">
      <c r="A48" s="56" t="s">
        <v>180</v>
      </c>
      <c r="B48" s="99" t="s">
        <v>2526</v>
      </c>
      <c r="C48" s="100" t="s">
        <v>2526</v>
      </c>
      <c r="D48" s="100" t="s">
        <v>2526</v>
      </c>
      <c r="E48" s="100" t="s">
        <v>2526</v>
      </c>
      <c r="F48" s="100" t="s">
        <v>2526</v>
      </c>
      <c r="G48" s="100" t="s">
        <v>2526</v>
      </c>
      <c r="H48" s="57">
        <v>0</v>
      </c>
      <c r="I48" s="58">
        <v>5.2955152842200004</v>
      </c>
      <c r="J48" s="57">
        <f t="shared" si="0"/>
        <v>3.9429029996865955E-2</v>
      </c>
      <c r="K48" s="57">
        <f>I48/'סכום נכסי הקרן'!$C$41</f>
        <v>7.2054649830391067E-3</v>
      </c>
    </row>
    <row r="49" spans="1:11">
      <c r="A49" s="56" t="s">
        <v>181</v>
      </c>
      <c r="B49" s="99" t="s">
        <v>2526</v>
      </c>
      <c r="C49" s="100" t="s">
        <v>2526</v>
      </c>
      <c r="D49" s="100" t="s">
        <v>2526</v>
      </c>
      <c r="E49" s="100" t="s">
        <v>2526</v>
      </c>
      <c r="F49" s="100" t="s">
        <v>2526</v>
      </c>
      <c r="G49" s="100" t="s">
        <v>2526</v>
      </c>
      <c r="H49" s="57">
        <v>0</v>
      </c>
      <c r="I49" s="58">
        <v>5.2955152842200004</v>
      </c>
      <c r="J49" s="57">
        <f t="shared" si="0"/>
        <v>3.9429029996865955E-2</v>
      </c>
      <c r="K49" s="57">
        <f>I49/'סכום נכסי הקרן'!$C$41</f>
        <v>7.2054649830391067E-3</v>
      </c>
    </row>
    <row r="50" spans="1:11">
      <c r="A50" s="61" t="s">
        <v>1954</v>
      </c>
      <c r="B50" s="61" t="s">
        <v>1955</v>
      </c>
      <c r="C50">
        <v>85</v>
      </c>
      <c r="D50" t="s">
        <v>811</v>
      </c>
      <c r="E50" t="s">
        <v>766</v>
      </c>
      <c r="F50" t="s">
        <v>102</v>
      </c>
      <c r="G50" s="98" t="s">
        <v>2526</v>
      </c>
      <c r="H50" s="98" t="s">
        <v>2526</v>
      </c>
      <c r="I50" s="54">
        <v>0.27984921600000001</v>
      </c>
      <c r="J50" s="55">
        <f t="shared" si="0"/>
        <v>2.083684502836572E-3</v>
      </c>
      <c r="K50" s="55">
        <f>I50/'סכום נכסי הקרן'!$C$41</f>
        <v>3.8078328891386781E-4</v>
      </c>
    </row>
    <row r="51" spans="1:11">
      <c r="A51" s="61" t="s">
        <v>1954</v>
      </c>
      <c r="B51" s="61" t="s">
        <v>1956</v>
      </c>
      <c r="C51">
        <v>85</v>
      </c>
      <c r="D51" t="s">
        <v>811</v>
      </c>
      <c r="E51" t="s">
        <v>766</v>
      </c>
      <c r="F51" t="s">
        <v>100</v>
      </c>
      <c r="G51" s="98" t="s">
        <v>2526</v>
      </c>
      <c r="H51" s="98" t="s">
        <v>2526</v>
      </c>
      <c r="I51" s="54">
        <v>4.89619611</v>
      </c>
      <c r="J51" s="55">
        <f t="shared" si="0"/>
        <v>3.645580324675881E-2</v>
      </c>
      <c r="K51" s="55">
        <f>I51/'סכום נכסי הקרן'!$C$41</f>
        <v>6.6621221405640304E-3</v>
      </c>
    </row>
    <row r="52" spans="1:11">
      <c r="A52" s="61" t="s">
        <v>1954</v>
      </c>
      <c r="B52" s="61" t="s">
        <v>1957</v>
      </c>
      <c r="C52">
        <v>85</v>
      </c>
      <c r="D52" t="s">
        <v>811</v>
      </c>
      <c r="E52" t="s">
        <v>766</v>
      </c>
      <c r="F52" t="s">
        <v>167</v>
      </c>
      <c r="G52" s="98" t="s">
        <v>2526</v>
      </c>
      <c r="H52" s="98" t="s">
        <v>2526</v>
      </c>
      <c r="I52" s="54">
        <v>0.11946995822000001</v>
      </c>
      <c r="J52" s="55">
        <f t="shared" si="0"/>
        <v>8.8954224727056861E-4</v>
      </c>
      <c r="K52" s="55">
        <f>I52/'סכום נכסי הקרן'!$C$41</f>
        <v>1.625595535612077E-4</v>
      </c>
    </row>
    <row r="53" spans="1:11">
      <c r="A53" s="56" t="s">
        <v>179</v>
      </c>
      <c r="B53" s="99" t="s">
        <v>2526</v>
      </c>
      <c r="C53" s="100" t="s">
        <v>2526</v>
      </c>
      <c r="D53" s="100" t="s">
        <v>2526</v>
      </c>
      <c r="E53" s="100" t="s">
        <v>2526</v>
      </c>
      <c r="F53" s="100" t="s">
        <v>2526</v>
      </c>
      <c r="G53" s="100" t="s">
        <v>2526</v>
      </c>
      <c r="H53" s="57">
        <v>0</v>
      </c>
      <c r="I53" s="58">
        <v>0</v>
      </c>
      <c r="J53" s="57">
        <f t="shared" si="0"/>
        <v>0</v>
      </c>
      <c r="K53" s="57">
        <f>I53/'סכום נכסי הקרן'!$C$41</f>
        <v>0</v>
      </c>
    </row>
    <row r="54" spans="1:11">
      <c r="A54" t="s">
        <v>174</v>
      </c>
      <c r="B54" t="s">
        <v>174</v>
      </c>
      <c r="C54" s="100" t="s">
        <v>2526</v>
      </c>
      <c r="D54" t="s">
        <v>174</v>
      </c>
      <c r="E54" s="100" t="s">
        <v>2526</v>
      </c>
      <c r="F54" t="s">
        <v>174</v>
      </c>
      <c r="G54" s="55">
        <v>0</v>
      </c>
      <c r="H54" s="55">
        <v>0</v>
      </c>
      <c r="I54" s="54">
        <v>0</v>
      </c>
      <c r="J54" s="55">
        <f t="shared" si="0"/>
        <v>0</v>
      </c>
      <c r="K54" s="55">
        <f>I54/'סכום נכסי הקרן'!$C$41</f>
        <v>0</v>
      </c>
    </row>
    <row r="55" spans="1:11">
      <c r="A55" t="s">
        <v>182</v>
      </c>
      <c r="B55" s="99" t="s">
        <v>2526</v>
      </c>
      <c r="C55" s="100" t="s">
        <v>2526</v>
      </c>
      <c r="D55" s="100" t="s">
        <v>2526</v>
      </c>
      <c r="E55" s="100" t="s">
        <v>2526</v>
      </c>
      <c r="F55" s="100" t="s">
        <v>2526</v>
      </c>
      <c r="G55" s="100" t="s">
        <v>2526</v>
      </c>
      <c r="H55" s="100" t="s">
        <v>2526</v>
      </c>
      <c r="I55" s="100" t="s">
        <v>2526</v>
      </c>
      <c r="J55" s="100" t="s">
        <v>2526</v>
      </c>
      <c r="K55" s="100" t="s">
        <v>2526</v>
      </c>
    </row>
    <row r="56" spans="1:11" hidden="1">
      <c r="C56" s="13"/>
    </row>
    <row r="57" spans="1:11" hidden="1">
      <c r="C57" s="13"/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2525</v>
      </c>
    </row>
    <row r="2" spans="1:34" s="1" customFormat="1">
      <c r="A2" s="2" t="s">
        <v>1</v>
      </c>
      <c r="B2" s="9" t="s">
        <v>1922</v>
      </c>
    </row>
    <row r="3" spans="1:34" s="1" customFormat="1">
      <c r="A3" s="2" t="s">
        <v>2</v>
      </c>
      <c r="B3" s="61" t="s">
        <v>1923</v>
      </c>
    </row>
    <row r="4" spans="1:34" s="1" customFormat="1">
      <c r="A4" s="2" t="s">
        <v>3</v>
      </c>
      <c r="B4" s="62">
        <v>14229</v>
      </c>
    </row>
    <row r="5" spans="1:34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155</v>
      </c>
      <c r="L6" s="32" t="s">
        <v>156</v>
      </c>
      <c r="M6" s="101" t="s">
        <v>160</v>
      </c>
      <c r="N6" s="32" t="s">
        <v>53</v>
      </c>
      <c r="O6" s="32" t="s">
        <v>157</v>
      </c>
      <c r="P6" s="32" t="s">
        <v>54</v>
      </c>
      <c r="Q6" s="102" t="s">
        <v>151</v>
      </c>
    </row>
    <row r="7" spans="1:34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20" t="s">
        <v>70</v>
      </c>
      <c r="G7" s="20" t="s">
        <v>71</v>
      </c>
      <c r="H7" s="93" t="s">
        <v>2526</v>
      </c>
      <c r="I7" s="20" t="s">
        <v>7</v>
      </c>
      <c r="J7" s="20" t="s">
        <v>7</v>
      </c>
      <c r="K7" s="20" t="s">
        <v>152</v>
      </c>
      <c r="L7" s="93" t="s">
        <v>2526</v>
      </c>
      <c r="M7" s="16" t="s">
        <v>153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4" t="s">
        <v>2526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52">
        <v>6.81</v>
      </c>
      <c r="H9" s="95" t="s">
        <v>2526</v>
      </c>
      <c r="I9" s="95" t="s">
        <v>2526</v>
      </c>
      <c r="J9" s="53">
        <v>3.04E-2</v>
      </c>
      <c r="K9" s="52">
        <v>124273.63</v>
      </c>
      <c r="L9" s="95" t="s">
        <v>2526</v>
      </c>
      <c r="M9" s="52">
        <v>0</v>
      </c>
      <c r="N9" s="52">
        <v>115.45344680528035</v>
      </c>
      <c r="O9" s="95" t="s">
        <v>2526</v>
      </c>
      <c r="P9" s="53">
        <v>1</v>
      </c>
      <c r="Q9" s="53">
        <v>0.15709999999999999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58">
        <v>6.8</v>
      </c>
      <c r="H10" s="100" t="s">
        <v>2526</v>
      </c>
      <c r="I10" s="100" t="s">
        <v>2526</v>
      </c>
      <c r="J10" s="57">
        <v>3.0300000000000001E-2</v>
      </c>
      <c r="K10" s="58">
        <v>124110.2</v>
      </c>
      <c r="L10" s="100" t="s">
        <v>2526</v>
      </c>
      <c r="M10" s="58">
        <v>0</v>
      </c>
      <c r="N10" s="58">
        <v>114.8607343</v>
      </c>
      <c r="O10" s="100" t="s">
        <v>2526</v>
      </c>
      <c r="P10" s="57">
        <v>0.99490000000000001</v>
      </c>
      <c r="Q10" s="57">
        <v>0.15629999999999999</v>
      </c>
    </row>
    <row r="11" spans="1:34">
      <c r="A11" s="56" t="s">
        <v>183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58">
        <v>6.43</v>
      </c>
      <c r="H11" s="100" t="s">
        <v>2526</v>
      </c>
      <c r="I11" s="100" t="s">
        <v>2526</v>
      </c>
      <c r="J11" s="57">
        <v>1.3100000000000001E-2</v>
      </c>
      <c r="K11" s="58">
        <v>41544.01</v>
      </c>
      <c r="L11" s="100" t="s">
        <v>2526</v>
      </c>
      <c r="M11" s="58">
        <v>0</v>
      </c>
      <c r="N11" s="58">
        <v>43.737666744000002</v>
      </c>
      <c r="O11" s="100" t="s">
        <v>2526</v>
      </c>
      <c r="P11" s="57">
        <v>0.37880000000000003</v>
      </c>
      <c r="Q11" s="57">
        <v>5.9499999999999997E-2</v>
      </c>
    </row>
    <row r="12" spans="1:34">
      <c r="A12" s="56" t="s">
        <v>184</v>
      </c>
      <c r="B12" s="100" t="s">
        <v>2526</v>
      </c>
      <c r="C12" s="100" t="s">
        <v>2526</v>
      </c>
      <c r="D12" s="100" t="s">
        <v>2526</v>
      </c>
      <c r="E12" s="100" t="s">
        <v>2526</v>
      </c>
      <c r="F12" s="100" t="s">
        <v>2526</v>
      </c>
      <c r="G12" s="58">
        <v>6.43</v>
      </c>
      <c r="H12" s="100" t="s">
        <v>2526</v>
      </c>
      <c r="I12" s="100" t="s">
        <v>2526</v>
      </c>
      <c r="J12" s="57">
        <v>1.3100000000000001E-2</v>
      </c>
      <c r="K12" s="58">
        <v>41544.01</v>
      </c>
      <c r="L12" s="100" t="s">
        <v>2526</v>
      </c>
      <c r="M12" s="58">
        <v>0</v>
      </c>
      <c r="N12" s="58">
        <v>43.737666744000002</v>
      </c>
      <c r="O12" s="100" t="s">
        <v>2526</v>
      </c>
      <c r="P12" s="57">
        <v>0.37880000000000003</v>
      </c>
      <c r="Q12" s="57">
        <v>5.9499999999999997E-2</v>
      </c>
    </row>
    <row r="13" spans="1:34">
      <c r="A13" t="s">
        <v>185</v>
      </c>
      <c r="B13" t="s">
        <v>186</v>
      </c>
      <c r="C13" t="s">
        <v>96</v>
      </c>
      <c r="D13" t="s">
        <v>187</v>
      </c>
      <c r="E13" s="100" t="s">
        <v>2526</v>
      </c>
      <c r="F13" s="98" t="s">
        <v>2526</v>
      </c>
      <c r="G13" s="54">
        <v>0.56999999999999995</v>
      </c>
      <c r="H13" t="s">
        <v>98</v>
      </c>
      <c r="I13" s="55">
        <v>0.04</v>
      </c>
      <c r="J13" s="55">
        <v>8.3999999999999995E-3</v>
      </c>
      <c r="K13" s="54">
        <v>3.48</v>
      </c>
      <c r="L13" s="54">
        <v>142.53</v>
      </c>
      <c r="M13" s="54">
        <v>0</v>
      </c>
      <c r="N13" s="54">
        <v>4.9600440000000003E-3</v>
      </c>
      <c r="O13" s="55">
        <v>0</v>
      </c>
      <c r="P13" s="55">
        <v>0</v>
      </c>
      <c r="Q13" s="55">
        <v>0</v>
      </c>
    </row>
    <row r="14" spans="1:34">
      <c r="A14" t="s">
        <v>188</v>
      </c>
      <c r="B14" t="s">
        <v>189</v>
      </c>
      <c r="C14" t="s">
        <v>96</v>
      </c>
      <c r="D14" t="s">
        <v>187</v>
      </c>
      <c r="E14" s="100" t="s">
        <v>2526</v>
      </c>
      <c r="F14" s="98" t="s">
        <v>2526</v>
      </c>
      <c r="G14" s="54">
        <v>3.36</v>
      </c>
      <c r="H14" t="s">
        <v>98</v>
      </c>
      <c r="I14" s="55">
        <v>7.4999999999999997E-3</v>
      </c>
      <c r="J14" s="55">
        <v>1.15E-2</v>
      </c>
      <c r="K14" s="54">
        <v>3714.43</v>
      </c>
      <c r="L14" s="54">
        <v>111.6</v>
      </c>
      <c r="M14" s="54">
        <v>0</v>
      </c>
      <c r="N14" s="54">
        <v>4.1453038800000002</v>
      </c>
      <c r="O14" s="55">
        <v>0</v>
      </c>
      <c r="P14" s="55">
        <v>3.5900000000000001E-2</v>
      </c>
      <c r="Q14" s="55">
        <v>5.5999999999999999E-3</v>
      </c>
    </row>
    <row r="15" spans="1:34">
      <c r="A15" t="s">
        <v>190</v>
      </c>
      <c r="B15" t="s">
        <v>191</v>
      </c>
      <c r="C15" t="s">
        <v>96</v>
      </c>
      <c r="D15" t="s">
        <v>187</v>
      </c>
      <c r="E15" s="100" t="s">
        <v>2526</v>
      </c>
      <c r="F15" s="98" t="s">
        <v>2526</v>
      </c>
      <c r="G15" s="54">
        <v>19.07</v>
      </c>
      <c r="H15" t="s">
        <v>98</v>
      </c>
      <c r="I15" s="55">
        <v>0.01</v>
      </c>
      <c r="J15" s="55">
        <v>1.7299999999999999E-2</v>
      </c>
      <c r="K15" s="54">
        <v>355.81</v>
      </c>
      <c r="L15" s="54">
        <v>98.46</v>
      </c>
      <c r="M15" s="54">
        <v>0</v>
      </c>
      <c r="N15" s="54">
        <v>0.35033052599999998</v>
      </c>
      <c r="O15" s="55">
        <v>0</v>
      </c>
      <c r="P15" s="55">
        <v>3.0000000000000001E-3</v>
      </c>
      <c r="Q15" s="55">
        <v>5.0000000000000001E-4</v>
      </c>
    </row>
    <row r="16" spans="1:34">
      <c r="A16" t="s">
        <v>192</v>
      </c>
      <c r="B16" t="s">
        <v>193</v>
      </c>
      <c r="C16" t="s">
        <v>96</v>
      </c>
      <c r="D16" t="s">
        <v>187</v>
      </c>
      <c r="E16" s="100" t="s">
        <v>2526</v>
      </c>
      <c r="F16" s="98" t="s">
        <v>2526</v>
      </c>
      <c r="G16" s="54">
        <v>1.82</v>
      </c>
      <c r="H16" t="s">
        <v>98</v>
      </c>
      <c r="I16" s="55">
        <v>7.4999999999999997E-3</v>
      </c>
      <c r="J16" s="55">
        <v>1.2500000000000001E-2</v>
      </c>
      <c r="K16" s="54">
        <v>4097.6099999999997</v>
      </c>
      <c r="L16" s="54">
        <v>111.09</v>
      </c>
      <c r="M16" s="54">
        <v>0</v>
      </c>
      <c r="N16" s="54">
        <v>4.5520349490000003</v>
      </c>
      <c r="O16" s="55">
        <v>0</v>
      </c>
      <c r="P16" s="55">
        <v>3.9399999999999998E-2</v>
      </c>
      <c r="Q16" s="55">
        <v>6.1999999999999998E-3</v>
      </c>
    </row>
    <row r="17" spans="1:17">
      <c r="A17" t="s">
        <v>194</v>
      </c>
      <c r="B17" t="s">
        <v>195</v>
      </c>
      <c r="C17" t="s">
        <v>96</v>
      </c>
      <c r="D17" t="s">
        <v>187</v>
      </c>
      <c r="E17" s="100" t="s">
        <v>2526</v>
      </c>
      <c r="F17" s="98" t="s">
        <v>2526</v>
      </c>
      <c r="G17" s="54">
        <v>7.88</v>
      </c>
      <c r="H17" t="s">
        <v>98</v>
      </c>
      <c r="I17" s="55">
        <v>1E-3</v>
      </c>
      <c r="J17" s="55">
        <v>1.46E-2</v>
      </c>
      <c r="K17" s="54">
        <v>9723.0300000000007</v>
      </c>
      <c r="L17" s="54">
        <v>100.3</v>
      </c>
      <c r="M17" s="54">
        <v>0</v>
      </c>
      <c r="N17" s="54">
        <v>9.7521990899999995</v>
      </c>
      <c r="O17" s="55">
        <v>0</v>
      </c>
      <c r="P17" s="55">
        <v>8.4500000000000006E-2</v>
      </c>
      <c r="Q17" s="55">
        <v>1.3299999999999999E-2</v>
      </c>
    </row>
    <row r="18" spans="1:17">
      <c r="A18" t="s">
        <v>196</v>
      </c>
      <c r="B18" t="s">
        <v>197</v>
      </c>
      <c r="C18" t="s">
        <v>96</v>
      </c>
      <c r="D18" t="s">
        <v>187</v>
      </c>
      <c r="E18" s="100" t="s">
        <v>2526</v>
      </c>
      <c r="F18" s="98" t="s">
        <v>2526</v>
      </c>
      <c r="G18" s="54">
        <v>25.69</v>
      </c>
      <c r="H18" t="s">
        <v>98</v>
      </c>
      <c r="I18" s="55">
        <v>5.0000000000000001E-3</v>
      </c>
      <c r="J18" s="55">
        <v>1.7899999999999999E-2</v>
      </c>
      <c r="K18" s="54">
        <v>3384.14</v>
      </c>
      <c r="L18" s="54">
        <v>80.180000000000007</v>
      </c>
      <c r="M18" s="54">
        <v>0</v>
      </c>
      <c r="N18" s="54">
        <v>2.7134034520000001</v>
      </c>
      <c r="O18" s="55">
        <v>0</v>
      </c>
      <c r="P18" s="55">
        <v>2.35E-2</v>
      </c>
      <c r="Q18" s="55">
        <v>3.7000000000000002E-3</v>
      </c>
    </row>
    <row r="19" spans="1:17">
      <c r="A19" t="s">
        <v>198</v>
      </c>
      <c r="B19" t="s">
        <v>199</v>
      </c>
      <c r="C19" t="s">
        <v>96</v>
      </c>
      <c r="D19" t="s">
        <v>187</v>
      </c>
      <c r="E19" s="100" t="s">
        <v>2526</v>
      </c>
      <c r="F19" s="98" t="s">
        <v>2526</v>
      </c>
      <c r="G19" s="54">
        <v>14.4</v>
      </c>
      <c r="H19" t="s">
        <v>98</v>
      </c>
      <c r="I19" s="55">
        <v>2.75E-2</v>
      </c>
      <c r="J19" s="55">
        <v>1.6500000000000001E-2</v>
      </c>
      <c r="K19" s="54">
        <v>857.29</v>
      </c>
      <c r="L19" s="54">
        <v>140.35</v>
      </c>
      <c r="M19" s="54">
        <v>0</v>
      </c>
      <c r="N19" s="54">
        <v>1.203206515</v>
      </c>
      <c r="O19" s="55">
        <v>0</v>
      </c>
      <c r="P19" s="55">
        <v>1.04E-2</v>
      </c>
      <c r="Q19" s="55">
        <v>1.6000000000000001E-3</v>
      </c>
    </row>
    <row r="20" spans="1:17">
      <c r="A20" t="s">
        <v>200</v>
      </c>
      <c r="B20" t="s">
        <v>201</v>
      </c>
      <c r="C20" t="s">
        <v>96</v>
      </c>
      <c r="D20" t="s">
        <v>187</v>
      </c>
      <c r="E20" s="100" t="s">
        <v>2526</v>
      </c>
      <c r="F20" s="98" t="s">
        <v>2526</v>
      </c>
      <c r="G20" s="54">
        <v>10.14</v>
      </c>
      <c r="H20" t="s">
        <v>98</v>
      </c>
      <c r="I20" s="55">
        <v>0.04</v>
      </c>
      <c r="J20" s="55">
        <v>1.5299999999999999E-2</v>
      </c>
      <c r="K20" s="54">
        <v>376.55</v>
      </c>
      <c r="L20" s="54">
        <v>172.48</v>
      </c>
      <c r="M20" s="54">
        <v>0</v>
      </c>
      <c r="N20" s="54">
        <v>0.64947343999999996</v>
      </c>
      <c r="O20" s="55">
        <v>0</v>
      </c>
      <c r="P20" s="55">
        <v>5.5999999999999999E-3</v>
      </c>
      <c r="Q20" s="55">
        <v>8.9999999999999998E-4</v>
      </c>
    </row>
    <row r="21" spans="1:17">
      <c r="A21" t="s">
        <v>202</v>
      </c>
      <c r="B21" t="s">
        <v>203</v>
      </c>
      <c r="C21" t="s">
        <v>96</v>
      </c>
      <c r="D21" t="s">
        <v>187</v>
      </c>
      <c r="E21" s="100" t="s">
        <v>2526</v>
      </c>
      <c r="F21" s="98" t="s">
        <v>2526</v>
      </c>
      <c r="G21" s="54">
        <v>5.33</v>
      </c>
      <c r="H21" t="s">
        <v>98</v>
      </c>
      <c r="I21" s="55">
        <v>5.0000000000000001E-3</v>
      </c>
      <c r="J21" s="55">
        <v>1.26E-2</v>
      </c>
      <c r="K21" s="54">
        <v>7974.81</v>
      </c>
      <c r="L21" s="54">
        <v>107.42</v>
      </c>
      <c r="M21" s="54">
        <v>0</v>
      </c>
      <c r="N21" s="54">
        <v>8.5665409019999998</v>
      </c>
      <c r="O21" s="55">
        <v>0</v>
      </c>
      <c r="P21" s="55">
        <v>7.4200000000000002E-2</v>
      </c>
      <c r="Q21" s="55">
        <v>1.17E-2</v>
      </c>
    </row>
    <row r="22" spans="1:17">
      <c r="A22" t="s">
        <v>204</v>
      </c>
      <c r="B22" t="s">
        <v>205</v>
      </c>
      <c r="C22" t="s">
        <v>96</v>
      </c>
      <c r="D22" t="s">
        <v>187</v>
      </c>
      <c r="E22" s="100" t="s">
        <v>2526</v>
      </c>
      <c r="F22" s="98" t="s">
        <v>2526</v>
      </c>
      <c r="G22" s="54">
        <v>2.57</v>
      </c>
      <c r="H22" t="s">
        <v>98</v>
      </c>
      <c r="I22" s="55">
        <v>1E-3</v>
      </c>
      <c r="J22" s="55">
        <v>1.1299999999999999E-2</v>
      </c>
      <c r="K22" s="54">
        <v>8405.68</v>
      </c>
      <c r="L22" s="54">
        <v>108.67</v>
      </c>
      <c r="M22" s="54">
        <v>0</v>
      </c>
      <c r="N22" s="54">
        <v>9.134452456</v>
      </c>
      <c r="O22" s="55">
        <v>0</v>
      </c>
      <c r="P22" s="55">
        <v>7.9100000000000004E-2</v>
      </c>
      <c r="Q22" s="55">
        <v>1.24E-2</v>
      </c>
    </row>
    <row r="23" spans="1:17">
      <c r="A23" t="s">
        <v>206</v>
      </c>
      <c r="B23" t="s">
        <v>207</v>
      </c>
      <c r="C23" t="s">
        <v>96</v>
      </c>
      <c r="D23" t="s">
        <v>187</v>
      </c>
      <c r="E23" s="100" t="s">
        <v>2526</v>
      </c>
      <c r="F23" s="98" t="s">
        <v>2526</v>
      </c>
      <c r="G23" s="54">
        <v>4.72</v>
      </c>
      <c r="H23" t="s">
        <v>98</v>
      </c>
      <c r="I23" s="55">
        <v>1.0999999999999999E-2</v>
      </c>
      <c r="J23" s="55">
        <v>1.21E-2</v>
      </c>
      <c r="K23" s="54">
        <v>2651.18</v>
      </c>
      <c r="L23" s="54">
        <v>100.55</v>
      </c>
      <c r="M23" s="54">
        <v>0</v>
      </c>
      <c r="N23" s="54">
        <v>2.66576149</v>
      </c>
      <c r="O23" s="55">
        <v>0</v>
      </c>
      <c r="P23" s="55">
        <v>2.3099999999999999E-2</v>
      </c>
      <c r="Q23" s="55">
        <v>3.5999999999999999E-3</v>
      </c>
    </row>
    <row r="24" spans="1:17">
      <c r="A24" s="56" t="s">
        <v>208</v>
      </c>
      <c r="B24" s="100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58">
        <v>7.04</v>
      </c>
      <c r="H24" s="100" t="s">
        <v>2526</v>
      </c>
      <c r="I24" s="100" t="s">
        <v>2526</v>
      </c>
      <c r="J24" s="57">
        <v>4.0800000000000003E-2</v>
      </c>
      <c r="K24" s="58">
        <v>82566.19</v>
      </c>
      <c r="L24" s="100" t="s">
        <v>2526</v>
      </c>
      <c r="M24" s="58">
        <v>0</v>
      </c>
      <c r="N24" s="58">
        <v>71.123067555999995</v>
      </c>
      <c r="O24" s="100" t="s">
        <v>2526</v>
      </c>
      <c r="P24" s="57">
        <v>0.61599999999999999</v>
      </c>
      <c r="Q24" s="57">
        <v>9.6799999999999997E-2</v>
      </c>
    </row>
    <row r="25" spans="1:17">
      <c r="A25" s="56" t="s">
        <v>209</v>
      </c>
      <c r="B25" s="100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58">
        <v>0.38</v>
      </c>
      <c r="H25" s="100" t="s">
        <v>2526</v>
      </c>
      <c r="I25" s="100" t="s">
        <v>2526</v>
      </c>
      <c r="J25" s="57">
        <v>4.4999999999999998E-2</v>
      </c>
      <c r="K25" s="58">
        <v>10252.25</v>
      </c>
      <c r="L25" s="100" t="s">
        <v>2526</v>
      </c>
      <c r="M25" s="58">
        <v>0</v>
      </c>
      <c r="N25" s="58">
        <v>10.083746181</v>
      </c>
      <c r="O25" s="100" t="s">
        <v>2526</v>
      </c>
      <c r="P25" s="57">
        <v>8.7300000000000003E-2</v>
      </c>
      <c r="Q25" s="57">
        <v>1.37E-2</v>
      </c>
    </row>
    <row r="26" spans="1:17">
      <c r="A26" t="s">
        <v>210</v>
      </c>
      <c r="B26" t="s">
        <v>211</v>
      </c>
      <c r="C26" t="s">
        <v>96</v>
      </c>
      <c r="D26" t="s">
        <v>187</v>
      </c>
      <c r="E26" s="100" t="s">
        <v>2526</v>
      </c>
      <c r="F26" s="98" t="s">
        <v>2526</v>
      </c>
      <c r="G26" s="54">
        <v>0.25</v>
      </c>
      <c r="H26" t="s">
        <v>98</v>
      </c>
      <c r="I26" s="55">
        <v>0</v>
      </c>
      <c r="J26" s="55">
        <v>4.4900000000000002E-2</v>
      </c>
      <c r="K26" s="54">
        <v>1676.03</v>
      </c>
      <c r="L26" s="54">
        <v>98.9</v>
      </c>
      <c r="M26" s="54">
        <v>0</v>
      </c>
      <c r="N26" s="54">
        <v>1.65759367</v>
      </c>
      <c r="O26" s="55">
        <v>0</v>
      </c>
      <c r="P26" s="55">
        <v>1.44E-2</v>
      </c>
      <c r="Q26" s="55">
        <v>2.3E-3</v>
      </c>
    </row>
    <row r="27" spans="1:17">
      <c r="A27" t="s">
        <v>213</v>
      </c>
      <c r="B27" t="s">
        <v>214</v>
      </c>
      <c r="C27" t="s">
        <v>96</v>
      </c>
      <c r="D27" t="s">
        <v>187</v>
      </c>
      <c r="E27" s="100" t="s">
        <v>2526</v>
      </c>
      <c r="F27" s="98" t="s">
        <v>2526</v>
      </c>
      <c r="G27" s="54">
        <v>0.92</v>
      </c>
      <c r="H27" t="s">
        <v>98</v>
      </c>
      <c r="I27" s="55">
        <v>0</v>
      </c>
      <c r="J27" s="55">
        <v>4.1200000000000001E-2</v>
      </c>
      <c r="K27" s="54">
        <v>1452.56</v>
      </c>
      <c r="L27" s="54">
        <v>96.34</v>
      </c>
      <c r="M27" s="54">
        <v>0</v>
      </c>
      <c r="N27" s="54">
        <v>1.3993963039999999</v>
      </c>
      <c r="O27" s="55">
        <v>0</v>
      </c>
      <c r="P27" s="55">
        <v>1.21E-2</v>
      </c>
      <c r="Q27" s="55">
        <v>1.9E-3</v>
      </c>
    </row>
    <row r="28" spans="1:17">
      <c r="A28" t="s">
        <v>216</v>
      </c>
      <c r="B28" t="s">
        <v>217</v>
      </c>
      <c r="C28" t="s">
        <v>96</v>
      </c>
      <c r="D28" t="s">
        <v>187</v>
      </c>
      <c r="E28" s="100" t="s">
        <v>2526</v>
      </c>
      <c r="F28" s="98" t="s">
        <v>2526</v>
      </c>
      <c r="G28" s="54">
        <v>0.09</v>
      </c>
      <c r="H28" t="s">
        <v>98</v>
      </c>
      <c r="I28" s="55">
        <v>0</v>
      </c>
      <c r="J28" s="55">
        <v>4.5499999999999999E-2</v>
      </c>
      <c r="K28" s="54">
        <v>754.76</v>
      </c>
      <c r="L28" s="54">
        <v>99.55</v>
      </c>
      <c r="M28" s="54">
        <v>0</v>
      </c>
      <c r="N28" s="54">
        <v>0.75136358000000003</v>
      </c>
      <c r="O28" s="55">
        <v>0</v>
      </c>
      <c r="P28" s="55">
        <v>6.4999999999999997E-3</v>
      </c>
      <c r="Q28" s="55">
        <v>1E-3</v>
      </c>
    </row>
    <row r="29" spans="1:17">
      <c r="A29" t="s">
        <v>218</v>
      </c>
      <c r="B29" t="s">
        <v>219</v>
      </c>
      <c r="C29" t="s">
        <v>96</v>
      </c>
      <c r="D29" t="s">
        <v>187</v>
      </c>
      <c r="E29" s="100" t="s">
        <v>2526</v>
      </c>
      <c r="F29" s="98" t="s">
        <v>2526</v>
      </c>
      <c r="G29" s="54">
        <v>0.17</v>
      </c>
      <c r="H29" t="s">
        <v>98</v>
      </c>
      <c r="I29" s="55">
        <v>0</v>
      </c>
      <c r="J29" s="55">
        <v>4.4999999999999998E-2</v>
      </c>
      <c r="K29" s="54">
        <v>1862.25</v>
      </c>
      <c r="L29" s="54">
        <v>99.22</v>
      </c>
      <c r="M29" s="54">
        <v>0</v>
      </c>
      <c r="N29" s="54">
        <v>1.8477244500000001</v>
      </c>
      <c r="O29" s="55">
        <v>0</v>
      </c>
      <c r="P29" s="55">
        <v>1.6E-2</v>
      </c>
      <c r="Q29" s="55">
        <v>2.5000000000000001E-3</v>
      </c>
    </row>
    <row r="30" spans="1:17">
      <c r="A30" t="s">
        <v>220</v>
      </c>
      <c r="B30" t="s">
        <v>221</v>
      </c>
      <c r="C30" t="s">
        <v>96</v>
      </c>
      <c r="D30" t="s">
        <v>187</v>
      </c>
      <c r="E30" s="100" t="s">
        <v>2526</v>
      </c>
      <c r="F30" s="98" t="s">
        <v>2526</v>
      </c>
      <c r="G30" s="54">
        <v>0.67</v>
      </c>
      <c r="H30" t="s">
        <v>98</v>
      </c>
      <c r="I30" s="55">
        <v>0</v>
      </c>
      <c r="J30" s="55">
        <v>4.1399999999999999E-2</v>
      </c>
      <c r="K30" s="54">
        <v>446.94</v>
      </c>
      <c r="L30" s="54">
        <v>97.29</v>
      </c>
      <c r="M30" s="54">
        <v>0</v>
      </c>
      <c r="N30" s="54">
        <v>0.43482792599999998</v>
      </c>
      <c r="O30" s="55">
        <v>0</v>
      </c>
      <c r="P30" s="55">
        <v>3.8E-3</v>
      </c>
      <c r="Q30" s="55">
        <v>5.9999999999999995E-4</v>
      </c>
    </row>
    <row r="31" spans="1:17">
      <c r="A31" t="s">
        <v>222</v>
      </c>
      <c r="B31" t="s">
        <v>223</v>
      </c>
      <c r="C31" t="s">
        <v>96</v>
      </c>
      <c r="D31" t="s">
        <v>187</v>
      </c>
      <c r="E31" s="100" t="s">
        <v>2526</v>
      </c>
      <c r="F31" s="98" t="s">
        <v>2526</v>
      </c>
      <c r="G31" s="54">
        <v>0.34</v>
      </c>
      <c r="H31" t="s">
        <v>98</v>
      </c>
      <c r="I31" s="55">
        <v>0</v>
      </c>
      <c r="J31" s="55">
        <v>4.4600000000000001E-2</v>
      </c>
      <c r="K31" s="54">
        <v>2495.42</v>
      </c>
      <c r="L31" s="54">
        <v>98.48</v>
      </c>
      <c r="M31" s="54">
        <v>0</v>
      </c>
      <c r="N31" s="54">
        <v>2.4574896160000002</v>
      </c>
      <c r="O31" s="55">
        <v>0</v>
      </c>
      <c r="P31" s="55">
        <v>2.1299999999999999E-2</v>
      </c>
      <c r="Q31" s="55">
        <v>3.3E-3</v>
      </c>
    </row>
    <row r="32" spans="1:17">
      <c r="A32" t="s">
        <v>224</v>
      </c>
      <c r="B32" t="s">
        <v>225</v>
      </c>
      <c r="C32" t="s">
        <v>96</v>
      </c>
      <c r="D32" t="s">
        <v>187</v>
      </c>
      <c r="E32" s="100" t="s">
        <v>2526</v>
      </c>
      <c r="F32" s="98" t="s">
        <v>2526</v>
      </c>
      <c r="G32" s="54">
        <v>0.42</v>
      </c>
      <c r="H32" t="s">
        <v>98</v>
      </c>
      <c r="I32" s="55">
        <v>0</v>
      </c>
      <c r="J32" s="55">
        <v>4.4699999999999997E-2</v>
      </c>
      <c r="K32" s="54">
        <v>1564.29</v>
      </c>
      <c r="L32" s="54">
        <v>98.15</v>
      </c>
      <c r="M32" s="54">
        <v>0</v>
      </c>
      <c r="N32" s="54">
        <v>1.5353506349999999</v>
      </c>
      <c r="O32" s="55">
        <v>0</v>
      </c>
      <c r="P32" s="55">
        <v>1.3299999999999999E-2</v>
      </c>
      <c r="Q32" s="55">
        <v>2.0999999999999999E-3</v>
      </c>
    </row>
    <row r="33" spans="1:17">
      <c r="A33" s="56" t="s">
        <v>226</v>
      </c>
      <c r="B33" s="100" t="s">
        <v>2526</v>
      </c>
      <c r="C33" s="100" t="s">
        <v>2526</v>
      </c>
      <c r="D33" s="100" t="s">
        <v>2526</v>
      </c>
      <c r="E33" s="100" t="s">
        <v>2526</v>
      </c>
      <c r="F33" s="100" t="s">
        <v>2526</v>
      </c>
      <c r="G33" s="58">
        <v>8.19</v>
      </c>
      <c r="H33" s="100" t="s">
        <v>2526</v>
      </c>
      <c r="I33" s="100" t="s">
        <v>2526</v>
      </c>
      <c r="J33" s="57">
        <v>0.04</v>
      </c>
      <c r="K33" s="58">
        <v>71617.41</v>
      </c>
      <c r="L33" s="100" t="s">
        <v>2526</v>
      </c>
      <c r="M33" s="58">
        <v>0</v>
      </c>
      <c r="N33" s="58">
        <v>60.352898218</v>
      </c>
      <c r="O33" s="100" t="s">
        <v>2526</v>
      </c>
      <c r="P33" s="57">
        <v>0.52270000000000005</v>
      </c>
      <c r="Q33" s="57">
        <v>8.2100000000000006E-2</v>
      </c>
    </row>
    <row r="34" spans="1:17">
      <c r="A34" t="s">
        <v>227</v>
      </c>
      <c r="B34" t="s">
        <v>228</v>
      </c>
      <c r="C34" t="s">
        <v>96</v>
      </c>
      <c r="D34" t="s">
        <v>187</v>
      </c>
      <c r="E34" s="100" t="s">
        <v>2526</v>
      </c>
      <c r="F34" s="98" t="s">
        <v>2526</v>
      </c>
      <c r="G34" s="54">
        <v>4.51</v>
      </c>
      <c r="H34" t="s">
        <v>98</v>
      </c>
      <c r="I34" s="55">
        <v>2.2499999999999999E-2</v>
      </c>
      <c r="J34" s="55">
        <v>3.6700000000000003E-2</v>
      </c>
      <c r="K34" s="54">
        <v>6711.45</v>
      </c>
      <c r="L34" s="54">
        <v>94.49</v>
      </c>
      <c r="M34" s="54">
        <v>0</v>
      </c>
      <c r="N34" s="54">
        <v>6.3416491050000001</v>
      </c>
      <c r="O34" s="55">
        <v>0</v>
      </c>
      <c r="P34" s="55">
        <v>5.4899999999999997E-2</v>
      </c>
      <c r="Q34" s="55">
        <v>8.6E-3</v>
      </c>
    </row>
    <row r="35" spans="1:17">
      <c r="A35" t="s">
        <v>229</v>
      </c>
      <c r="B35" t="s">
        <v>230</v>
      </c>
      <c r="C35" t="s">
        <v>96</v>
      </c>
      <c r="D35" t="s">
        <v>187</v>
      </c>
      <c r="E35" s="100" t="s">
        <v>2526</v>
      </c>
      <c r="F35" s="98" t="s">
        <v>2526</v>
      </c>
      <c r="G35" s="54">
        <v>2.13</v>
      </c>
      <c r="H35" t="s">
        <v>98</v>
      </c>
      <c r="I35" s="55">
        <v>5.0000000000000001E-3</v>
      </c>
      <c r="J35" s="55">
        <v>3.7600000000000001E-2</v>
      </c>
      <c r="K35" s="54">
        <v>2091.9499999999998</v>
      </c>
      <c r="L35" s="54">
        <v>93.78</v>
      </c>
      <c r="M35" s="54">
        <v>0</v>
      </c>
      <c r="N35" s="54">
        <v>1.9618307100000001</v>
      </c>
      <c r="O35" s="55">
        <v>0</v>
      </c>
      <c r="P35" s="55">
        <v>1.7000000000000001E-2</v>
      </c>
      <c r="Q35" s="55">
        <v>2.7000000000000001E-3</v>
      </c>
    </row>
    <row r="36" spans="1:17">
      <c r="A36" t="s">
        <v>231</v>
      </c>
      <c r="B36" t="s">
        <v>232</v>
      </c>
      <c r="C36" t="s">
        <v>96</v>
      </c>
      <c r="D36" t="s">
        <v>187</v>
      </c>
      <c r="E36" s="100" t="s">
        <v>2526</v>
      </c>
      <c r="F36" s="98" t="s">
        <v>2526</v>
      </c>
      <c r="G36" s="54">
        <v>4.66</v>
      </c>
      <c r="H36" t="s">
        <v>98</v>
      </c>
      <c r="I36" s="55">
        <v>3.7499999999999999E-2</v>
      </c>
      <c r="J36" s="55">
        <v>3.7199999999999997E-2</v>
      </c>
      <c r="K36" s="54">
        <v>4663.8500000000004</v>
      </c>
      <c r="L36" s="54">
        <v>102.8</v>
      </c>
      <c r="M36" s="54">
        <v>0</v>
      </c>
      <c r="N36" s="54">
        <v>4.7944377999999999</v>
      </c>
      <c r="O36" s="55">
        <v>0</v>
      </c>
      <c r="P36" s="55">
        <v>4.1500000000000002E-2</v>
      </c>
      <c r="Q36" s="55">
        <v>6.4999999999999997E-3</v>
      </c>
    </row>
    <row r="37" spans="1:17">
      <c r="A37" t="s">
        <v>233</v>
      </c>
      <c r="B37" t="s">
        <v>234</v>
      </c>
      <c r="C37" t="s">
        <v>96</v>
      </c>
      <c r="D37" t="s">
        <v>187</v>
      </c>
      <c r="E37" s="100" t="s">
        <v>2526</v>
      </c>
      <c r="F37" s="98" t="s">
        <v>2526</v>
      </c>
      <c r="G37" s="54">
        <v>3.12</v>
      </c>
      <c r="H37" t="s">
        <v>98</v>
      </c>
      <c r="I37" s="55">
        <v>0.02</v>
      </c>
      <c r="J37" s="55">
        <v>3.6499999999999998E-2</v>
      </c>
      <c r="K37" s="54">
        <v>2880.35</v>
      </c>
      <c r="L37" s="54">
        <v>96.55</v>
      </c>
      <c r="M37" s="54">
        <v>0</v>
      </c>
      <c r="N37" s="54">
        <v>2.7809779250000002</v>
      </c>
      <c r="O37" s="55">
        <v>0</v>
      </c>
      <c r="P37" s="55">
        <v>2.41E-2</v>
      </c>
      <c r="Q37" s="55">
        <v>3.8E-3</v>
      </c>
    </row>
    <row r="38" spans="1:17">
      <c r="A38" t="s">
        <v>235</v>
      </c>
      <c r="B38" t="s">
        <v>236</v>
      </c>
      <c r="C38" t="s">
        <v>96</v>
      </c>
      <c r="D38" t="s">
        <v>187</v>
      </c>
      <c r="E38" s="100" t="s">
        <v>2526</v>
      </c>
      <c r="F38" s="98" t="s">
        <v>2526</v>
      </c>
      <c r="G38" s="54">
        <v>14.97</v>
      </c>
      <c r="H38" t="s">
        <v>98</v>
      </c>
      <c r="I38" s="55">
        <v>3.7499999999999999E-2</v>
      </c>
      <c r="J38" s="55">
        <v>4.5100000000000001E-2</v>
      </c>
      <c r="K38" s="54">
        <v>3262.15</v>
      </c>
      <c r="L38" s="54">
        <v>92</v>
      </c>
      <c r="M38" s="54">
        <v>0</v>
      </c>
      <c r="N38" s="54">
        <v>3.0011779999999999</v>
      </c>
      <c r="O38" s="55">
        <v>0</v>
      </c>
      <c r="P38" s="55">
        <v>2.5999999999999999E-2</v>
      </c>
      <c r="Q38" s="55">
        <v>4.1000000000000003E-3</v>
      </c>
    </row>
    <row r="39" spans="1:17">
      <c r="A39" t="s">
        <v>237</v>
      </c>
      <c r="B39" t="s">
        <v>238</v>
      </c>
      <c r="C39" t="s">
        <v>96</v>
      </c>
      <c r="D39" t="s">
        <v>187</v>
      </c>
      <c r="E39" s="100" t="s">
        <v>2526</v>
      </c>
      <c r="F39" s="98" t="s">
        <v>2526</v>
      </c>
      <c r="G39" s="54">
        <v>1.64</v>
      </c>
      <c r="H39" t="s">
        <v>98</v>
      </c>
      <c r="I39" s="55">
        <v>1.7500000000000002E-2</v>
      </c>
      <c r="J39" s="55">
        <v>3.8100000000000002E-2</v>
      </c>
      <c r="K39" s="54">
        <v>1343.42</v>
      </c>
      <c r="L39" s="54">
        <v>97.32</v>
      </c>
      <c r="M39" s="54">
        <v>0</v>
      </c>
      <c r="N39" s="54">
        <v>1.307416344</v>
      </c>
      <c r="O39" s="55">
        <v>0</v>
      </c>
      <c r="P39" s="55">
        <v>1.1299999999999999E-2</v>
      </c>
      <c r="Q39" s="55">
        <v>1.8E-3</v>
      </c>
    </row>
    <row r="40" spans="1:17">
      <c r="A40" t="s">
        <v>239</v>
      </c>
      <c r="B40" t="s">
        <v>240</v>
      </c>
      <c r="C40" t="s">
        <v>96</v>
      </c>
      <c r="D40" t="s">
        <v>187</v>
      </c>
      <c r="E40" s="100" t="s">
        <v>2526</v>
      </c>
      <c r="F40" s="98" t="s">
        <v>2526</v>
      </c>
      <c r="G40" s="54">
        <v>18.309999999999999</v>
      </c>
      <c r="H40" t="s">
        <v>98</v>
      </c>
      <c r="I40" s="55">
        <v>2.8000000000000001E-2</v>
      </c>
      <c r="J40" s="55">
        <v>4.6199999999999998E-2</v>
      </c>
      <c r="K40" s="54">
        <v>7558.21</v>
      </c>
      <c r="L40" s="54">
        <v>71.52</v>
      </c>
      <c r="M40" s="54">
        <v>0</v>
      </c>
      <c r="N40" s="54">
        <v>5.4056317920000003</v>
      </c>
      <c r="O40" s="55">
        <v>0</v>
      </c>
      <c r="P40" s="55">
        <v>4.6800000000000001E-2</v>
      </c>
      <c r="Q40" s="55">
        <v>7.4000000000000003E-3</v>
      </c>
    </row>
    <row r="41" spans="1:17">
      <c r="A41" t="s">
        <v>241</v>
      </c>
      <c r="B41" t="s">
        <v>242</v>
      </c>
      <c r="C41" t="s">
        <v>96</v>
      </c>
      <c r="D41" t="s">
        <v>187</v>
      </c>
      <c r="E41" s="100" t="s">
        <v>2526</v>
      </c>
      <c r="F41" s="98" t="s">
        <v>2526</v>
      </c>
      <c r="G41" s="54">
        <v>0.24</v>
      </c>
      <c r="H41" t="s">
        <v>98</v>
      </c>
      <c r="I41" s="55">
        <v>3.7499999999999999E-2</v>
      </c>
      <c r="J41" s="55">
        <v>3.27E-2</v>
      </c>
      <c r="K41" s="54">
        <v>0.57999999999999996</v>
      </c>
      <c r="L41" s="54">
        <v>102.95</v>
      </c>
      <c r="M41" s="54">
        <v>0</v>
      </c>
      <c r="N41" s="54">
        <v>5.9710999999999998E-4</v>
      </c>
      <c r="O41" s="55">
        <v>0</v>
      </c>
      <c r="P41" s="55">
        <v>0</v>
      </c>
      <c r="Q41" s="55">
        <v>0</v>
      </c>
    </row>
    <row r="42" spans="1:17">
      <c r="A42" t="s">
        <v>243</v>
      </c>
      <c r="B42" t="s">
        <v>244</v>
      </c>
      <c r="C42" t="s">
        <v>96</v>
      </c>
      <c r="D42" t="s">
        <v>187</v>
      </c>
      <c r="E42" s="100" t="s">
        <v>2526</v>
      </c>
      <c r="F42" s="98" t="s">
        <v>2526</v>
      </c>
      <c r="G42" s="54">
        <v>11.77</v>
      </c>
      <c r="H42" t="s">
        <v>98</v>
      </c>
      <c r="I42" s="55">
        <v>5.5E-2</v>
      </c>
      <c r="J42" s="55">
        <v>4.41E-2</v>
      </c>
      <c r="K42" s="54">
        <v>2.62</v>
      </c>
      <c r="L42" s="54">
        <v>118.5</v>
      </c>
      <c r="M42" s="54">
        <v>0</v>
      </c>
      <c r="N42" s="54">
        <v>3.1047000000000002E-3</v>
      </c>
      <c r="O42" s="55">
        <v>0</v>
      </c>
      <c r="P42" s="55">
        <v>0</v>
      </c>
      <c r="Q42" s="55">
        <v>0</v>
      </c>
    </row>
    <row r="43" spans="1:17">
      <c r="A43" t="s">
        <v>245</v>
      </c>
      <c r="B43" t="s">
        <v>246</v>
      </c>
      <c r="C43" t="s">
        <v>96</v>
      </c>
      <c r="D43" t="s">
        <v>187</v>
      </c>
      <c r="E43" s="100" t="s">
        <v>2526</v>
      </c>
      <c r="F43" s="98" t="s">
        <v>2526</v>
      </c>
      <c r="G43" s="54">
        <v>0.82</v>
      </c>
      <c r="H43" t="s">
        <v>98</v>
      </c>
      <c r="I43" s="55">
        <v>4.0000000000000001E-3</v>
      </c>
      <c r="J43" s="55">
        <v>3.9899999999999998E-2</v>
      </c>
      <c r="K43" s="54">
        <v>21.85</v>
      </c>
      <c r="L43" s="54">
        <v>97.19</v>
      </c>
      <c r="M43" s="54">
        <v>0</v>
      </c>
      <c r="N43" s="54">
        <v>2.1236015E-2</v>
      </c>
      <c r="O43" s="55">
        <v>0</v>
      </c>
      <c r="P43" s="55">
        <v>2.0000000000000001E-4</v>
      </c>
      <c r="Q43" s="55">
        <v>0</v>
      </c>
    </row>
    <row r="44" spans="1:17">
      <c r="A44" t="s">
        <v>247</v>
      </c>
      <c r="B44" t="s">
        <v>248</v>
      </c>
      <c r="C44" t="s">
        <v>96</v>
      </c>
      <c r="D44" t="s">
        <v>187</v>
      </c>
      <c r="E44" s="100" t="s">
        <v>2526</v>
      </c>
      <c r="F44" s="98" t="s">
        <v>2526</v>
      </c>
      <c r="G44" s="54">
        <v>1.32</v>
      </c>
      <c r="H44" t="s">
        <v>98</v>
      </c>
      <c r="I44" s="55">
        <v>5.0000000000000001E-3</v>
      </c>
      <c r="J44" s="55">
        <v>3.8399999999999997E-2</v>
      </c>
      <c r="K44" s="54">
        <v>8.26</v>
      </c>
      <c r="L44" s="54">
        <v>96.1</v>
      </c>
      <c r="M44" s="54">
        <v>0</v>
      </c>
      <c r="N44" s="54">
        <v>7.9378599999999997E-3</v>
      </c>
      <c r="O44" s="55">
        <v>0</v>
      </c>
      <c r="P44" s="55">
        <v>1E-4</v>
      </c>
      <c r="Q44" s="55">
        <v>0</v>
      </c>
    </row>
    <row r="45" spans="1:17">
      <c r="A45" t="s">
        <v>249</v>
      </c>
      <c r="B45" t="s">
        <v>250</v>
      </c>
      <c r="C45" t="s">
        <v>96</v>
      </c>
      <c r="D45" t="s">
        <v>187</v>
      </c>
      <c r="E45" s="100" t="s">
        <v>2526</v>
      </c>
      <c r="F45" s="98" t="s">
        <v>2526</v>
      </c>
      <c r="G45" s="54">
        <v>6.01</v>
      </c>
      <c r="H45" t="s">
        <v>98</v>
      </c>
      <c r="I45" s="55">
        <v>0.01</v>
      </c>
      <c r="J45" s="55">
        <v>3.8100000000000002E-2</v>
      </c>
      <c r="K45" s="54">
        <v>12758.66</v>
      </c>
      <c r="L45" s="54">
        <v>85.38</v>
      </c>
      <c r="M45" s="54">
        <v>0</v>
      </c>
      <c r="N45" s="54">
        <v>10.893343908</v>
      </c>
      <c r="O45" s="55">
        <v>0</v>
      </c>
      <c r="P45" s="55">
        <v>9.4399999999999998E-2</v>
      </c>
      <c r="Q45" s="55">
        <v>1.4800000000000001E-2</v>
      </c>
    </row>
    <row r="46" spans="1:17">
      <c r="A46" t="s">
        <v>251</v>
      </c>
      <c r="B46" t="s">
        <v>252</v>
      </c>
      <c r="C46" t="s">
        <v>96</v>
      </c>
      <c r="D46" t="s">
        <v>187</v>
      </c>
      <c r="E46" s="100" t="s">
        <v>2526</v>
      </c>
      <c r="F46" s="98" t="s">
        <v>2526</v>
      </c>
      <c r="G46" s="54">
        <v>7.81</v>
      </c>
      <c r="H46" t="s">
        <v>98</v>
      </c>
      <c r="I46" s="55">
        <v>1.2999999999999999E-2</v>
      </c>
      <c r="J46" s="55">
        <v>3.9699999999999999E-2</v>
      </c>
      <c r="K46" s="54">
        <v>19050.47</v>
      </c>
      <c r="L46" s="54">
        <v>82.23</v>
      </c>
      <c r="M46" s="54">
        <v>0</v>
      </c>
      <c r="N46" s="54">
        <v>15.665201481</v>
      </c>
      <c r="O46" s="55">
        <v>0</v>
      </c>
      <c r="P46" s="55">
        <v>0.13569999999999999</v>
      </c>
      <c r="Q46" s="55">
        <v>2.1299999999999999E-2</v>
      </c>
    </row>
    <row r="47" spans="1:17">
      <c r="A47" t="s">
        <v>253</v>
      </c>
      <c r="B47" t="s">
        <v>254</v>
      </c>
      <c r="C47" t="s">
        <v>96</v>
      </c>
      <c r="D47" t="s">
        <v>187</v>
      </c>
      <c r="E47" s="100" t="s">
        <v>2526</v>
      </c>
      <c r="F47" s="98" t="s">
        <v>2526</v>
      </c>
      <c r="G47" s="54">
        <v>11.83</v>
      </c>
      <c r="H47" t="s">
        <v>98</v>
      </c>
      <c r="I47" s="55">
        <v>1.4999999999999999E-2</v>
      </c>
      <c r="J47" s="55">
        <v>4.3299999999999998E-2</v>
      </c>
      <c r="K47" s="54">
        <v>11263.59</v>
      </c>
      <c r="L47" s="54">
        <v>72.52</v>
      </c>
      <c r="M47" s="54">
        <v>0</v>
      </c>
      <c r="N47" s="54">
        <v>8.1683554679999997</v>
      </c>
      <c r="O47" s="55">
        <v>0</v>
      </c>
      <c r="P47" s="55">
        <v>7.0800000000000002E-2</v>
      </c>
      <c r="Q47" s="55">
        <v>1.11E-2</v>
      </c>
    </row>
    <row r="48" spans="1:17">
      <c r="A48" s="56" t="s">
        <v>255</v>
      </c>
      <c r="B48" s="100" t="s">
        <v>2526</v>
      </c>
      <c r="C48" s="100" t="s">
        <v>2526</v>
      </c>
      <c r="D48" s="100" t="s">
        <v>2526</v>
      </c>
      <c r="E48" s="100" t="s">
        <v>2526</v>
      </c>
      <c r="F48" s="100" t="s">
        <v>2526</v>
      </c>
      <c r="G48" s="58">
        <v>3.07</v>
      </c>
      <c r="H48" s="100" t="s">
        <v>2526</v>
      </c>
      <c r="I48" s="100" t="s">
        <v>2526</v>
      </c>
      <c r="J48" s="57">
        <v>4.7699999999999999E-2</v>
      </c>
      <c r="K48" s="58">
        <v>696.53</v>
      </c>
      <c r="L48" s="100" t="s">
        <v>2526</v>
      </c>
      <c r="M48" s="58">
        <v>0</v>
      </c>
      <c r="N48" s="58">
        <v>0.68642315700000001</v>
      </c>
      <c r="O48" s="100" t="s">
        <v>2526</v>
      </c>
      <c r="P48" s="57">
        <v>5.8999999999999999E-3</v>
      </c>
      <c r="Q48" s="57">
        <v>8.9999999999999998E-4</v>
      </c>
    </row>
    <row r="49" spans="1:17">
      <c r="A49" t="s">
        <v>256</v>
      </c>
      <c r="B49" t="s">
        <v>257</v>
      </c>
      <c r="C49" t="s">
        <v>96</v>
      </c>
      <c r="D49" t="s">
        <v>187</v>
      </c>
      <c r="E49" s="100" t="s">
        <v>2526</v>
      </c>
      <c r="F49" s="98" t="s">
        <v>2526</v>
      </c>
      <c r="G49" s="54">
        <v>6.02</v>
      </c>
      <c r="H49" t="s">
        <v>98</v>
      </c>
      <c r="I49" s="55">
        <v>4.1000000000000002E-2</v>
      </c>
      <c r="J49" s="55">
        <v>4.9000000000000002E-2</v>
      </c>
      <c r="K49" s="54">
        <v>148.97999999999999</v>
      </c>
      <c r="L49" s="54">
        <v>96.34</v>
      </c>
      <c r="M49" s="54">
        <v>0</v>
      </c>
      <c r="N49" s="54">
        <v>0.14352733200000001</v>
      </c>
      <c r="O49" s="55">
        <v>0</v>
      </c>
      <c r="P49" s="55">
        <v>1.1999999999999999E-3</v>
      </c>
      <c r="Q49" s="55">
        <v>2.0000000000000001E-4</v>
      </c>
    </row>
    <row r="50" spans="1:17">
      <c r="A50" t="s">
        <v>258</v>
      </c>
      <c r="B50" t="s">
        <v>259</v>
      </c>
      <c r="C50" t="s">
        <v>96</v>
      </c>
      <c r="D50" t="s">
        <v>187</v>
      </c>
      <c r="E50" s="100" t="s">
        <v>2526</v>
      </c>
      <c r="F50" s="98" t="s">
        <v>2526</v>
      </c>
      <c r="G50" s="54">
        <v>2.2999999999999998</v>
      </c>
      <c r="H50" t="s">
        <v>98</v>
      </c>
      <c r="I50" s="55">
        <v>4.1000000000000002E-2</v>
      </c>
      <c r="J50" s="55">
        <v>4.7399999999999998E-2</v>
      </c>
      <c r="K50" s="54">
        <v>547.54999999999995</v>
      </c>
      <c r="L50" s="54">
        <v>99.15</v>
      </c>
      <c r="M50" s="54">
        <v>0</v>
      </c>
      <c r="N50" s="54">
        <v>0.542895825</v>
      </c>
      <c r="O50" s="55">
        <v>0</v>
      </c>
      <c r="P50" s="55">
        <v>4.7000000000000002E-3</v>
      </c>
      <c r="Q50" s="55">
        <v>6.9999999999999999E-4</v>
      </c>
    </row>
    <row r="51" spans="1:17">
      <c r="A51" s="56" t="s">
        <v>260</v>
      </c>
      <c r="B51" s="100" t="s">
        <v>2526</v>
      </c>
      <c r="C51" s="100" t="s">
        <v>2526</v>
      </c>
      <c r="D51" s="100" t="s">
        <v>2526</v>
      </c>
      <c r="E51" s="100" t="s">
        <v>2526</v>
      </c>
      <c r="F51" s="100" t="s">
        <v>2526</v>
      </c>
      <c r="G51" s="58">
        <v>0</v>
      </c>
      <c r="H51" s="100" t="s">
        <v>2526</v>
      </c>
      <c r="I51" s="100" t="s">
        <v>2526</v>
      </c>
      <c r="J51" s="57">
        <v>0</v>
      </c>
      <c r="K51" s="58">
        <v>0</v>
      </c>
      <c r="L51" s="100" t="s">
        <v>2526</v>
      </c>
      <c r="M51" s="58">
        <v>0</v>
      </c>
      <c r="N51" s="58">
        <v>0</v>
      </c>
      <c r="O51" s="100" t="s">
        <v>2526</v>
      </c>
      <c r="P51" s="57">
        <v>0</v>
      </c>
      <c r="Q51" s="57">
        <v>0</v>
      </c>
    </row>
    <row r="52" spans="1:17">
      <c r="A52" t="s">
        <v>174</v>
      </c>
      <c r="B52" t="s">
        <v>174</v>
      </c>
      <c r="C52" s="100" t="s">
        <v>2526</v>
      </c>
      <c r="D52" t="s">
        <v>174</v>
      </c>
      <c r="E52" s="100" t="s">
        <v>2526</v>
      </c>
      <c r="F52" s="100" t="s">
        <v>2526</v>
      </c>
      <c r="G52" s="54">
        <v>0</v>
      </c>
      <c r="H52" t="s">
        <v>174</v>
      </c>
      <c r="I52" s="55">
        <v>0</v>
      </c>
      <c r="J52" s="55">
        <v>0</v>
      </c>
      <c r="K52" s="54">
        <v>0</v>
      </c>
      <c r="L52" s="54">
        <v>0</v>
      </c>
      <c r="M52" s="100" t="s">
        <v>2526</v>
      </c>
      <c r="N52" s="54">
        <v>0</v>
      </c>
      <c r="O52" s="55">
        <v>0</v>
      </c>
      <c r="P52" s="55">
        <v>0</v>
      </c>
      <c r="Q52" s="55">
        <v>0</v>
      </c>
    </row>
    <row r="53" spans="1:17">
      <c r="A53" s="56" t="s">
        <v>180</v>
      </c>
      <c r="B53" s="100" t="s">
        <v>2526</v>
      </c>
      <c r="C53" s="100" t="s">
        <v>2526</v>
      </c>
      <c r="D53" s="100" t="s">
        <v>2526</v>
      </c>
      <c r="E53" s="100" t="s">
        <v>2526</v>
      </c>
      <c r="F53" s="100" t="s">
        <v>2526</v>
      </c>
      <c r="G53" s="58">
        <v>8.86</v>
      </c>
      <c r="H53" s="100" t="s">
        <v>2526</v>
      </c>
      <c r="I53" s="100" t="s">
        <v>2526</v>
      </c>
      <c r="J53" s="57">
        <v>5.3800000000000001E-2</v>
      </c>
      <c r="K53" s="58">
        <v>163.43</v>
      </c>
      <c r="L53" s="100" t="s">
        <v>2526</v>
      </c>
      <c r="M53" s="58">
        <v>0</v>
      </c>
      <c r="N53" s="58">
        <v>0.59271250528035002</v>
      </c>
      <c r="O53" s="100" t="s">
        <v>2526</v>
      </c>
      <c r="P53" s="57">
        <v>5.1000000000000004E-3</v>
      </c>
      <c r="Q53" s="57">
        <v>8.0000000000000004E-4</v>
      </c>
    </row>
    <row r="54" spans="1:17">
      <c r="A54" s="56" t="s">
        <v>261</v>
      </c>
      <c r="B54" s="100" t="s">
        <v>2526</v>
      </c>
      <c r="C54" s="100" t="s">
        <v>2526</v>
      </c>
      <c r="D54" s="100" t="s">
        <v>2526</v>
      </c>
      <c r="E54" s="100" t="s">
        <v>2526</v>
      </c>
      <c r="F54" s="100" t="s">
        <v>2526</v>
      </c>
      <c r="G54" s="58">
        <v>8.86</v>
      </c>
      <c r="H54" s="100" t="s">
        <v>2526</v>
      </c>
      <c r="I54" s="100" t="s">
        <v>2526</v>
      </c>
      <c r="J54" s="57">
        <v>5.3800000000000001E-2</v>
      </c>
      <c r="K54" s="58">
        <v>163.43</v>
      </c>
      <c r="L54" s="100" t="s">
        <v>2526</v>
      </c>
      <c r="M54" s="58">
        <v>0</v>
      </c>
      <c r="N54" s="58">
        <v>0.59271250528035002</v>
      </c>
      <c r="O54" s="100" t="s">
        <v>2526</v>
      </c>
      <c r="P54" s="57">
        <v>5.1000000000000004E-3</v>
      </c>
      <c r="Q54" s="57">
        <v>8.0000000000000004E-4</v>
      </c>
    </row>
    <row r="55" spans="1:17">
      <c r="A55" t="s">
        <v>262</v>
      </c>
      <c r="B55" t="s">
        <v>263</v>
      </c>
      <c r="C55" t="s">
        <v>108</v>
      </c>
      <c r="D55" t="s">
        <v>264</v>
      </c>
      <c r="E55" t="s">
        <v>265</v>
      </c>
      <c r="F55" s="98" t="s">
        <v>2526</v>
      </c>
      <c r="G55" s="54">
        <v>17.670000000000002</v>
      </c>
      <c r="H55" t="s">
        <v>100</v>
      </c>
      <c r="I55" s="55">
        <v>4.4999999999999998E-2</v>
      </c>
      <c r="J55" s="55">
        <v>5.7500000000000002E-2</v>
      </c>
      <c r="K55" s="54">
        <v>46.85</v>
      </c>
      <c r="L55" s="54">
        <v>78.942499999999995</v>
      </c>
      <c r="M55" s="54">
        <v>0</v>
      </c>
      <c r="N55" s="54">
        <v>0.13414300365375001</v>
      </c>
      <c r="O55" s="55">
        <v>0</v>
      </c>
      <c r="P55" s="55">
        <v>1.1999999999999999E-3</v>
      </c>
      <c r="Q55" s="55">
        <v>2.0000000000000001E-4</v>
      </c>
    </row>
    <row r="56" spans="1:17">
      <c r="A56" t="s">
        <v>266</v>
      </c>
      <c r="B56" t="s">
        <v>267</v>
      </c>
      <c r="C56" t="s">
        <v>108</v>
      </c>
      <c r="D56" t="s">
        <v>264</v>
      </c>
      <c r="E56" t="s">
        <v>265</v>
      </c>
      <c r="F56" s="98" t="s">
        <v>2526</v>
      </c>
      <c r="G56" s="54">
        <v>6.28</v>
      </c>
      <c r="H56" t="s">
        <v>100</v>
      </c>
      <c r="I56" s="55">
        <v>6.5000000000000002E-2</v>
      </c>
      <c r="J56" s="55">
        <v>5.28E-2</v>
      </c>
      <c r="K56" s="54">
        <v>116.58</v>
      </c>
      <c r="L56" s="54">
        <v>108.45099999999999</v>
      </c>
      <c r="M56" s="54">
        <v>0</v>
      </c>
      <c r="N56" s="54">
        <v>0.45856950162659998</v>
      </c>
      <c r="O56" s="55">
        <v>0</v>
      </c>
      <c r="P56" s="55">
        <v>4.0000000000000001E-3</v>
      </c>
      <c r="Q56" s="55">
        <v>5.9999999999999995E-4</v>
      </c>
    </row>
    <row r="57" spans="1:17">
      <c r="A57" s="56" t="s">
        <v>268</v>
      </c>
      <c r="B57" s="100" t="s">
        <v>2526</v>
      </c>
      <c r="C57" s="100" t="s">
        <v>2526</v>
      </c>
      <c r="D57" s="100" t="s">
        <v>2526</v>
      </c>
      <c r="E57" s="100" t="s">
        <v>2526</v>
      </c>
      <c r="F57" s="100" t="s">
        <v>2526</v>
      </c>
      <c r="G57" s="58">
        <v>0</v>
      </c>
      <c r="H57" s="100" t="s">
        <v>2526</v>
      </c>
      <c r="I57" s="100" t="s">
        <v>2526</v>
      </c>
      <c r="J57" s="57">
        <v>0</v>
      </c>
      <c r="K57" s="58">
        <v>0</v>
      </c>
      <c r="L57" s="100" t="s">
        <v>2526</v>
      </c>
      <c r="M57" s="58">
        <v>0</v>
      </c>
      <c r="N57" s="58">
        <v>0</v>
      </c>
      <c r="O57" s="100" t="s">
        <v>2526</v>
      </c>
      <c r="P57" s="57">
        <v>0</v>
      </c>
      <c r="Q57" s="57">
        <v>0</v>
      </c>
    </row>
    <row r="58" spans="1:17">
      <c r="A58" t="s">
        <v>174</v>
      </c>
      <c r="B58" t="s">
        <v>174</v>
      </c>
      <c r="C58" s="100" t="s">
        <v>2526</v>
      </c>
      <c r="D58" t="s">
        <v>174</v>
      </c>
      <c r="E58" s="100" t="s">
        <v>2526</v>
      </c>
      <c r="F58" s="100" t="s">
        <v>2526</v>
      </c>
      <c r="G58" s="54">
        <v>0</v>
      </c>
      <c r="H58" t="s">
        <v>174</v>
      </c>
      <c r="I58" s="55">
        <v>0</v>
      </c>
      <c r="J58" s="55">
        <v>0</v>
      </c>
      <c r="K58" s="54">
        <v>0</v>
      </c>
      <c r="L58" s="54">
        <v>0</v>
      </c>
      <c r="M58" s="100" t="s">
        <v>2526</v>
      </c>
      <c r="N58" s="54">
        <v>0</v>
      </c>
      <c r="O58" s="55">
        <v>0</v>
      </c>
      <c r="P58" s="55">
        <v>0</v>
      </c>
      <c r="Q58" s="55">
        <v>0</v>
      </c>
    </row>
    <row r="59" spans="1:17">
      <c r="A59" t="s">
        <v>269</v>
      </c>
      <c r="B59" s="100" t="s">
        <v>2526</v>
      </c>
      <c r="C59" s="100" t="s">
        <v>2526</v>
      </c>
      <c r="D59" s="100" t="s">
        <v>2526</v>
      </c>
      <c r="E59" s="100" t="s">
        <v>2526</v>
      </c>
      <c r="F59" s="100" t="s">
        <v>2526</v>
      </c>
      <c r="G59" s="100" t="s">
        <v>2526</v>
      </c>
      <c r="H59" s="100" t="s">
        <v>2526</v>
      </c>
      <c r="I59" s="100" t="s">
        <v>2526</v>
      </c>
      <c r="J59" s="100" t="s">
        <v>2526</v>
      </c>
      <c r="K59" s="100" t="s">
        <v>2526</v>
      </c>
      <c r="L59" s="100" t="s">
        <v>2526</v>
      </c>
      <c r="M59" s="100" t="s">
        <v>2526</v>
      </c>
      <c r="N59" s="100" t="s">
        <v>2526</v>
      </c>
      <c r="O59" s="100" t="s">
        <v>2526</v>
      </c>
      <c r="P59" s="100" t="s">
        <v>2526</v>
      </c>
      <c r="Q59" s="100" t="s">
        <v>2526</v>
      </c>
    </row>
    <row r="60" spans="1:17">
      <c r="A60" t="s">
        <v>270</v>
      </c>
      <c r="B60" s="100" t="s">
        <v>2526</v>
      </c>
      <c r="C60" s="100" t="s">
        <v>2526</v>
      </c>
      <c r="D60" s="100" t="s">
        <v>2526</v>
      </c>
      <c r="E60" s="100" t="s">
        <v>2526</v>
      </c>
      <c r="F60" s="100" t="s">
        <v>2526</v>
      </c>
      <c r="G60" s="100" t="s">
        <v>2526</v>
      </c>
      <c r="H60" s="100" t="s">
        <v>2526</v>
      </c>
      <c r="I60" s="100" t="s">
        <v>2526</v>
      </c>
      <c r="J60" s="100" t="s">
        <v>2526</v>
      </c>
      <c r="K60" s="100" t="s">
        <v>2526</v>
      </c>
      <c r="L60" s="100" t="s">
        <v>2526</v>
      </c>
      <c r="M60" s="100" t="s">
        <v>2526</v>
      </c>
      <c r="N60" s="100" t="s">
        <v>2526</v>
      </c>
      <c r="O60" s="100" t="s">
        <v>2526</v>
      </c>
      <c r="P60" s="100" t="s">
        <v>2526</v>
      </c>
      <c r="Q60" s="100" t="s">
        <v>2526</v>
      </c>
    </row>
    <row r="61" spans="1:17">
      <c r="A61" t="s">
        <v>271</v>
      </c>
      <c r="B61" s="100" t="s">
        <v>2526</v>
      </c>
      <c r="C61" s="100" t="s">
        <v>2526</v>
      </c>
      <c r="D61" s="100" t="s">
        <v>2526</v>
      </c>
      <c r="E61" s="100" t="s">
        <v>2526</v>
      </c>
      <c r="F61" s="100" t="s">
        <v>2526</v>
      </c>
      <c r="G61" s="100" t="s">
        <v>2526</v>
      </c>
      <c r="H61" s="100" t="s">
        <v>2526</v>
      </c>
      <c r="I61" s="100" t="s">
        <v>2526</v>
      </c>
      <c r="J61" s="100" t="s">
        <v>2526</v>
      </c>
      <c r="K61" s="100" t="s">
        <v>2526</v>
      </c>
      <c r="L61" s="100" t="s">
        <v>2526</v>
      </c>
      <c r="M61" s="100" t="s">
        <v>2526</v>
      </c>
      <c r="N61" s="100" t="s">
        <v>2526</v>
      </c>
      <c r="O61" s="100" t="s">
        <v>2526</v>
      </c>
      <c r="P61" s="100" t="s">
        <v>2526</v>
      </c>
      <c r="Q61" s="100" t="s">
        <v>2526</v>
      </c>
    </row>
    <row r="62" spans="1:17">
      <c r="A62" t="s">
        <v>272</v>
      </c>
      <c r="B62" s="100" t="s">
        <v>2526</v>
      </c>
      <c r="C62" s="100" t="s">
        <v>2526</v>
      </c>
      <c r="D62" s="100" t="s">
        <v>2526</v>
      </c>
      <c r="E62" s="100" t="s">
        <v>2526</v>
      </c>
      <c r="F62" s="100" t="s">
        <v>2526</v>
      </c>
      <c r="G62" s="100" t="s">
        <v>2526</v>
      </c>
      <c r="H62" s="100" t="s">
        <v>2526</v>
      </c>
      <c r="I62" s="100" t="s">
        <v>2526</v>
      </c>
      <c r="J62" s="100" t="s">
        <v>2526</v>
      </c>
      <c r="K62" s="100" t="s">
        <v>2526</v>
      </c>
      <c r="L62" s="100" t="s">
        <v>2526</v>
      </c>
      <c r="M62" s="100" t="s">
        <v>2526</v>
      </c>
      <c r="N62" s="100" t="s">
        <v>2526</v>
      </c>
      <c r="O62" s="100" t="s">
        <v>2526</v>
      </c>
      <c r="P62" s="100" t="s">
        <v>2526</v>
      </c>
      <c r="Q62" s="100" t="s">
        <v>2526</v>
      </c>
    </row>
    <row r="63" spans="1:17" hidden="1">
      <c r="B63" s="13"/>
      <c r="C63" s="13"/>
    </row>
    <row r="64" spans="1:17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7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2525</v>
      </c>
    </row>
    <row r="2" spans="1:22" s="1" customFormat="1">
      <c r="A2" s="2" t="s">
        <v>1</v>
      </c>
      <c r="B2" s="9" t="s">
        <v>1922</v>
      </c>
    </row>
    <row r="3" spans="1:22" s="1" customFormat="1">
      <c r="A3" s="2" t="s">
        <v>2</v>
      </c>
      <c r="B3" s="61" t="s">
        <v>1923</v>
      </c>
    </row>
    <row r="4" spans="1:22" s="1" customFormat="1">
      <c r="A4" s="2" t="s">
        <v>3</v>
      </c>
      <c r="B4" s="62">
        <v>14229</v>
      </c>
    </row>
    <row r="5" spans="1:22" ht="18.75">
      <c r="A5" s="70" t="s">
        <v>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</row>
    <row r="6" spans="1:22" s="15" customFormat="1">
      <c r="A6" s="103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155</v>
      </c>
      <c r="O6" s="34" t="s">
        <v>156</v>
      </c>
      <c r="P6" s="101" t="s">
        <v>160</v>
      </c>
      <c r="Q6" s="34" t="s">
        <v>53</v>
      </c>
      <c r="R6" s="34" t="s">
        <v>69</v>
      </c>
      <c r="S6" s="34" t="s">
        <v>54</v>
      </c>
      <c r="T6" s="104" t="s">
        <v>151</v>
      </c>
      <c r="V6" s="13"/>
    </row>
    <row r="7" spans="1:22" s="15" customFormat="1">
      <c r="A7" s="105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93" t="s">
        <v>2526</v>
      </c>
      <c r="H7" s="93" t="s">
        <v>2526</v>
      </c>
      <c r="I7" s="16" t="s">
        <v>70</v>
      </c>
      <c r="J7" s="16" t="s">
        <v>71</v>
      </c>
      <c r="K7" s="93" t="s">
        <v>2526</v>
      </c>
      <c r="L7" s="16" t="s">
        <v>7</v>
      </c>
      <c r="M7" s="16" t="s">
        <v>7</v>
      </c>
      <c r="N7" s="16" t="s">
        <v>152</v>
      </c>
      <c r="O7" s="93" t="s">
        <v>2526</v>
      </c>
      <c r="P7" s="16" t="s">
        <v>153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6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154</v>
      </c>
      <c r="U8" s="24"/>
    </row>
    <row r="9" spans="1:22" s="17" customFormat="1" ht="21" thickBot="1">
      <c r="A9" s="27" t="s">
        <v>84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95" t="s">
        <v>2526</v>
      </c>
      <c r="J9" s="95" t="s">
        <v>2526</v>
      </c>
      <c r="K9" s="95" t="s">
        <v>2526</v>
      </c>
      <c r="L9" s="95" t="s">
        <v>2526</v>
      </c>
      <c r="M9" s="95" t="s">
        <v>2526</v>
      </c>
      <c r="N9" s="52">
        <v>0</v>
      </c>
      <c r="O9" s="95" t="s">
        <v>2526</v>
      </c>
      <c r="P9" s="52">
        <v>0</v>
      </c>
      <c r="Q9" s="52">
        <v>0</v>
      </c>
      <c r="R9" s="95" t="s">
        <v>2526</v>
      </c>
      <c r="S9" s="53">
        <v>0</v>
      </c>
      <c r="T9" s="53">
        <v>0</v>
      </c>
      <c r="U9" s="24"/>
    </row>
    <row r="10" spans="1:22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100" t="s">
        <v>2526</v>
      </c>
      <c r="I10" s="100" t="s">
        <v>2526</v>
      </c>
      <c r="J10" s="58">
        <v>0</v>
      </c>
      <c r="K10" s="100" t="s">
        <v>2526</v>
      </c>
      <c r="L10" s="100" t="s">
        <v>2526</v>
      </c>
      <c r="M10" s="57">
        <v>0</v>
      </c>
      <c r="N10" s="58">
        <v>0</v>
      </c>
      <c r="O10" s="100" t="s">
        <v>2526</v>
      </c>
      <c r="P10" s="58">
        <v>0</v>
      </c>
      <c r="Q10" s="58">
        <v>0</v>
      </c>
      <c r="R10" s="100" t="s">
        <v>2526</v>
      </c>
      <c r="S10" s="57">
        <v>0</v>
      </c>
      <c r="T10" s="57">
        <v>0</v>
      </c>
    </row>
    <row r="11" spans="1:22">
      <c r="A11" s="56" t="s">
        <v>273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100" t="s">
        <v>2526</v>
      </c>
      <c r="H11" s="100" t="s">
        <v>2526</v>
      </c>
      <c r="I11" s="100" t="s">
        <v>2526</v>
      </c>
      <c r="J11" s="58">
        <v>0</v>
      </c>
      <c r="K11" s="100" t="s">
        <v>2526</v>
      </c>
      <c r="L11" s="100" t="s">
        <v>2526</v>
      </c>
      <c r="M11" s="57">
        <v>0</v>
      </c>
      <c r="N11" s="58">
        <v>0</v>
      </c>
      <c r="O11" s="100" t="s">
        <v>2526</v>
      </c>
      <c r="P11" s="58">
        <v>0</v>
      </c>
      <c r="Q11" s="58">
        <v>0</v>
      </c>
      <c r="R11" s="100" t="s">
        <v>2526</v>
      </c>
      <c r="S11" s="57">
        <v>0</v>
      </c>
      <c r="T11" s="57">
        <v>0</v>
      </c>
    </row>
    <row r="12" spans="1:22">
      <c r="A12" t="s">
        <v>174</v>
      </c>
      <c r="B12" t="s">
        <v>174</v>
      </c>
      <c r="C12" s="100" t="s">
        <v>2526</v>
      </c>
      <c r="D12" s="100" t="s">
        <v>2526</v>
      </c>
      <c r="E12" s="100" t="s">
        <v>2526</v>
      </c>
      <c r="F12" t="s">
        <v>174</v>
      </c>
      <c r="G12" t="s">
        <v>174</v>
      </c>
      <c r="H12" s="100" t="s">
        <v>2526</v>
      </c>
      <c r="I12" s="100" t="s">
        <v>2526</v>
      </c>
      <c r="J12" s="54">
        <v>0</v>
      </c>
      <c r="K12" t="s">
        <v>174</v>
      </c>
      <c r="L12" s="55">
        <v>0</v>
      </c>
      <c r="M12" s="55">
        <v>0</v>
      </c>
      <c r="N12" s="54">
        <v>0</v>
      </c>
      <c r="O12" s="54">
        <v>0</v>
      </c>
      <c r="P12" s="100" t="s">
        <v>2526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208</v>
      </c>
      <c r="B13" s="100" t="s">
        <v>2526</v>
      </c>
      <c r="C13" s="100" t="s">
        <v>2526</v>
      </c>
      <c r="D13" s="100" t="s">
        <v>2526</v>
      </c>
      <c r="E13" s="100" t="s">
        <v>2526</v>
      </c>
      <c r="F13" s="100" t="s">
        <v>2526</v>
      </c>
      <c r="G13" s="100" t="s">
        <v>2526</v>
      </c>
      <c r="H13" s="100" t="s">
        <v>2526</v>
      </c>
      <c r="I13" s="100" t="s">
        <v>2526</v>
      </c>
      <c r="J13" s="58">
        <v>0</v>
      </c>
      <c r="K13" s="100" t="s">
        <v>2526</v>
      </c>
      <c r="L13" s="100" t="s">
        <v>2526</v>
      </c>
      <c r="M13" s="57">
        <v>0</v>
      </c>
      <c r="N13" s="58">
        <v>0</v>
      </c>
      <c r="O13" s="100" t="s">
        <v>2526</v>
      </c>
      <c r="P13" s="58">
        <v>0</v>
      </c>
      <c r="Q13" s="58">
        <v>0</v>
      </c>
      <c r="R13" s="100" t="s">
        <v>2526</v>
      </c>
      <c r="S13" s="57">
        <v>0</v>
      </c>
      <c r="T13" s="57">
        <v>0</v>
      </c>
    </row>
    <row r="14" spans="1:22">
      <c r="A14" t="s">
        <v>174</v>
      </c>
      <c r="B14" t="s">
        <v>174</v>
      </c>
      <c r="C14" s="100" t="s">
        <v>2526</v>
      </c>
      <c r="D14" s="100" t="s">
        <v>2526</v>
      </c>
      <c r="E14" s="100" t="s">
        <v>2526</v>
      </c>
      <c r="F14" t="s">
        <v>174</v>
      </c>
      <c r="G14" t="s">
        <v>174</v>
      </c>
      <c r="H14" s="100" t="s">
        <v>2526</v>
      </c>
      <c r="I14" s="100" t="s">
        <v>2526</v>
      </c>
      <c r="J14" s="54">
        <v>0</v>
      </c>
      <c r="K14" t="s">
        <v>174</v>
      </c>
      <c r="L14" s="55">
        <v>0</v>
      </c>
      <c r="M14" s="55">
        <v>0</v>
      </c>
      <c r="N14" s="54">
        <v>0</v>
      </c>
      <c r="O14" s="54">
        <v>0</v>
      </c>
      <c r="P14" s="100" t="s">
        <v>2526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274</v>
      </c>
      <c r="B15" s="100" t="s">
        <v>2526</v>
      </c>
      <c r="C15" s="100" t="s">
        <v>2526</v>
      </c>
      <c r="D15" s="100" t="s">
        <v>2526</v>
      </c>
      <c r="E15" s="100" t="s">
        <v>2526</v>
      </c>
      <c r="F15" s="100" t="s">
        <v>2526</v>
      </c>
      <c r="G15" s="100" t="s">
        <v>2526</v>
      </c>
      <c r="H15" s="100" t="s">
        <v>2526</v>
      </c>
      <c r="I15" s="100" t="s">
        <v>2526</v>
      </c>
      <c r="J15" s="58">
        <v>0</v>
      </c>
      <c r="K15" s="100" t="s">
        <v>2526</v>
      </c>
      <c r="L15" s="100" t="s">
        <v>2526</v>
      </c>
      <c r="M15" s="57">
        <v>0</v>
      </c>
      <c r="N15" s="58">
        <v>0</v>
      </c>
      <c r="O15" s="100" t="s">
        <v>2526</v>
      </c>
      <c r="P15" s="58">
        <v>0</v>
      </c>
      <c r="Q15" s="58">
        <v>0</v>
      </c>
      <c r="R15" s="100" t="s">
        <v>2526</v>
      </c>
      <c r="S15" s="57">
        <v>0</v>
      </c>
      <c r="T15" s="57">
        <v>0</v>
      </c>
    </row>
    <row r="16" spans="1:22">
      <c r="A16" t="s">
        <v>174</v>
      </c>
      <c r="B16" t="s">
        <v>174</v>
      </c>
      <c r="C16" s="100" t="s">
        <v>2526</v>
      </c>
      <c r="D16" s="100" t="s">
        <v>2526</v>
      </c>
      <c r="E16" s="100" t="s">
        <v>2526</v>
      </c>
      <c r="F16" t="s">
        <v>174</v>
      </c>
      <c r="G16" t="s">
        <v>174</v>
      </c>
      <c r="H16" s="100" t="s">
        <v>2526</v>
      </c>
      <c r="I16" s="100" t="s">
        <v>2526</v>
      </c>
      <c r="J16" s="54">
        <v>0</v>
      </c>
      <c r="K16" t="s">
        <v>174</v>
      </c>
      <c r="L16" s="55">
        <v>0</v>
      </c>
      <c r="M16" s="55">
        <v>0</v>
      </c>
      <c r="N16" s="54">
        <v>0</v>
      </c>
      <c r="O16" s="54">
        <v>0</v>
      </c>
      <c r="P16" s="100" t="s">
        <v>2526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180</v>
      </c>
      <c r="B17" s="100" t="s">
        <v>2526</v>
      </c>
      <c r="C17" s="100" t="s">
        <v>2526</v>
      </c>
      <c r="D17" s="100" t="s">
        <v>2526</v>
      </c>
      <c r="E17" s="100" t="s">
        <v>2526</v>
      </c>
      <c r="F17" s="100" t="s">
        <v>2526</v>
      </c>
      <c r="G17" s="100" t="s">
        <v>2526</v>
      </c>
      <c r="H17" s="100" t="s">
        <v>2526</v>
      </c>
      <c r="I17" s="100" t="s">
        <v>2526</v>
      </c>
      <c r="J17" s="58">
        <v>0</v>
      </c>
      <c r="K17" s="100" t="s">
        <v>2526</v>
      </c>
      <c r="L17" s="100" t="s">
        <v>2526</v>
      </c>
      <c r="M17" s="57">
        <v>0</v>
      </c>
      <c r="N17" s="58">
        <v>0</v>
      </c>
      <c r="O17" s="100" t="s">
        <v>2526</v>
      </c>
      <c r="P17" s="58">
        <v>0</v>
      </c>
      <c r="Q17" s="58">
        <v>0</v>
      </c>
      <c r="R17" s="100" t="s">
        <v>2526</v>
      </c>
      <c r="S17" s="57">
        <v>0</v>
      </c>
      <c r="T17" s="57">
        <v>0</v>
      </c>
    </row>
    <row r="18" spans="1:20">
      <c r="A18" s="56" t="s">
        <v>275</v>
      </c>
      <c r="B18" s="100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100" t="s">
        <v>2526</v>
      </c>
      <c r="H18" s="100" t="s">
        <v>2526</v>
      </c>
      <c r="I18" s="100" t="s">
        <v>2526</v>
      </c>
      <c r="J18" s="58">
        <v>0</v>
      </c>
      <c r="K18" s="100" t="s">
        <v>2526</v>
      </c>
      <c r="L18" s="100" t="s">
        <v>2526</v>
      </c>
      <c r="M18" s="57">
        <v>0</v>
      </c>
      <c r="N18" s="58">
        <v>0</v>
      </c>
      <c r="O18" s="100" t="s">
        <v>2526</v>
      </c>
      <c r="P18" s="58">
        <v>0</v>
      </c>
      <c r="Q18" s="58">
        <v>0</v>
      </c>
      <c r="R18" s="100" t="s">
        <v>2526</v>
      </c>
      <c r="S18" s="57">
        <v>0</v>
      </c>
      <c r="T18" s="57">
        <v>0</v>
      </c>
    </row>
    <row r="19" spans="1:20">
      <c r="A19" t="s">
        <v>174</v>
      </c>
      <c r="B19" t="s">
        <v>174</v>
      </c>
      <c r="C19" s="100" t="s">
        <v>2526</v>
      </c>
      <c r="D19" s="100" t="s">
        <v>2526</v>
      </c>
      <c r="E19" s="100" t="s">
        <v>2526</v>
      </c>
      <c r="F19" t="s">
        <v>174</v>
      </c>
      <c r="G19" t="s">
        <v>174</v>
      </c>
      <c r="H19" s="100" t="s">
        <v>2526</v>
      </c>
      <c r="I19" s="100" t="s">
        <v>2526</v>
      </c>
      <c r="J19" s="54">
        <v>0</v>
      </c>
      <c r="K19" t="s">
        <v>174</v>
      </c>
      <c r="L19" s="55">
        <v>0</v>
      </c>
      <c r="M19" s="55">
        <v>0</v>
      </c>
      <c r="N19" s="54">
        <v>0</v>
      </c>
      <c r="O19" s="54">
        <v>0</v>
      </c>
      <c r="P19" s="100" t="s">
        <v>2526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276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100" t="s">
        <v>2526</v>
      </c>
      <c r="I20" s="100" t="s">
        <v>2526</v>
      </c>
      <c r="J20" s="58">
        <v>0</v>
      </c>
      <c r="K20" s="100" t="s">
        <v>2526</v>
      </c>
      <c r="L20" s="100" t="s">
        <v>2526</v>
      </c>
      <c r="M20" s="57">
        <v>0</v>
      </c>
      <c r="N20" s="58">
        <v>0</v>
      </c>
      <c r="O20" s="100" t="s">
        <v>2526</v>
      </c>
      <c r="P20" s="58">
        <v>0</v>
      </c>
      <c r="Q20" s="58">
        <v>0</v>
      </c>
      <c r="R20" s="100" t="s">
        <v>2526</v>
      </c>
      <c r="S20" s="57">
        <v>0</v>
      </c>
      <c r="T20" s="57">
        <v>0</v>
      </c>
    </row>
    <row r="21" spans="1:20">
      <c r="A21" t="s">
        <v>174</v>
      </c>
      <c r="B21" t="s">
        <v>174</v>
      </c>
      <c r="C21" s="100" t="s">
        <v>2526</v>
      </c>
      <c r="D21" s="100" t="s">
        <v>2526</v>
      </c>
      <c r="E21" s="100" t="s">
        <v>2526</v>
      </c>
      <c r="F21" t="s">
        <v>174</v>
      </c>
      <c r="G21" t="s">
        <v>174</v>
      </c>
      <c r="H21" s="100" t="s">
        <v>2526</v>
      </c>
      <c r="I21" s="100" t="s">
        <v>2526</v>
      </c>
      <c r="J21" s="54">
        <v>0</v>
      </c>
      <c r="K21" t="s">
        <v>174</v>
      </c>
      <c r="L21" s="55">
        <v>0</v>
      </c>
      <c r="M21" s="55">
        <v>0</v>
      </c>
      <c r="N21" s="54">
        <v>0</v>
      </c>
      <c r="O21" s="54">
        <v>0</v>
      </c>
      <c r="P21" s="100" t="s">
        <v>2526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182</v>
      </c>
      <c r="B22" s="100" t="s">
        <v>2526</v>
      </c>
      <c r="C22" s="100" t="s">
        <v>2526</v>
      </c>
      <c r="D22" s="100" t="s">
        <v>2526</v>
      </c>
      <c r="E22" s="100" t="s">
        <v>2526</v>
      </c>
      <c r="F22" s="100" t="s">
        <v>2526</v>
      </c>
      <c r="G22" s="100" t="s">
        <v>2526</v>
      </c>
      <c r="H22" s="100" t="s">
        <v>2526</v>
      </c>
      <c r="I22" s="100" t="s">
        <v>2526</v>
      </c>
      <c r="J22" s="100" t="s">
        <v>2526</v>
      </c>
      <c r="K22" s="100" t="s">
        <v>2526</v>
      </c>
      <c r="L22" s="100" t="s">
        <v>2526</v>
      </c>
      <c r="M22" s="100" t="s">
        <v>2526</v>
      </c>
      <c r="N22" s="100" t="s">
        <v>2526</v>
      </c>
      <c r="O22" s="100" t="s">
        <v>2526</v>
      </c>
      <c r="P22" s="100" t="s">
        <v>2526</v>
      </c>
      <c r="Q22" s="100" t="s">
        <v>2526</v>
      </c>
      <c r="R22" s="100" t="s">
        <v>2526</v>
      </c>
      <c r="S22" s="100" t="s">
        <v>2526</v>
      </c>
      <c r="T22" s="100" t="s">
        <v>2526</v>
      </c>
    </row>
    <row r="23" spans="1:20">
      <c r="A23" t="s">
        <v>269</v>
      </c>
      <c r="B23" s="100" t="s">
        <v>2526</v>
      </c>
      <c r="C23" s="100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100" t="s">
        <v>2526</v>
      </c>
      <c r="J23" s="100" t="s">
        <v>2526</v>
      </c>
      <c r="K23" s="100" t="s">
        <v>2526</v>
      </c>
      <c r="L23" s="100" t="s">
        <v>2526</v>
      </c>
      <c r="M23" s="100" t="s">
        <v>2526</v>
      </c>
      <c r="N23" s="100" t="s">
        <v>2526</v>
      </c>
      <c r="O23" s="100" t="s">
        <v>2526</v>
      </c>
      <c r="P23" s="100" t="s">
        <v>2526</v>
      </c>
      <c r="Q23" s="100" t="s">
        <v>2526</v>
      </c>
      <c r="R23" s="100" t="s">
        <v>2526</v>
      </c>
      <c r="S23" s="100" t="s">
        <v>2526</v>
      </c>
      <c r="T23" s="100" t="s">
        <v>2526</v>
      </c>
    </row>
    <row r="24" spans="1:20">
      <c r="A24" t="s">
        <v>270</v>
      </c>
      <c r="B24" s="100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100" t="s">
        <v>2526</v>
      </c>
      <c r="H24" s="100" t="s">
        <v>2526</v>
      </c>
      <c r="I24" s="100" t="s">
        <v>2526</v>
      </c>
      <c r="J24" s="100" t="s">
        <v>2526</v>
      </c>
      <c r="K24" s="100" t="s">
        <v>2526</v>
      </c>
      <c r="L24" s="100" t="s">
        <v>2526</v>
      </c>
      <c r="M24" s="100" t="s">
        <v>2526</v>
      </c>
      <c r="N24" s="100" t="s">
        <v>2526</v>
      </c>
      <c r="O24" s="100" t="s">
        <v>2526</v>
      </c>
      <c r="P24" s="100" t="s">
        <v>2526</v>
      </c>
      <c r="Q24" s="100" t="s">
        <v>2526</v>
      </c>
      <c r="R24" s="100" t="s">
        <v>2526</v>
      </c>
      <c r="S24" s="100" t="s">
        <v>2526</v>
      </c>
      <c r="T24" s="100" t="s">
        <v>2526</v>
      </c>
    </row>
    <row r="25" spans="1:20">
      <c r="A25" t="s">
        <v>271</v>
      </c>
      <c r="B25" s="100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  <c r="O25" s="100" t="s">
        <v>2526</v>
      </c>
      <c r="P25" s="100" t="s">
        <v>2526</v>
      </c>
      <c r="Q25" s="100" t="s">
        <v>2526</v>
      </c>
      <c r="R25" s="100" t="s">
        <v>2526</v>
      </c>
      <c r="S25" s="100" t="s">
        <v>2526</v>
      </c>
      <c r="T25" s="100" t="s">
        <v>2526</v>
      </c>
    </row>
    <row r="26" spans="1:20">
      <c r="A26" t="s">
        <v>272</v>
      </c>
      <c r="B26" s="100" t="s">
        <v>2526</v>
      </c>
      <c r="C26" s="100" t="s">
        <v>2526</v>
      </c>
      <c r="D26" s="100" t="s">
        <v>2526</v>
      </c>
      <c r="E26" s="100" t="s">
        <v>2526</v>
      </c>
      <c r="F26" s="100" t="s">
        <v>2526</v>
      </c>
      <c r="G26" s="100" t="s">
        <v>2526</v>
      </c>
      <c r="H26" s="100" t="s">
        <v>2526</v>
      </c>
      <c r="I26" s="100" t="s">
        <v>2526</v>
      </c>
      <c r="J26" s="100" t="s">
        <v>2526</v>
      </c>
      <c r="K26" s="100" t="s">
        <v>2526</v>
      </c>
      <c r="L26" s="100" t="s">
        <v>2526</v>
      </c>
      <c r="M26" s="100" t="s">
        <v>2526</v>
      </c>
      <c r="N26" s="100" t="s">
        <v>2526</v>
      </c>
      <c r="O26" s="100" t="s">
        <v>2526</v>
      </c>
      <c r="P26" s="100" t="s">
        <v>2526</v>
      </c>
      <c r="Q26" s="100" t="s">
        <v>2526</v>
      </c>
      <c r="R26" s="100" t="s">
        <v>2526</v>
      </c>
      <c r="S26" s="100" t="s">
        <v>2526</v>
      </c>
      <c r="T26" s="100" t="s">
        <v>2526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2525</v>
      </c>
    </row>
    <row r="2" spans="1:22" s="1" customFormat="1">
      <c r="A2" s="2" t="s">
        <v>1</v>
      </c>
      <c r="B2" s="9" t="s">
        <v>1922</v>
      </c>
    </row>
    <row r="3" spans="1:22" s="1" customFormat="1">
      <c r="A3" s="2" t="s">
        <v>2</v>
      </c>
      <c r="B3" s="61" t="s">
        <v>1923</v>
      </c>
    </row>
    <row r="4" spans="1:22" s="1" customFormat="1">
      <c r="A4" s="2" t="s">
        <v>3</v>
      </c>
      <c r="B4" s="62">
        <v>14229</v>
      </c>
    </row>
    <row r="5" spans="1:22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155</v>
      </c>
      <c r="O6" s="32" t="s">
        <v>156</v>
      </c>
      <c r="P6" s="101" t="s">
        <v>160</v>
      </c>
      <c r="Q6" s="32" t="s">
        <v>53</v>
      </c>
      <c r="R6" s="34" t="s">
        <v>69</v>
      </c>
      <c r="S6" s="32" t="s">
        <v>54</v>
      </c>
      <c r="T6" s="32" t="s">
        <v>151</v>
      </c>
      <c r="V6" s="13"/>
    </row>
    <row r="7" spans="1:22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93" t="s">
        <v>2526</v>
      </c>
      <c r="H7" s="93" t="s">
        <v>2526</v>
      </c>
      <c r="I7" s="20" t="s">
        <v>70</v>
      </c>
      <c r="J7" s="20" t="s">
        <v>71</v>
      </c>
      <c r="K7" s="93" t="s">
        <v>2526</v>
      </c>
      <c r="L7" s="20" t="s">
        <v>7</v>
      </c>
      <c r="M7" s="20" t="s">
        <v>7</v>
      </c>
      <c r="N7" s="20" t="s">
        <v>152</v>
      </c>
      <c r="O7" s="93" t="s">
        <v>2526</v>
      </c>
      <c r="P7" s="16" t="s">
        <v>153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154</v>
      </c>
      <c r="U8" s="24"/>
    </row>
    <row r="9" spans="1:22" s="17" customFormat="1" ht="20.25">
      <c r="A9" s="18" t="s">
        <v>86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95" t="s">
        <v>2526</v>
      </c>
      <c r="J9" s="52">
        <v>4.62</v>
      </c>
      <c r="K9" s="95" t="s">
        <v>2526</v>
      </c>
      <c r="L9" s="95" t="s">
        <v>2526</v>
      </c>
      <c r="M9" s="53">
        <v>3.9800000000000002E-2</v>
      </c>
      <c r="N9" s="52">
        <v>147510.07</v>
      </c>
      <c r="O9" s="95" t="s">
        <v>2526</v>
      </c>
      <c r="P9" s="52">
        <v>0.90661999999999998</v>
      </c>
      <c r="Q9" s="52">
        <v>192.1241793403552</v>
      </c>
      <c r="R9" s="95" t="s">
        <v>2526</v>
      </c>
      <c r="S9" s="53">
        <v>1</v>
      </c>
      <c r="T9" s="53">
        <v>0.26140000000000002</v>
      </c>
      <c r="U9" s="24"/>
    </row>
    <row r="10" spans="1:22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100" t="s">
        <v>2526</v>
      </c>
      <c r="I10" s="100" t="s">
        <v>2526</v>
      </c>
      <c r="J10" s="58">
        <v>4.58</v>
      </c>
      <c r="K10" s="100" t="s">
        <v>2526</v>
      </c>
      <c r="L10" s="100" t="s">
        <v>2526</v>
      </c>
      <c r="M10" s="57">
        <v>3.39E-2</v>
      </c>
      <c r="N10" s="58">
        <v>137436.17000000001</v>
      </c>
      <c r="O10" s="100" t="s">
        <v>2526</v>
      </c>
      <c r="P10" s="58">
        <v>0.90661999999999998</v>
      </c>
      <c r="Q10" s="58">
        <v>154.29277482000001</v>
      </c>
      <c r="R10" s="100" t="s">
        <v>2526</v>
      </c>
      <c r="S10" s="57">
        <v>0.80310000000000004</v>
      </c>
      <c r="T10" s="57">
        <v>0.2099</v>
      </c>
    </row>
    <row r="11" spans="1:22">
      <c r="A11" s="56" t="s">
        <v>273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100" t="s">
        <v>2526</v>
      </c>
      <c r="H11" s="100" t="s">
        <v>2526</v>
      </c>
      <c r="I11" s="100" t="s">
        <v>2526</v>
      </c>
      <c r="J11" s="58">
        <v>4.7</v>
      </c>
      <c r="K11" s="100" t="s">
        <v>2526</v>
      </c>
      <c r="L11" s="100" t="s">
        <v>2526</v>
      </c>
      <c r="M11" s="57">
        <v>3.04E-2</v>
      </c>
      <c r="N11" s="58">
        <v>111757.19</v>
      </c>
      <c r="O11" s="100" t="s">
        <v>2526</v>
      </c>
      <c r="P11" s="58">
        <v>0.66234000000000004</v>
      </c>
      <c r="Q11" s="58">
        <v>130.03515929400001</v>
      </c>
      <c r="R11" s="100" t="s">
        <v>2526</v>
      </c>
      <c r="S11" s="57">
        <v>0.67679999999999996</v>
      </c>
      <c r="T11" s="57">
        <v>0.1769</v>
      </c>
    </row>
    <row r="12" spans="1:22">
      <c r="A12" t="s">
        <v>277</v>
      </c>
      <c r="B12" t="s">
        <v>278</v>
      </c>
      <c r="C12" t="s">
        <v>96</v>
      </c>
      <c r="D12" t="s">
        <v>108</v>
      </c>
      <c r="E12" t="s">
        <v>279</v>
      </c>
      <c r="F12" t="s">
        <v>280</v>
      </c>
      <c r="G12" t="s">
        <v>281</v>
      </c>
      <c r="H12" t="s">
        <v>127</v>
      </c>
      <c r="I12" s="98" t="s">
        <v>2526</v>
      </c>
      <c r="J12" s="54">
        <v>5.16</v>
      </c>
      <c r="K12" t="s">
        <v>98</v>
      </c>
      <c r="L12" s="55">
        <v>1.9900000000000001E-2</v>
      </c>
      <c r="M12" s="55">
        <v>2.1000000000000001E-2</v>
      </c>
      <c r="N12" s="54">
        <v>81</v>
      </c>
      <c r="O12" s="54">
        <v>99.46</v>
      </c>
      <c r="P12" s="54">
        <v>0</v>
      </c>
      <c r="Q12" s="54">
        <v>8.0562599999999998E-2</v>
      </c>
      <c r="R12" s="55">
        <v>0</v>
      </c>
      <c r="S12" s="55">
        <v>4.0000000000000002E-4</v>
      </c>
      <c r="T12" s="55">
        <v>1E-4</v>
      </c>
    </row>
    <row r="13" spans="1:22">
      <c r="A13" t="s">
        <v>282</v>
      </c>
      <c r="B13" t="s">
        <v>283</v>
      </c>
      <c r="C13" t="s">
        <v>96</v>
      </c>
      <c r="D13" t="s">
        <v>108</v>
      </c>
      <c r="E13" t="s">
        <v>284</v>
      </c>
      <c r="F13" t="s">
        <v>110</v>
      </c>
      <c r="G13" t="s">
        <v>171</v>
      </c>
      <c r="H13" t="s">
        <v>172</v>
      </c>
      <c r="I13" s="98" t="s">
        <v>2526</v>
      </c>
      <c r="J13" s="54">
        <v>12.41</v>
      </c>
      <c r="K13" t="s">
        <v>98</v>
      </c>
      <c r="L13" s="55">
        <v>2.07E-2</v>
      </c>
      <c r="M13" s="55">
        <v>2.7699999999999999E-2</v>
      </c>
      <c r="N13" s="54">
        <v>2566.9299999999998</v>
      </c>
      <c r="O13" s="54">
        <v>100.85</v>
      </c>
      <c r="P13" s="54">
        <v>0</v>
      </c>
      <c r="Q13" s="54">
        <v>2.5887489050000001</v>
      </c>
      <c r="R13" s="55">
        <v>0</v>
      </c>
      <c r="S13" s="55">
        <v>1.35E-2</v>
      </c>
      <c r="T13" s="55">
        <v>3.5000000000000001E-3</v>
      </c>
    </row>
    <row r="14" spans="1:22">
      <c r="A14" t="s">
        <v>285</v>
      </c>
      <c r="B14" t="s">
        <v>286</v>
      </c>
      <c r="C14" t="s">
        <v>96</v>
      </c>
      <c r="D14" t="s">
        <v>108</v>
      </c>
      <c r="E14" t="s">
        <v>287</v>
      </c>
      <c r="F14" t="s">
        <v>288</v>
      </c>
      <c r="G14" t="s">
        <v>289</v>
      </c>
      <c r="H14" t="s">
        <v>127</v>
      </c>
      <c r="I14" s="98" t="s">
        <v>2526</v>
      </c>
      <c r="J14" s="54">
        <v>1.59</v>
      </c>
      <c r="K14" t="s">
        <v>98</v>
      </c>
      <c r="L14" s="55">
        <v>4.4999999999999998E-2</v>
      </c>
      <c r="M14" s="55">
        <v>2.1100000000000001E-2</v>
      </c>
      <c r="N14" s="54">
        <v>252.8</v>
      </c>
      <c r="O14" s="54">
        <v>119.1</v>
      </c>
      <c r="P14" s="54">
        <v>0</v>
      </c>
      <c r="Q14" s="54">
        <v>0.30108479999999999</v>
      </c>
      <c r="R14" s="55">
        <v>0</v>
      </c>
      <c r="S14" s="55">
        <v>1.6000000000000001E-3</v>
      </c>
      <c r="T14" s="55">
        <v>4.0000000000000002E-4</v>
      </c>
    </row>
    <row r="15" spans="1:22">
      <c r="A15" t="s">
        <v>290</v>
      </c>
      <c r="B15" t="s">
        <v>291</v>
      </c>
      <c r="C15" t="s">
        <v>96</v>
      </c>
      <c r="D15" t="s">
        <v>108</v>
      </c>
      <c r="E15" t="s">
        <v>287</v>
      </c>
      <c r="F15" t="s">
        <v>288</v>
      </c>
      <c r="G15" t="s">
        <v>289</v>
      </c>
      <c r="H15" t="s">
        <v>127</v>
      </c>
      <c r="I15" s="98" t="s">
        <v>2526</v>
      </c>
      <c r="J15" s="54">
        <v>4.0199999999999996</v>
      </c>
      <c r="K15" t="s">
        <v>98</v>
      </c>
      <c r="L15" s="55">
        <v>3.85E-2</v>
      </c>
      <c r="M15" s="55">
        <v>2.1499999999999998E-2</v>
      </c>
      <c r="N15" s="54">
        <v>1959.91</v>
      </c>
      <c r="O15" s="54">
        <v>121.06</v>
      </c>
      <c r="P15" s="54">
        <v>0</v>
      </c>
      <c r="Q15" s="54">
        <v>2.3726670460000001</v>
      </c>
      <c r="R15" s="55">
        <v>0</v>
      </c>
      <c r="S15" s="55">
        <v>1.23E-2</v>
      </c>
      <c r="T15" s="55">
        <v>3.2000000000000002E-3</v>
      </c>
    </row>
    <row r="16" spans="1:22">
      <c r="A16" t="s">
        <v>292</v>
      </c>
      <c r="B16" t="s">
        <v>293</v>
      </c>
      <c r="C16" t="s">
        <v>96</v>
      </c>
      <c r="D16" t="s">
        <v>108</v>
      </c>
      <c r="E16" t="s">
        <v>287</v>
      </c>
      <c r="F16" t="s">
        <v>288</v>
      </c>
      <c r="G16" t="s">
        <v>289</v>
      </c>
      <c r="H16" t="s">
        <v>127</v>
      </c>
      <c r="I16" s="98" t="s">
        <v>2526</v>
      </c>
      <c r="J16" s="54">
        <v>6.41</v>
      </c>
      <c r="K16" t="s">
        <v>98</v>
      </c>
      <c r="L16" s="55">
        <v>2.3900000000000001E-2</v>
      </c>
      <c r="M16" s="55">
        <v>2.5899999999999999E-2</v>
      </c>
      <c r="N16" s="54">
        <v>3057.45</v>
      </c>
      <c r="O16" s="54">
        <v>110.53</v>
      </c>
      <c r="P16" s="54">
        <v>0</v>
      </c>
      <c r="Q16" s="54">
        <v>3.379399485</v>
      </c>
      <c r="R16" s="55">
        <v>0</v>
      </c>
      <c r="S16" s="55">
        <v>1.7600000000000001E-2</v>
      </c>
      <c r="T16" s="55">
        <v>4.5999999999999999E-3</v>
      </c>
    </row>
    <row r="17" spans="1:20">
      <c r="A17" t="s">
        <v>294</v>
      </c>
      <c r="B17" t="s">
        <v>295</v>
      </c>
      <c r="C17" t="s">
        <v>96</v>
      </c>
      <c r="D17" t="s">
        <v>108</v>
      </c>
      <c r="E17" t="s">
        <v>287</v>
      </c>
      <c r="F17" t="s">
        <v>288</v>
      </c>
      <c r="G17" t="s">
        <v>289</v>
      </c>
      <c r="H17" t="s">
        <v>127</v>
      </c>
      <c r="I17" s="98" t="s">
        <v>2526</v>
      </c>
      <c r="J17" s="54">
        <v>3.49</v>
      </c>
      <c r="K17" t="s">
        <v>98</v>
      </c>
      <c r="L17" s="55">
        <v>0.01</v>
      </c>
      <c r="M17" s="55">
        <v>1.8800000000000001E-2</v>
      </c>
      <c r="N17" s="54">
        <v>269.93</v>
      </c>
      <c r="O17" s="54">
        <v>106.97</v>
      </c>
      <c r="P17" s="54">
        <v>0</v>
      </c>
      <c r="Q17" s="54">
        <v>0.28874412100000002</v>
      </c>
      <c r="R17" s="55">
        <v>0</v>
      </c>
      <c r="S17" s="55">
        <v>1.5E-3</v>
      </c>
      <c r="T17" s="55">
        <v>4.0000000000000002E-4</v>
      </c>
    </row>
    <row r="18" spans="1:20">
      <c r="A18" t="s">
        <v>296</v>
      </c>
      <c r="B18" t="s">
        <v>297</v>
      </c>
      <c r="C18" t="s">
        <v>96</v>
      </c>
      <c r="D18" t="s">
        <v>108</v>
      </c>
      <c r="E18" t="s">
        <v>287</v>
      </c>
      <c r="F18" t="s">
        <v>288</v>
      </c>
      <c r="G18" t="s">
        <v>289</v>
      </c>
      <c r="H18" t="s">
        <v>127</v>
      </c>
      <c r="I18" s="98" t="s">
        <v>2526</v>
      </c>
      <c r="J18" s="54">
        <v>11.36</v>
      </c>
      <c r="K18" t="s">
        <v>98</v>
      </c>
      <c r="L18" s="55">
        <v>1.2500000000000001E-2</v>
      </c>
      <c r="M18" s="55">
        <v>3.0099999999999998E-2</v>
      </c>
      <c r="N18" s="54">
        <v>1318.25</v>
      </c>
      <c r="O18" s="54">
        <v>90.79</v>
      </c>
      <c r="P18" s="54">
        <v>0</v>
      </c>
      <c r="Q18" s="54">
        <v>1.196839175</v>
      </c>
      <c r="R18" s="55">
        <v>0</v>
      </c>
      <c r="S18" s="55">
        <v>6.1999999999999998E-3</v>
      </c>
      <c r="T18" s="55">
        <v>1.6000000000000001E-3</v>
      </c>
    </row>
    <row r="19" spans="1:20">
      <c r="A19" t="s">
        <v>298</v>
      </c>
      <c r="B19" t="s">
        <v>299</v>
      </c>
      <c r="C19" t="s">
        <v>96</v>
      </c>
      <c r="D19" t="s">
        <v>108</v>
      </c>
      <c r="E19" t="s">
        <v>287</v>
      </c>
      <c r="F19" t="s">
        <v>288</v>
      </c>
      <c r="G19" t="s">
        <v>289</v>
      </c>
      <c r="H19" t="s">
        <v>127</v>
      </c>
      <c r="I19" s="98" t="s">
        <v>2526</v>
      </c>
      <c r="J19" s="54">
        <v>8.2899999999999991</v>
      </c>
      <c r="K19" t="s">
        <v>98</v>
      </c>
      <c r="L19" s="55">
        <v>0.03</v>
      </c>
      <c r="M19" s="55">
        <v>2.8299999999999999E-2</v>
      </c>
      <c r="N19" s="54">
        <v>622.70000000000005</v>
      </c>
      <c r="O19" s="54">
        <v>102.81</v>
      </c>
      <c r="P19" s="54">
        <v>0</v>
      </c>
      <c r="Q19" s="54">
        <v>0.64019786999999995</v>
      </c>
      <c r="R19" s="55">
        <v>0</v>
      </c>
      <c r="S19" s="55">
        <v>3.3E-3</v>
      </c>
      <c r="T19" s="55">
        <v>8.9999999999999998E-4</v>
      </c>
    </row>
    <row r="20" spans="1:20">
      <c r="A20" t="s">
        <v>300</v>
      </c>
      <c r="B20" t="s">
        <v>301</v>
      </c>
      <c r="C20" t="s">
        <v>96</v>
      </c>
      <c r="D20" t="s">
        <v>108</v>
      </c>
      <c r="E20" t="s">
        <v>287</v>
      </c>
      <c r="F20" t="s">
        <v>288</v>
      </c>
      <c r="G20" t="s">
        <v>289</v>
      </c>
      <c r="H20" t="s">
        <v>127</v>
      </c>
      <c r="I20" s="98" t="s">
        <v>2526</v>
      </c>
      <c r="J20" s="54">
        <v>11.04</v>
      </c>
      <c r="K20" t="s">
        <v>98</v>
      </c>
      <c r="L20" s="55">
        <v>3.2000000000000001E-2</v>
      </c>
      <c r="M20" s="55">
        <v>3.04E-2</v>
      </c>
      <c r="N20" s="54">
        <v>1715.18</v>
      </c>
      <c r="O20" s="54">
        <v>103.2</v>
      </c>
      <c r="P20" s="54">
        <v>0</v>
      </c>
      <c r="Q20" s="54">
        <v>1.77006576</v>
      </c>
      <c r="R20" s="55">
        <v>0</v>
      </c>
      <c r="S20" s="55">
        <v>9.1999999999999998E-3</v>
      </c>
      <c r="T20" s="55">
        <v>2.3999999999999998E-3</v>
      </c>
    </row>
    <row r="21" spans="1:20">
      <c r="A21" t="s">
        <v>302</v>
      </c>
      <c r="B21" t="s">
        <v>303</v>
      </c>
      <c r="C21" t="s">
        <v>96</v>
      </c>
      <c r="D21" t="s">
        <v>108</v>
      </c>
      <c r="E21" t="s">
        <v>304</v>
      </c>
      <c r="F21" t="s">
        <v>305</v>
      </c>
      <c r="G21" t="s">
        <v>289</v>
      </c>
      <c r="H21" t="s">
        <v>127</v>
      </c>
      <c r="I21" s="98" t="s">
        <v>2526</v>
      </c>
      <c r="J21" s="54">
        <v>3.38</v>
      </c>
      <c r="K21" t="s">
        <v>98</v>
      </c>
      <c r="L21" s="55">
        <v>1.34E-2</v>
      </c>
      <c r="M21" s="55">
        <v>2.5399999999999999E-2</v>
      </c>
      <c r="N21" s="54">
        <v>3363.43</v>
      </c>
      <c r="O21" s="54">
        <v>108.45</v>
      </c>
      <c r="P21" s="54">
        <v>0.31940000000000002</v>
      </c>
      <c r="Q21" s="54">
        <v>3.967039835</v>
      </c>
      <c r="R21" s="55">
        <v>0</v>
      </c>
      <c r="S21" s="55">
        <v>2.06E-2</v>
      </c>
      <c r="T21" s="55">
        <v>5.4000000000000003E-3</v>
      </c>
    </row>
    <row r="22" spans="1:20">
      <c r="A22" t="s">
        <v>306</v>
      </c>
      <c r="B22" t="s">
        <v>307</v>
      </c>
      <c r="C22" t="s">
        <v>96</v>
      </c>
      <c r="D22" t="s">
        <v>108</v>
      </c>
      <c r="E22" t="s">
        <v>304</v>
      </c>
      <c r="F22" t="s">
        <v>305</v>
      </c>
      <c r="G22" t="s">
        <v>289</v>
      </c>
      <c r="H22" t="s">
        <v>127</v>
      </c>
      <c r="I22" s="98" t="s">
        <v>2526</v>
      </c>
      <c r="J22" s="54">
        <v>3.1</v>
      </c>
      <c r="K22" t="s">
        <v>98</v>
      </c>
      <c r="L22" s="55">
        <v>1.77E-2</v>
      </c>
      <c r="M22" s="55">
        <v>2.4E-2</v>
      </c>
      <c r="N22" s="54">
        <v>2191.7800000000002</v>
      </c>
      <c r="O22" s="54">
        <v>109.35</v>
      </c>
      <c r="P22" s="54">
        <v>0</v>
      </c>
      <c r="Q22" s="54">
        <v>2.3967114299999999</v>
      </c>
      <c r="R22" s="55">
        <v>0</v>
      </c>
      <c r="S22" s="55">
        <v>1.2500000000000001E-2</v>
      </c>
      <c r="T22" s="55">
        <v>3.3E-3</v>
      </c>
    </row>
    <row r="23" spans="1:20">
      <c r="A23" t="s">
        <v>308</v>
      </c>
      <c r="B23" t="s">
        <v>309</v>
      </c>
      <c r="C23" t="s">
        <v>96</v>
      </c>
      <c r="D23" t="s">
        <v>108</v>
      </c>
      <c r="E23" t="s">
        <v>304</v>
      </c>
      <c r="F23" t="s">
        <v>305</v>
      </c>
      <c r="G23" t="s">
        <v>289</v>
      </c>
      <c r="H23" t="s">
        <v>127</v>
      </c>
      <c r="I23" s="98" t="s">
        <v>2526</v>
      </c>
      <c r="J23" s="54">
        <v>6.16</v>
      </c>
      <c r="K23" t="s">
        <v>98</v>
      </c>
      <c r="L23" s="55">
        <v>2.4799999999999999E-2</v>
      </c>
      <c r="M23" s="55">
        <v>2.8500000000000001E-2</v>
      </c>
      <c r="N23" s="54">
        <v>4121.2</v>
      </c>
      <c r="O23" s="54">
        <v>109.05</v>
      </c>
      <c r="P23" s="54">
        <v>0</v>
      </c>
      <c r="Q23" s="54">
        <v>4.4941686000000001</v>
      </c>
      <c r="R23" s="55">
        <v>0</v>
      </c>
      <c r="S23" s="55">
        <v>2.3400000000000001E-2</v>
      </c>
      <c r="T23" s="55">
        <v>6.1000000000000004E-3</v>
      </c>
    </row>
    <row r="24" spans="1:20">
      <c r="A24" t="s">
        <v>310</v>
      </c>
      <c r="B24" t="s">
        <v>311</v>
      </c>
      <c r="C24" t="s">
        <v>96</v>
      </c>
      <c r="D24" t="s">
        <v>108</v>
      </c>
      <c r="E24" t="s">
        <v>304</v>
      </c>
      <c r="F24" t="s">
        <v>305</v>
      </c>
      <c r="G24" t="s">
        <v>312</v>
      </c>
      <c r="H24" t="s">
        <v>172</v>
      </c>
      <c r="I24" s="98" t="s">
        <v>2526</v>
      </c>
      <c r="J24" s="54">
        <v>7.48</v>
      </c>
      <c r="K24" t="s">
        <v>98</v>
      </c>
      <c r="L24" s="55">
        <v>8.9999999999999993E-3</v>
      </c>
      <c r="M24" s="55">
        <v>3.04E-2</v>
      </c>
      <c r="N24" s="54">
        <v>2415.71</v>
      </c>
      <c r="O24" s="54">
        <v>93.65</v>
      </c>
      <c r="P24" s="54">
        <v>1.1129999999999999E-2</v>
      </c>
      <c r="Q24" s="54">
        <v>2.2734424149999999</v>
      </c>
      <c r="R24" s="55">
        <v>0</v>
      </c>
      <c r="S24" s="55">
        <v>1.18E-2</v>
      </c>
      <c r="T24" s="55">
        <v>3.0999999999999999E-3</v>
      </c>
    </row>
    <row r="25" spans="1:20">
      <c r="A25" t="s">
        <v>313</v>
      </c>
      <c r="B25" t="s">
        <v>314</v>
      </c>
      <c r="C25" t="s">
        <v>96</v>
      </c>
      <c r="D25" t="s">
        <v>108</v>
      </c>
      <c r="E25" t="s">
        <v>304</v>
      </c>
      <c r="F25" t="s">
        <v>305</v>
      </c>
      <c r="G25" t="s">
        <v>312</v>
      </c>
      <c r="H25" t="s">
        <v>172</v>
      </c>
      <c r="I25" s="98" t="s">
        <v>2526</v>
      </c>
      <c r="J25" s="54">
        <v>11.02</v>
      </c>
      <c r="K25" t="s">
        <v>98</v>
      </c>
      <c r="L25" s="55">
        <v>1.6899999999999998E-2</v>
      </c>
      <c r="M25" s="55">
        <v>3.3700000000000001E-2</v>
      </c>
      <c r="N25" s="54">
        <v>4892.84</v>
      </c>
      <c r="O25" s="54">
        <v>91.53</v>
      </c>
      <c r="P25" s="54">
        <v>4.088E-2</v>
      </c>
      <c r="Q25" s="54">
        <v>4.5192964519999999</v>
      </c>
      <c r="R25" s="55">
        <v>0</v>
      </c>
      <c r="S25" s="55">
        <v>2.35E-2</v>
      </c>
      <c r="T25" s="55">
        <v>6.1000000000000004E-3</v>
      </c>
    </row>
    <row r="26" spans="1:20">
      <c r="A26" t="s">
        <v>315</v>
      </c>
      <c r="B26" t="s">
        <v>316</v>
      </c>
      <c r="C26" t="s">
        <v>96</v>
      </c>
      <c r="D26" t="s">
        <v>108</v>
      </c>
      <c r="E26" t="s">
        <v>317</v>
      </c>
      <c r="F26" t="s">
        <v>305</v>
      </c>
      <c r="G26" t="s">
        <v>318</v>
      </c>
      <c r="H26" t="s">
        <v>172</v>
      </c>
      <c r="I26" s="98" t="s">
        <v>2526</v>
      </c>
      <c r="J26" s="54">
        <v>4.07</v>
      </c>
      <c r="K26" t="s">
        <v>98</v>
      </c>
      <c r="L26" s="55">
        <v>5.0000000000000001E-3</v>
      </c>
      <c r="M26" s="55">
        <v>2.7199999999999998E-2</v>
      </c>
      <c r="N26" s="54">
        <v>721.93</v>
      </c>
      <c r="O26" s="54">
        <v>101.54</v>
      </c>
      <c r="P26" s="54">
        <v>0</v>
      </c>
      <c r="Q26" s="54">
        <v>0.73304772200000001</v>
      </c>
      <c r="R26" s="55">
        <v>0</v>
      </c>
      <c r="S26" s="55">
        <v>3.8E-3</v>
      </c>
      <c r="T26" s="55">
        <v>1E-3</v>
      </c>
    </row>
    <row r="27" spans="1:20">
      <c r="A27" t="s">
        <v>319</v>
      </c>
      <c r="B27" t="s">
        <v>320</v>
      </c>
      <c r="C27" t="s">
        <v>96</v>
      </c>
      <c r="D27" t="s">
        <v>108</v>
      </c>
      <c r="E27" t="s">
        <v>317</v>
      </c>
      <c r="F27" t="s">
        <v>305</v>
      </c>
      <c r="G27" t="s">
        <v>318</v>
      </c>
      <c r="H27" t="s">
        <v>172</v>
      </c>
      <c r="I27" s="98" t="s">
        <v>2526</v>
      </c>
      <c r="J27" s="54">
        <v>5.89</v>
      </c>
      <c r="K27" t="s">
        <v>98</v>
      </c>
      <c r="L27" s="55">
        <v>5.8999999999999999E-3</v>
      </c>
      <c r="M27" s="55">
        <v>3.04E-2</v>
      </c>
      <c r="N27" s="54">
        <v>2186.67</v>
      </c>
      <c r="O27" s="54">
        <v>93.79</v>
      </c>
      <c r="P27" s="54">
        <v>0</v>
      </c>
      <c r="Q27" s="54">
        <v>2.0508777930000002</v>
      </c>
      <c r="R27" s="55">
        <v>0</v>
      </c>
      <c r="S27" s="55">
        <v>1.0699999999999999E-2</v>
      </c>
      <c r="T27" s="55">
        <v>2.8E-3</v>
      </c>
    </row>
    <row r="28" spans="1:20">
      <c r="A28" t="s">
        <v>321</v>
      </c>
      <c r="B28" t="s">
        <v>322</v>
      </c>
      <c r="C28" t="s">
        <v>96</v>
      </c>
      <c r="D28" t="s">
        <v>108</v>
      </c>
      <c r="E28" t="s">
        <v>317</v>
      </c>
      <c r="F28" t="s">
        <v>305</v>
      </c>
      <c r="G28" t="s">
        <v>318</v>
      </c>
      <c r="H28" t="s">
        <v>172</v>
      </c>
      <c r="I28" s="98" t="s">
        <v>2526</v>
      </c>
      <c r="J28" s="54">
        <v>1.21</v>
      </c>
      <c r="K28" t="s">
        <v>98</v>
      </c>
      <c r="L28" s="55">
        <v>4.7500000000000001E-2</v>
      </c>
      <c r="M28" s="55">
        <v>2.5000000000000001E-2</v>
      </c>
      <c r="N28" s="54">
        <v>329.04</v>
      </c>
      <c r="O28" s="54">
        <v>140.54</v>
      </c>
      <c r="P28" s="54">
        <v>0</v>
      </c>
      <c r="Q28" s="54">
        <v>0.46243281600000002</v>
      </c>
      <c r="R28" s="55">
        <v>0</v>
      </c>
      <c r="S28" s="55">
        <v>2.3999999999999998E-3</v>
      </c>
      <c r="T28" s="55">
        <v>5.9999999999999995E-4</v>
      </c>
    </row>
    <row r="29" spans="1:20">
      <c r="A29" t="s">
        <v>323</v>
      </c>
      <c r="B29" t="s">
        <v>324</v>
      </c>
      <c r="C29" t="s">
        <v>96</v>
      </c>
      <c r="D29" t="s">
        <v>108</v>
      </c>
      <c r="E29" t="s">
        <v>325</v>
      </c>
      <c r="F29" t="s">
        <v>305</v>
      </c>
      <c r="G29" t="s">
        <v>326</v>
      </c>
      <c r="H29" t="s">
        <v>127</v>
      </c>
      <c r="I29" s="98" t="s">
        <v>2526</v>
      </c>
      <c r="J29" s="54">
        <v>6.57</v>
      </c>
      <c r="K29" t="s">
        <v>98</v>
      </c>
      <c r="L29" s="55">
        <v>3.5000000000000001E-3</v>
      </c>
      <c r="M29" s="55">
        <v>3.0700000000000002E-2</v>
      </c>
      <c r="N29" s="54">
        <v>4138.78</v>
      </c>
      <c r="O29" s="54">
        <v>91.16</v>
      </c>
      <c r="P29" s="54">
        <v>0</v>
      </c>
      <c r="Q29" s="54">
        <v>3.7729118480000001</v>
      </c>
      <c r="R29" s="55">
        <v>0</v>
      </c>
      <c r="S29" s="55">
        <v>1.9599999999999999E-2</v>
      </c>
      <c r="T29" s="55">
        <v>5.1000000000000004E-3</v>
      </c>
    </row>
    <row r="30" spans="1:20">
      <c r="A30" t="s">
        <v>327</v>
      </c>
      <c r="B30" t="s">
        <v>328</v>
      </c>
      <c r="C30" t="s">
        <v>96</v>
      </c>
      <c r="D30" t="s">
        <v>108</v>
      </c>
      <c r="E30" t="s">
        <v>325</v>
      </c>
      <c r="F30" t="s">
        <v>305</v>
      </c>
      <c r="G30" t="s">
        <v>318</v>
      </c>
      <c r="H30" t="s">
        <v>172</v>
      </c>
      <c r="I30" s="98" t="s">
        <v>2526</v>
      </c>
      <c r="J30" s="54">
        <v>2.46</v>
      </c>
      <c r="K30" t="s">
        <v>98</v>
      </c>
      <c r="L30" s="55">
        <v>2.4E-2</v>
      </c>
      <c r="M30" s="55">
        <v>2.3300000000000001E-2</v>
      </c>
      <c r="N30" s="54">
        <v>49.25</v>
      </c>
      <c r="O30" s="54">
        <v>112.98</v>
      </c>
      <c r="P30" s="54">
        <v>0</v>
      </c>
      <c r="Q30" s="54">
        <v>5.5642650000000002E-2</v>
      </c>
      <c r="R30" s="55">
        <v>0</v>
      </c>
      <c r="S30" s="55">
        <v>2.9999999999999997E-4</v>
      </c>
      <c r="T30" s="55">
        <v>1E-4</v>
      </c>
    </row>
    <row r="31" spans="1:20">
      <c r="A31" t="s">
        <v>329</v>
      </c>
      <c r="B31" t="s">
        <v>330</v>
      </c>
      <c r="C31" t="s">
        <v>96</v>
      </c>
      <c r="D31" t="s">
        <v>108</v>
      </c>
      <c r="E31" t="s">
        <v>325</v>
      </c>
      <c r="F31" t="s">
        <v>305</v>
      </c>
      <c r="G31" t="s">
        <v>326</v>
      </c>
      <c r="H31" t="s">
        <v>127</v>
      </c>
      <c r="I31" s="98" t="s">
        <v>2526</v>
      </c>
      <c r="J31" s="54">
        <v>3.67</v>
      </c>
      <c r="K31" t="s">
        <v>98</v>
      </c>
      <c r="L31" s="55">
        <v>2.5999999999999999E-2</v>
      </c>
      <c r="M31" s="55">
        <v>2.2700000000000001E-2</v>
      </c>
      <c r="N31" s="54">
        <v>784.62</v>
      </c>
      <c r="O31" s="54">
        <v>113.37</v>
      </c>
      <c r="P31" s="54">
        <v>0</v>
      </c>
      <c r="Q31" s="54">
        <v>0.88952369399999998</v>
      </c>
      <c r="R31" s="55">
        <v>0</v>
      </c>
      <c r="S31" s="55">
        <v>4.5999999999999999E-3</v>
      </c>
      <c r="T31" s="55">
        <v>1.1999999999999999E-3</v>
      </c>
    </row>
    <row r="32" spans="1:20">
      <c r="A32" t="s">
        <v>331</v>
      </c>
      <c r="B32" t="s">
        <v>332</v>
      </c>
      <c r="C32" t="s">
        <v>96</v>
      </c>
      <c r="D32" t="s">
        <v>108</v>
      </c>
      <c r="E32" t="s">
        <v>325</v>
      </c>
      <c r="F32" t="s">
        <v>305</v>
      </c>
      <c r="G32" t="s">
        <v>326</v>
      </c>
      <c r="H32" t="s">
        <v>127</v>
      </c>
      <c r="I32" s="98" t="s">
        <v>2526</v>
      </c>
      <c r="J32" s="54">
        <v>4.1399999999999997</v>
      </c>
      <c r="K32" t="s">
        <v>98</v>
      </c>
      <c r="L32" s="55">
        <v>2.81E-2</v>
      </c>
      <c r="M32" s="55">
        <v>2.5899999999999999E-2</v>
      </c>
      <c r="N32" s="54">
        <v>211.26</v>
      </c>
      <c r="O32" s="54">
        <v>113.83</v>
      </c>
      <c r="P32" s="54">
        <v>0</v>
      </c>
      <c r="Q32" s="54">
        <v>0.240477258</v>
      </c>
      <c r="R32" s="55">
        <v>0</v>
      </c>
      <c r="S32" s="55">
        <v>1.2999999999999999E-3</v>
      </c>
      <c r="T32" s="55">
        <v>2.9999999999999997E-4</v>
      </c>
    </row>
    <row r="33" spans="1:20">
      <c r="A33" t="s">
        <v>333</v>
      </c>
      <c r="B33" t="s">
        <v>334</v>
      </c>
      <c r="C33" t="s">
        <v>96</v>
      </c>
      <c r="D33" t="s">
        <v>108</v>
      </c>
      <c r="E33" t="s">
        <v>325</v>
      </c>
      <c r="F33" t="s">
        <v>305</v>
      </c>
      <c r="G33" t="s">
        <v>326</v>
      </c>
      <c r="H33" t="s">
        <v>127</v>
      </c>
      <c r="I33" s="98" t="s">
        <v>2526</v>
      </c>
      <c r="J33" s="54">
        <v>2.39</v>
      </c>
      <c r="K33" t="s">
        <v>98</v>
      </c>
      <c r="L33" s="55">
        <v>3.6999999999999998E-2</v>
      </c>
      <c r="M33" s="55">
        <v>2.3599999999999999E-2</v>
      </c>
      <c r="N33" s="54">
        <v>58.42</v>
      </c>
      <c r="O33" s="54">
        <v>115.14</v>
      </c>
      <c r="P33" s="54">
        <v>0</v>
      </c>
      <c r="Q33" s="54">
        <v>6.7264788000000006E-2</v>
      </c>
      <c r="R33" s="55">
        <v>0</v>
      </c>
      <c r="S33" s="55">
        <v>4.0000000000000002E-4</v>
      </c>
      <c r="T33" s="55">
        <v>1E-4</v>
      </c>
    </row>
    <row r="34" spans="1:20">
      <c r="A34" t="s">
        <v>335</v>
      </c>
      <c r="B34" t="s">
        <v>336</v>
      </c>
      <c r="C34" t="s">
        <v>96</v>
      </c>
      <c r="D34" t="s">
        <v>108</v>
      </c>
      <c r="E34" t="s">
        <v>337</v>
      </c>
      <c r="F34" t="s">
        <v>305</v>
      </c>
      <c r="G34" t="s">
        <v>318</v>
      </c>
      <c r="H34" t="s">
        <v>172</v>
      </c>
      <c r="I34" s="98" t="s">
        <v>2526</v>
      </c>
      <c r="J34" s="54">
        <v>4.24</v>
      </c>
      <c r="K34" t="s">
        <v>98</v>
      </c>
      <c r="L34" s="55">
        <v>6.4999999999999997E-3</v>
      </c>
      <c r="M34" s="55">
        <v>2.3300000000000001E-2</v>
      </c>
      <c r="N34" s="54">
        <v>702.27</v>
      </c>
      <c r="O34" s="54">
        <v>103.63</v>
      </c>
      <c r="P34" s="54">
        <v>1.106E-2</v>
      </c>
      <c r="Q34" s="54">
        <v>0.73882240099999996</v>
      </c>
      <c r="R34" s="55">
        <v>0</v>
      </c>
      <c r="S34" s="55">
        <v>3.8E-3</v>
      </c>
      <c r="T34" s="55">
        <v>1E-3</v>
      </c>
    </row>
    <row r="35" spans="1:20">
      <c r="A35" t="s">
        <v>338</v>
      </c>
      <c r="B35" t="s">
        <v>339</v>
      </c>
      <c r="C35" t="s">
        <v>96</v>
      </c>
      <c r="D35" t="s">
        <v>108</v>
      </c>
      <c r="E35" t="s">
        <v>337</v>
      </c>
      <c r="F35" t="s">
        <v>305</v>
      </c>
      <c r="G35" t="s">
        <v>318</v>
      </c>
      <c r="H35" t="s">
        <v>172</v>
      </c>
      <c r="I35" s="98" t="s">
        <v>2526</v>
      </c>
      <c r="J35" s="54">
        <v>5</v>
      </c>
      <c r="K35" t="s">
        <v>98</v>
      </c>
      <c r="L35" s="55">
        <v>1.43E-2</v>
      </c>
      <c r="M35" s="55">
        <v>2.69E-2</v>
      </c>
      <c r="N35" s="54">
        <v>11.29</v>
      </c>
      <c r="O35" s="54">
        <v>104.73</v>
      </c>
      <c r="P35" s="54">
        <v>0</v>
      </c>
      <c r="Q35" s="54">
        <v>1.1824016999999999E-2</v>
      </c>
      <c r="R35" s="55">
        <v>0</v>
      </c>
      <c r="S35" s="55">
        <v>1E-4</v>
      </c>
      <c r="T35" s="55">
        <v>0</v>
      </c>
    </row>
    <row r="36" spans="1:20">
      <c r="A36" t="s">
        <v>340</v>
      </c>
      <c r="B36" t="s">
        <v>341</v>
      </c>
      <c r="C36" t="s">
        <v>96</v>
      </c>
      <c r="D36" t="s">
        <v>108</v>
      </c>
      <c r="E36" t="s">
        <v>337</v>
      </c>
      <c r="F36" t="s">
        <v>305</v>
      </c>
      <c r="G36" t="s">
        <v>318</v>
      </c>
      <c r="H36" t="s">
        <v>172</v>
      </c>
      <c r="I36" s="98" t="s">
        <v>2526</v>
      </c>
      <c r="J36" s="54">
        <v>6.66</v>
      </c>
      <c r="K36" t="s">
        <v>98</v>
      </c>
      <c r="L36" s="55">
        <v>3.61E-2</v>
      </c>
      <c r="M36" s="55">
        <v>3.27E-2</v>
      </c>
      <c r="N36" s="54">
        <v>1072.81</v>
      </c>
      <c r="O36" s="54">
        <v>104.73</v>
      </c>
      <c r="P36" s="54">
        <v>3.108E-2</v>
      </c>
      <c r="Q36" s="54">
        <v>1.1546339130000001</v>
      </c>
      <c r="R36" s="55">
        <v>0</v>
      </c>
      <c r="S36" s="55">
        <v>6.0000000000000001E-3</v>
      </c>
      <c r="T36" s="55">
        <v>1.6000000000000001E-3</v>
      </c>
    </row>
    <row r="37" spans="1:20">
      <c r="A37" t="s">
        <v>342</v>
      </c>
      <c r="B37" t="s">
        <v>343</v>
      </c>
      <c r="C37" t="s">
        <v>96</v>
      </c>
      <c r="D37" t="s">
        <v>108</v>
      </c>
      <c r="E37" t="s">
        <v>337</v>
      </c>
      <c r="F37" t="s">
        <v>305</v>
      </c>
      <c r="G37" t="s">
        <v>318</v>
      </c>
      <c r="H37" t="s">
        <v>172</v>
      </c>
      <c r="I37" s="98" t="s">
        <v>2526</v>
      </c>
      <c r="J37" s="54">
        <v>1.48</v>
      </c>
      <c r="K37" t="s">
        <v>98</v>
      </c>
      <c r="L37" s="55">
        <v>1.7600000000000001E-2</v>
      </c>
      <c r="M37" s="55">
        <v>2.1299999999999999E-2</v>
      </c>
      <c r="N37" s="54">
        <v>499.52</v>
      </c>
      <c r="O37" s="54">
        <v>112.57</v>
      </c>
      <c r="P37" s="54">
        <v>1.1849999999999999E-2</v>
      </c>
      <c r="Q37" s="54">
        <v>0.57415966399999996</v>
      </c>
      <c r="R37" s="55">
        <v>0</v>
      </c>
      <c r="S37" s="55">
        <v>3.0000000000000001E-3</v>
      </c>
      <c r="T37" s="55">
        <v>8.0000000000000004E-4</v>
      </c>
    </row>
    <row r="38" spans="1:20">
      <c r="A38" t="s">
        <v>344</v>
      </c>
      <c r="B38" t="s">
        <v>345</v>
      </c>
      <c r="C38" t="s">
        <v>96</v>
      </c>
      <c r="D38" t="s">
        <v>108</v>
      </c>
      <c r="E38" t="s">
        <v>337</v>
      </c>
      <c r="F38" t="s">
        <v>305</v>
      </c>
      <c r="G38" t="s">
        <v>318</v>
      </c>
      <c r="H38" t="s">
        <v>172</v>
      </c>
      <c r="I38" s="98" t="s">
        <v>2526</v>
      </c>
      <c r="J38" s="54">
        <v>2.2000000000000002</v>
      </c>
      <c r="K38" t="s">
        <v>98</v>
      </c>
      <c r="L38" s="55">
        <v>2.1499999999999998E-2</v>
      </c>
      <c r="M38" s="55">
        <v>2.2499999999999999E-2</v>
      </c>
      <c r="N38" s="54">
        <v>699.03</v>
      </c>
      <c r="O38" s="54">
        <v>113.66</v>
      </c>
      <c r="P38" s="54">
        <v>0</v>
      </c>
      <c r="Q38" s="54">
        <v>0.79451749800000004</v>
      </c>
      <c r="R38" s="55">
        <v>0</v>
      </c>
      <c r="S38" s="55">
        <v>4.1000000000000003E-3</v>
      </c>
      <c r="T38" s="55">
        <v>1.1000000000000001E-3</v>
      </c>
    </row>
    <row r="39" spans="1:20">
      <c r="A39" t="s">
        <v>346</v>
      </c>
      <c r="B39" t="s">
        <v>347</v>
      </c>
      <c r="C39" t="s">
        <v>96</v>
      </c>
      <c r="D39" t="s">
        <v>108</v>
      </c>
      <c r="E39" t="s">
        <v>337</v>
      </c>
      <c r="F39" t="s">
        <v>305</v>
      </c>
      <c r="G39" t="s">
        <v>318</v>
      </c>
      <c r="H39" t="s">
        <v>172</v>
      </c>
      <c r="I39" s="98" t="s">
        <v>2526</v>
      </c>
      <c r="J39" s="54">
        <v>4.3</v>
      </c>
      <c r="K39" t="s">
        <v>98</v>
      </c>
      <c r="L39" s="55">
        <v>2.2499999999999999E-2</v>
      </c>
      <c r="M39" s="55">
        <v>2.6100000000000002E-2</v>
      </c>
      <c r="N39" s="54">
        <v>1870.42</v>
      </c>
      <c r="O39" s="54">
        <v>111.23</v>
      </c>
      <c r="P39" s="54">
        <v>0.17199999999999999</v>
      </c>
      <c r="Q39" s="54">
        <v>2.2524681659999999</v>
      </c>
      <c r="R39" s="55">
        <v>0</v>
      </c>
      <c r="S39" s="55">
        <v>1.17E-2</v>
      </c>
      <c r="T39" s="55">
        <v>3.0999999999999999E-3</v>
      </c>
    </row>
    <row r="40" spans="1:20">
      <c r="A40" t="s">
        <v>348</v>
      </c>
      <c r="B40" t="s">
        <v>349</v>
      </c>
      <c r="C40" t="s">
        <v>96</v>
      </c>
      <c r="D40" t="s">
        <v>108</v>
      </c>
      <c r="E40" t="s">
        <v>337</v>
      </c>
      <c r="F40" t="s">
        <v>305</v>
      </c>
      <c r="G40" t="s">
        <v>318</v>
      </c>
      <c r="H40" t="s">
        <v>172</v>
      </c>
      <c r="I40" s="98" t="s">
        <v>2526</v>
      </c>
      <c r="J40" s="54">
        <v>5.9</v>
      </c>
      <c r="K40" t="s">
        <v>98</v>
      </c>
      <c r="L40" s="55">
        <v>2.5000000000000001E-3</v>
      </c>
      <c r="M40" s="55">
        <v>2.69E-2</v>
      </c>
      <c r="N40" s="54">
        <v>1630.2</v>
      </c>
      <c r="O40" s="54">
        <v>94.78</v>
      </c>
      <c r="P40" s="54">
        <v>4.1889999999999997E-2</v>
      </c>
      <c r="Q40" s="54">
        <v>1.58699356</v>
      </c>
      <c r="R40" s="55">
        <v>0</v>
      </c>
      <c r="S40" s="55">
        <v>8.3000000000000001E-3</v>
      </c>
      <c r="T40" s="55">
        <v>2.2000000000000001E-3</v>
      </c>
    </row>
    <row r="41" spans="1:20">
      <c r="A41" t="s">
        <v>350</v>
      </c>
      <c r="B41" t="s">
        <v>351</v>
      </c>
      <c r="C41" t="s">
        <v>96</v>
      </c>
      <c r="D41" t="s">
        <v>108</v>
      </c>
      <c r="E41" t="s">
        <v>337</v>
      </c>
      <c r="F41" t="s">
        <v>305</v>
      </c>
      <c r="G41" t="s">
        <v>318</v>
      </c>
      <c r="H41" t="s">
        <v>172</v>
      </c>
      <c r="I41" s="98" t="s">
        <v>2526</v>
      </c>
      <c r="J41" s="54">
        <v>3.01</v>
      </c>
      <c r="K41" t="s">
        <v>98</v>
      </c>
      <c r="L41" s="55">
        <v>2.35E-2</v>
      </c>
      <c r="M41" s="55">
        <v>2.2700000000000001E-2</v>
      </c>
      <c r="N41" s="54">
        <v>1401.04</v>
      </c>
      <c r="O41" s="54">
        <v>113.73</v>
      </c>
      <c r="P41" s="54">
        <v>0</v>
      </c>
      <c r="Q41" s="54">
        <v>1.593402792</v>
      </c>
      <c r="R41" s="55">
        <v>0</v>
      </c>
      <c r="S41" s="55">
        <v>8.3000000000000001E-3</v>
      </c>
      <c r="T41" s="55">
        <v>2.2000000000000001E-3</v>
      </c>
    </row>
    <row r="42" spans="1:20">
      <c r="A42" t="s">
        <v>352</v>
      </c>
      <c r="B42" t="s">
        <v>353</v>
      </c>
      <c r="C42" t="s">
        <v>96</v>
      </c>
      <c r="D42" t="s">
        <v>108</v>
      </c>
      <c r="E42" t="s">
        <v>354</v>
      </c>
      <c r="F42" t="s">
        <v>305</v>
      </c>
      <c r="G42" t="s">
        <v>318</v>
      </c>
      <c r="H42" t="s">
        <v>172</v>
      </c>
      <c r="I42" s="98" t="s">
        <v>2526</v>
      </c>
      <c r="J42" s="54">
        <v>2.96</v>
      </c>
      <c r="K42" t="s">
        <v>98</v>
      </c>
      <c r="L42" s="55">
        <v>1.4200000000000001E-2</v>
      </c>
      <c r="M42" s="55">
        <v>2.4899999999999999E-2</v>
      </c>
      <c r="N42" s="54">
        <v>853.91</v>
      </c>
      <c r="O42" s="54">
        <v>108.25</v>
      </c>
      <c r="P42" s="54">
        <v>0</v>
      </c>
      <c r="Q42" s="54">
        <v>0.92435757500000004</v>
      </c>
      <c r="R42" s="55">
        <v>0</v>
      </c>
      <c r="S42" s="55">
        <v>4.7999999999999996E-3</v>
      </c>
      <c r="T42" s="55">
        <v>1.2999999999999999E-3</v>
      </c>
    </row>
    <row r="43" spans="1:20">
      <c r="A43" t="s">
        <v>355</v>
      </c>
      <c r="B43" t="s">
        <v>356</v>
      </c>
      <c r="C43" t="s">
        <v>96</v>
      </c>
      <c r="D43" t="s">
        <v>108</v>
      </c>
      <c r="E43" t="s">
        <v>357</v>
      </c>
      <c r="F43" t="s">
        <v>305</v>
      </c>
      <c r="G43" t="s">
        <v>318</v>
      </c>
      <c r="H43" t="s">
        <v>172</v>
      </c>
      <c r="I43" s="98" t="s">
        <v>2526</v>
      </c>
      <c r="J43" s="54">
        <v>0.7</v>
      </c>
      <c r="K43" t="s">
        <v>98</v>
      </c>
      <c r="L43" s="55">
        <v>0.04</v>
      </c>
      <c r="M43" s="55">
        <v>2.5999999999999999E-2</v>
      </c>
      <c r="N43" s="54">
        <v>8.5299999999999994</v>
      </c>
      <c r="O43" s="54">
        <v>113.55</v>
      </c>
      <c r="P43" s="54">
        <v>0</v>
      </c>
      <c r="Q43" s="54">
        <v>9.6858150000000004E-3</v>
      </c>
      <c r="R43" s="55">
        <v>0</v>
      </c>
      <c r="S43" s="55">
        <v>1E-4</v>
      </c>
      <c r="T43" s="55">
        <v>0</v>
      </c>
    </row>
    <row r="44" spans="1:20">
      <c r="A44" t="s">
        <v>358</v>
      </c>
      <c r="B44" t="s">
        <v>359</v>
      </c>
      <c r="C44" t="s">
        <v>96</v>
      </c>
      <c r="D44" t="s">
        <v>108</v>
      </c>
      <c r="E44" t="s">
        <v>357</v>
      </c>
      <c r="F44" t="s">
        <v>305</v>
      </c>
      <c r="G44" t="s">
        <v>318</v>
      </c>
      <c r="H44" t="s">
        <v>172</v>
      </c>
      <c r="I44" s="98" t="s">
        <v>2526</v>
      </c>
      <c r="J44" s="54">
        <v>4.03</v>
      </c>
      <c r="K44" t="s">
        <v>98</v>
      </c>
      <c r="L44" s="55">
        <v>3.5000000000000003E-2</v>
      </c>
      <c r="M44" s="55">
        <v>2.6100000000000002E-2</v>
      </c>
      <c r="N44" s="54">
        <v>464.67</v>
      </c>
      <c r="O44" s="54">
        <v>118.48</v>
      </c>
      <c r="P44" s="54">
        <v>0</v>
      </c>
      <c r="Q44" s="54">
        <v>0.55054101600000005</v>
      </c>
      <c r="R44" s="55">
        <v>0</v>
      </c>
      <c r="S44" s="55">
        <v>2.8999999999999998E-3</v>
      </c>
      <c r="T44" s="55">
        <v>6.9999999999999999E-4</v>
      </c>
    </row>
    <row r="45" spans="1:20">
      <c r="A45" t="s">
        <v>360</v>
      </c>
      <c r="B45" t="s">
        <v>361</v>
      </c>
      <c r="C45" t="s">
        <v>96</v>
      </c>
      <c r="D45" t="s">
        <v>108</v>
      </c>
      <c r="E45" t="s">
        <v>357</v>
      </c>
      <c r="F45" t="s">
        <v>305</v>
      </c>
      <c r="G45" t="s">
        <v>318</v>
      </c>
      <c r="H45" t="s">
        <v>172</v>
      </c>
      <c r="I45" s="98" t="s">
        <v>2526</v>
      </c>
      <c r="J45" s="54">
        <v>6.58</v>
      </c>
      <c r="K45" t="s">
        <v>98</v>
      </c>
      <c r="L45" s="55">
        <v>2.5000000000000001E-2</v>
      </c>
      <c r="M45" s="55">
        <v>2.9000000000000001E-2</v>
      </c>
      <c r="N45" s="54">
        <v>812.03</v>
      </c>
      <c r="O45" s="54">
        <v>109.47</v>
      </c>
      <c r="P45" s="54">
        <v>0</v>
      </c>
      <c r="Q45" s="54">
        <v>0.88892924100000004</v>
      </c>
      <c r="R45" s="55">
        <v>0</v>
      </c>
      <c r="S45" s="55">
        <v>4.5999999999999999E-3</v>
      </c>
      <c r="T45" s="55">
        <v>1.1999999999999999E-3</v>
      </c>
    </row>
    <row r="46" spans="1:20">
      <c r="A46" t="s">
        <v>362</v>
      </c>
      <c r="B46" t="s">
        <v>363</v>
      </c>
      <c r="C46" t="s">
        <v>96</v>
      </c>
      <c r="D46" t="s">
        <v>108</v>
      </c>
      <c r="E46" t="s">
        <v>357</v>
      </c>
      <c r="F46" t="s">
        <v>305</v>
      </c>
      <c r="G46" t="s">
        <v>318</v>
      </c>
      <c r="H46" t="s">
        <v>172</v>
      </c>
      <c r="I46" s="98" t="s">
        <v>2526</v>
      </c>
      <c r="J46" s="54">
        <v>2.67</v>
      </c>
      <c r="K46" t="s">
        <v>98</v>
      </c>
      <c r="L46" s="55">
        <v>0.04</v>
      </c>
      <c r="M46" s="55">
        <v>2.3900000000000001E-2</v>
      </c>
      <c r="N46" s="54">
        <v>1491.09</v>
      </c>
      <c r="O46" s="54">
        <v>118.24</v>
      </c>
      <c r="P46" s="54">
        <v>0</v>
      </c>
      <c r="Q46" s="54">
        <v>1.763064816</v>
      </c>
      <c r="R46" s="55">
        <v>0</v>
      </c>
      <c r="S46" s="55">
        <v>9.1999999999999998E-3</v>
      </c>
      <c r="T46" s="55">
        <v>2.3999999999999998E-3</v>
      </c>
    </row>
    <row r="47" spans="1:20">
      <c r="A47" t="s">
        <v>364</v>
      </c>
      <c r="B47" t="s">
        <v>365</v>
      </c>
      <c r="C47" t="s">
        <v>96</v>
      </c>
      <c r="D47" t="s">
        <v>108</v>
      </c>
      <c r="E47" t="s">
        <v>366</v>
      </c>
      <c r="F47" t="s">
        <v>305</v>
      </c>
      <c r="G47" t="s">
        <v>318</v>
      </c>
      <c r="H47" t="s">
        <v>172</v>
      </c>
      <c r="I47" s="98" t="s">
        <v>2526</v>
      </c>
      <c r="J47" s="54">
        <v>2.36</v>
      </c>
      <c r="K47" t="s">
        <v>98</v>
      </c>
      <c r="L47" s="55">
        <v>2.3400000000000001E-2</v>
      </c>
      <c r="M47" s="55">
        <v>2.53E-2</v>
      </c>
      <c r="N47" s="54">
        <v>909.96</v>
      </c>
      <c r="O47" s="54">
        <v>112.87</v>
      </c>
      <c r="P47" s="54">
        <v>0</v>
      </c>
      <c r="Q47" s="54">
        <v>1.027071852</v>
      </c>
      <c r="R47" s="55">
        <v>0</v>
      </c>
      <c r="S47" s="55">
        <v>5.3E-3</v>
      </c>
      <c r="T47" s="55">
        <v>1.4E-3</v>
      </c>
    </row>
    <row r="48" spans="1:20">
      <c r="A48" t="s">
        <v>367</v>
      </c>
      <c r="B48" t="s">
        <v>368</v>
      </c>
      <c r="C48" t="s">
        <v>96</v>
      </c>
      <c r="D48" t="s">
        <v>108</v>
      </c>
      <c r="E48" t="s">
        <v>369</v>
      </c>
      <c r="F48" t="s">
        <v>305</v>
      </c>
      <c r="G48" t="s">
        <v>326</v>
      </c>
      <c r="H48" t="s">
        <v>127</v>
      </c>
      <c r="I48" s="98" t="s">
        <v>2526</v>
      </c>
      <c r="J48" s="54">
        <v>2.27</v>
      </c>
      <c r="K48" t="s">
        <v>98</v>
      </c>
      <c r="L48" s="55">
        <v>3.2000000000000001E-2</v>
      </c>
      <c r="M48" s="55">
        <v>2.4500000000000001E-2</v>
      </c>
      <c r="N48" s="54">
        <v>1328.88</v>
      </c>
      <c r="O48" s="54">
        <v>114.84</v>
      </c>
      <c r="P48" s="54">
        <v>0</v>
      </c>
      <c r="Q48" s="54">
        <v>1.5260857919999999</v>
      </c>
      <c r="R48" s="55">
        <v>0</v>
      </c>
      <c r="S48" s="55">
        <v>7.9000000000000008E-3</v>
      </c>
      <c r="T48" s="55">
        <v>2.0999999999999999E-3</v>
      </c>
    </row>
    <row r="49" spans="1:20">
      <c r="A49" t="s">
        <v>370</v>
      </c>
      <c r="B49" t="s">
        <v>371</v>
      </c>
      <c r="C49" t="s">
        <v>96</v>
      </c>
      <c r="D49" t="s">
        <v>108</v>
      </c>
      <c r="E49" t="s">
        <v>369</v>
      </c>
      <c r="F49" t="s">
        <v>305</v>
      </c>
      <c r="G49" t="s">
        <v>326</v>
      </c>
      <c r="H49" t="s">
        <v>127</v>
      </c>
      <c r="I49" s="98" t="s">
        <v>2526</v>
      </c>
      <c r="J49" s="54">
        <v>4.04</v>
      </c>
      <c r="K49" t="s">
        <v>98</v>
      </c>
      <c r="L49" s="55">
        <v>1.14E-2</v>
      </c>
      <c r="M49" s="55">
        <v>2.5999999999999999E-2</v>
      </c>
      <c r="N49" s="54">
        <v>1447.78</v>
      </c>
      <c r="O49" s="54">
        <v>103.86</v>
      </c>
      <c r="P49" s="54">
        <v>0</v>
      </c>
      <c r="Q49" s="54">
        <v>1.5036643080000001</v>
      </c>
      <c r="R49" s="55">
        <v>0</v>
      </c>
      <c r="S49" s="55">
        <v>7.7999999999999996E-3</v>
      </c>
      <c r="T49" s="55">
        <v>2E-3</v>
      </c>
    </row>
    <row r="50" spans="1:20">
      <c r="A50" t="s">
        <v>372</v>
      </c>
      <c r="B50" t="s">
        <v>373</v>
      </c>
      <c r="C50" t="s">
        <v>96</v>
      </c>
      <c r="D50" t="s">
        <v>108</v>
      </c>
      <c r="E50" t="s">
        <v>369</v>
      </c>
      <c r="F50" t="s">
        <v>305</v>
      </c>
      <c r="G50" t="s">
        <v>326</v>
      </c>
      <c r="H50" t="s">
        <v>127</v>
      </c>
      <c r="I50" s="98" t="s">
        <v>2526</v>
      </c>
      <c r="J50" s="54">
        <v>6.3</v>
      </c>
      <c r="K50" t="s">
        <v>98</v>
      </c>
      <c r="L50" s="55">
        <v>9.1999999999999998E-3</v>
      </c>
      <c r="M50" s="55">
        <v>3.0200000000000001E-2</v>
      </c>
      <c r="N50" s="54">
        <v>2063.2199999999998</v>
      </c>
      <c r="O50" s="54">
        <v>97.97</v>
      </c>
      <c r="P50" s="54">
        <v>2.1190000000000001E-2</v>
      </c>
      <c r="Q50" s="54">
        <v>2.0425266340000001</v>
      </c>
      <c r="R50" s="55">
        <v>0</v>
      </c>
      <c r="S50" s="55">
        <v>1.06E-2</v>
      </c>
      <c r="T50" s="55">
        <v>2.8E-3</v>
      </c>
    </row>
    <row r="51" spans="1:20">
      <c r="A51" t="s">
        <v>374</v>
      </c>
      <c r="B51" t="s">
        <v>375</v>
      </c>
      <c r="C51" t="s">
        <v>96</v>
      </c>
      <c r="D51" t="s">
        <v>108</v>
      </c>
      <c r="E51" t="s">
        <v>366</v>
      </c>
      <c r="F51" t="s">
        <v>305</v>
      </c>
      <c r="G51" t="s">
        <v>318</v>
      </c>
      <c r="H51" t="s">
        <v>172</v>
      </c>
      <c r="I51" s="98" t="s">
        <v>2526</v>
      </c>
      <c r="J51" s="54">
        <v>5.66</v>
      </c>
      <c r="K51" t="s">
        <v>98</v>
      </c>
      <c r="L51" s="55">
        <v>6.4999999999999997E-3</v>
      </c>
      <c r="M51" s="55">
        <v>2.8799999999999999E-2</v>
      </c>
      <c r="N51" s="54">
        <v>2924.76</v>
      </c>
      <c r="O51" s="54">
        <v>97.78</v>
      </c>
      <c r="P51" s="54">
        <v>0</v>
      </c>
      <c r="Q51" s="54">
        <v>2.8598303280000001</v>
      </c>
      <c r="R51" s="55">
        <v>0</v>
      </c>
      <c r="S51" s="55">
        <v>1.49E-2</v>
      </c>
      <c r="T51" s="55">
        <v>3.8999999999999998E-3</v>
      </c>
    </row>
    <row r="52" spans="1:20">
      <c r="A52" t="s">
        <v>376</v>
      </c>
      <c r="B52" t="s">
        <v>377</v>
      </c>
      <c r="C52" t="s">
        <v>96</v>
      </c>
      <c r="D52" t="s">
        <v>108</v>
      </c>
      <c r="E52" t="s">
        <v>366</v>
      </c>
      <c r="F52" t="s">
        <v>305</v>
      </c>
      <c r="G52" t="s">
        <v>318</v>
      </c>
      <c r="H52" t="s">
        <v>172</v>
      </c>
      <c r="I52" s="98" t="s">
        <v>2526</v>
      </c>
      <c r="J52" s="54">
        <v>8.67</v>
      </c>
      <c r="K52" t="s">
        <v>98</v>
      </c>
      <c r="L52" s="55">
        <v>2.64E-2</v>
      </c>
      <c r="M52" s="55">
        <v>2.9600000000000001E-2</v>
      </c>
      <c r="N52" s="54">
        <v>128.08000000000001</v>
      </c>
      <c r="O52" s="54">
        <v>99.71</v>
      </c>
      <c r="P52" s="54">
        <v>0</v>
      </c>
      <c r="Q52" s="54">
        <v>0.12770856799999999</v>
      </c>
      <c r="R52" s="55">
        <v>0</v>
      </c>
      <c r="S52" s="55">
        <v>6.9999999999999999E-4</v>
      </c>
      <c r="T52" s="55">
        <v>2.0000000000000001E-4</v>
      </c>
    </row>
    <row r="53" spans="1:20">
      <c r="A53" t="s">
        <v>378</v>
      </c>
      <c r="B53" t="s">
        <v>379</v>
      </c>
      <c r="C53" t="s">
        <v>96</v>
      </c>
      <c r="D53" t="s">
        <v>108</v>
      </c>
      <c r="E53" t="s">
        <v>380</v>
      </c>
      <c r="F53" t="s">
        <v>305</v>
      </c>
      <c r="G53" t="s">
        <v>326</v>
      </c>
      <c r="H53" t="s">
        <v>127</v>
      </c>
      <c r="I53" s="98" t="s">
        <v>2526</v>
      </c>
      <c r="J53" s="54">
        <v>2.0099999999999998</v>
      </c>
      <c r="K53" t="s">
        <v>98</v>
      </c>
      <c r="L53" s="55">
        <v>1.34E-2</v>
      </c>
      <c r="M53" s="55">
        <v>2.1899999999999999E-2</v>
      </c>
      <c r="N53" s="54">
        <v>314.11</v>
      </c>
      <c r="O53" s="54">
        <v>110.98</v>
      </c>
      <c r="P53" s="54">
        <v>0</v>
      </c>
      <c r="Q53" s="54">
        <v>0.34859927800000001</v>
      </c>
      <c r="R53" s="55">
        <v>0</v>
      </c>
      <c r="S53" s="55">
        <v>1.8E-3</v>
      </c>
      <c r="T53" s="55">
        <v>5.0000000000000001E-4</v>
      </c>
    </row>
    <row r="54" spans="1:20">
      <c r="A54" t="s">
        <v>381</v>
      </c>
      <c r="B54" t="s">
        <v>382</v>
      </c>
      <c r="C54" t="s">
        <v>96</v>
      </c>
      <c r="D54" t="s">
        <v>108</v>
      </c>
      <c r="E54" t="s">
        <v>380</v>
      </c>
      <c r="F54" t="s">
        <v>305</v>
      </c>
      <c r="G54" t="s">
        <v>318</v>
      </c>
      <c r="H54" t="s">
        <v>172</v>
      </c>
      <c r="I54" s="98" t="s">
        <v>2526</v>
      </c>
      <c r="J54" s="54">
        <v>3.61</v>
      </c>
      <c r="K54" t="s">
        <v>98</v>
      </c>
      <c r="L54" s="55">
        <v>1.8200000000000001E-2</v>
      </c>
      <c r="M54" s="55">
        <v>2.4299999999999999E-2</v>
      </c>
      <c r="N54" s="54">
        <v>791.94</v>
      </c>
      <c r="O54" s="54">
        <v>109.37</v>
      </c>
      <c r="P54" s="54">
        <v>0</v>
      </c>
      <c r="Q54" s="54">
        <v>0.866144778</v>
      </c>
      <c r="R54" s="55">
        <v>0</v>
      </c>
      <c r="S54" s="55">
        <v>4.4999999999999997E-3</v>
      </c>
      <c r="T54" s="55">
        <v>1.1999999999999999E-3</v>
      </c>
    </row>
    <row r="55" spans="1:20">
      <c r="A55" t="s">
        <v>383</v>
      </c>
      <c r="B55" t="s">
        <v>384</v>
      </c>
      <c r="C55" t="s">
        <v>96</v>
      </c>
      <c r="D55" t="s">
        <v>108</v>
      </c>
      <c r="E55" t="s">
        <v>380</v>
      </c>
      <c r="F55" t="s">
        <v>305</v>
      </c>
      <c r="G55" t="s">
        <v>318</v>
      </c>
      <c r="H55" t="s">
        <v>172</v>
      </c>
      <c r="I55" s="98" t="s">
        <v>2526</v>
      </c>
      <c r="J55" s="54">
        <v>1.86</v>
      </c>
      <c r="K55" t="s">
        <v>98</v>
      </c>
      <c r="L55" s="55">
        <v>2E-3</v>
      </c>
      <c r="M55" s="55">
        <v>2.0299999999999999E-2</v>
      </c>
      <c r="N55" s="54">
        <v>643.79</v>
      </c>
      <c r="O55" s="54">
        <v>106.67</v>
      </c>
      <c r="P55" s="54">
        <v>0</v>
      </c>
      <c r="Q55" s="54">
        <v>0.68673079299999995</v>
      </c>
      <c r="R55" s="55">
        <v>0</v>
      </c>
      <c r="S55" s="55">
        <v>3.5999999999999999E-3</v>
      </c>
      <c r="T55" s="55">
        <v>8.9999999999999998E-4</v>
      </c>
    </row>
    <row r="56" spans="1:20">
      <c r="A56" t="s">
        <v>385</v>
      </c>
      <c r="B56" t="s">
        <v>386</v>
      </c>
      <c r="C56" t="s">
        <v>96</v>
      </c>
      <c r="D56" t="s">
        <v>108</v>
      </c>
      <c r="E56" t="s">
        <v>387</v>
      </c>
      <c r="F56" t="s">
        <v>388</v>
      </c>
      <c r="G56" t="s">
        <v>326</v>
      </c>
      <c r="H56" t="s">
        <v>127</v>
      </c>
      <c r="I56" s="98" t="s">
        <v>2526</v>
      </c>
      <c r="J56" s="54">
        <v>5.03</v>
      </c>
      <c r="K56" t="s">
        <v>98</v>
      </c>
      <c r="L56" s="55">
        <v>4.4000000000000003E-3</v>
      </c>
      <c r="M56" s="55">
        <v>2.47E-2</v>
      </c>
      <c r="N56" s="54">
        <v>447.3</v>
      </c>
      <c r="O56" s="54">
        <v>100.57</v>
      </c>
      <c r="P56" s="54">
        <v>0</v>
      </c>
      <c r="Q56" s="54">
        <v>0.44984961000000001</v>
      </c>
      <c r="R56" s="55">
        <v>0</v>
      </c>
      <c r="S56" s="55">
        <v>2.3E-3</v>
      </c>
      <c r="T56" s="55">
        <v>5.9999999999999995E-4</v>
      </c>
    </row>
    <row r="57" spans="1:20">
      <c r="A57" t="s">
        <v>389</v>
      </c>
      <c r="B57" t="s">
        <v>390</v>
      </c>
      <c r="C57" t="s">
        <v>96</v>
      </c>
      <c r="D57" t="s">
        <v>108</v>
      </c>
      <c r="E57" t="s">
        <v>391</v>
      </c>
      <c r="F57" t="s">
        <v>305</v>
      </c>
      <c r="G57" t="s">
        <v>326</v>
      </c>
      <c r="H57" t="s">
        <v>127</v>
      </c>
      <c r="I57" s="98" t="s">
        <v>2526</v>
      </c>
      <c r="J57" s="54">
        <v>2.83</v>
      </c>
      <c r="K57" t="s">
        <v>98</v>
      </c>
      <c r="L57" s="55">
        <v>1.5800000000000002E-2</v>
      </c>
      <c r="M57" s="55">
        <v>2.1999999999999999E-2</v>
      </c>
      <c r="N57" s="54">
        <v>843.49</v>
      </c>
      <c r="O57" s="54">
        <v>110.84</v>
      </c>
      <c r="P57" s="54">
        <v>0</v>
      </c>
      <c r="Q57" s="54">
        <v>0.93492431600000003</v>
      </c>
      <c r="R57" s="55">
        <v>0</v>
      </c>
      <c r="S57" s="55">
        <v>4.8999999999999998E-3</v>
      </c>
      <c r="T57" s="55">
        <v>1.2999999999999999E-3</v>
      </c>
    </row>
    <row r="58" spans="1:20">
      <c r="A58" t="s">
        <v>392</v>
      </c>
      <c r="B58" t="s">
        <v>393</v>
      </c>
      <c r="C58" t="s">
        <v>96</v>
      </c>
      <c r="D58" t="s">
        <v>108</v>
      </c>
      <c r="E58" t="s">
        <v>391</v>
      </c>
      <c r="F58" t="s">
        <v>305</v>
      </c>
      <c r="G58" t="s">
        <v>326</v>
      </c>
      <c r="H58" t="s">
        <v>127</v>
      </c>
      <c r="I58" s="98" t="s">
        <v>2526</v>
      </c>
      <c r="J58" s="54">
        <v>5.47</v>
      </c>
      <c r="K58" t="s">
        <v>98</v>
      </c>
      <c r="L58" s="55">
        <v>8.3999999999999995E-3</v>
      </c>
      <c r="M58" s="55">
        <v>2.5499999999999998E-2</v>
      </c>
      <c r="N58" s="54">
        <v>656.46</v>
      </c>
      <c r="O58" s="54">
        <v>100.94</v>
      </c>
      <c r="P58" s="54">
        <v>0</v>
      </c>
      <c r="Q58" s="54">
        <v>0.662630724</v>
      </c>
      <c r="R58" s="55">
        <v>0</v>
      </c>
      <c r="S58" s="55">
        <v>3.3999999999999998E-3</v>
      </c>
      <c r="T58" s="55">
        <v>8.9999999999999998E-4</v>
      </c>
    </row>
    <row r="59" spans="1:20">
      <c r="A59" t="s">
        <v>394</v>
      </c>
      <c r="B59" t="s">
        <v>395</v>
      </c>
      <c r="C59" t="s">
        <v>96</v>
      </c>
      <c r="D59" t="s">
        <v>108</v>
      </c>
      <c r="E59" t="s">
        <v>396</v>
      </c>
      <c r="F59" t="s">
        <v>280</v>
      </c>
      <c r="G59" t="s">
        <v>318</v>
      </c>
      <c r="H59" t="s">
        <v>172</v>
      </c>
      <c r="I59" s="98" t="s">
        <v>2526</v>
      </c>
      <c r="J59" s="54">
        <v>1.1299999999999999</v>
      </c>
      <c r="K59" t="s">
        <v>98</v>
      </c>
      <c r="L59" s="55">
        <v>2.4199999999999999E-2</v>
      </c>
      <c r="M59" s="55">
        <v>3.3399999999999999E-2</v>
      </c>
      <c r="N59" s="54">
        <v>0.02</v>
      </c>
      <c r="O59" s="54">
        <v>5626366</v>
      </c>
      <c r="P59" s="54">
        <v>0</v>
      </c>
      <c r="Q59" s="54">
        <v>1.1252732000000001</v>
      </c>
      <c r="R59" s="55">
        <v>0</v>
      </c>
      <c r="S59" s="55">
        <v>5.8999999999999999E-3</v>
      </c>
      <c r="T59" s="55">
        <v>1.5E-3</v>
      </c>
    </row>
    <row r="60" spans="1:20">
      <c r="A60" t="s">
        <v>397</v>
      </c>
      <c r="B60" t="s">
        <v>398</v>
      </c>
      <c r="C60" t="s">
        <v>96</v>
      </c>
      <c r="D60" t="s">
        <v>108</v>
      </c>
      <c r="E60" t="s">
        <v>396</v>
      </c>
      <c r="F60" t="s">
        <v>280</v>
      </c>
      <c r="G60" t="s">
        <v>326</v>
      </c>
      <c r="H60" t="s">
        <v>127</v>
      </c>
      <c r="I60" s="98" t="s">
        <v>2526</v>
      </c>
      <c r="J60" s="54">
        <v>4.08</v>
      </c>
      <c r="K60" t="s">
        <v>98</v>
      </c>
      <c r="L60" s="55">
        <v>1.4999999999999999E-2</v>
      </c>
      <c r="M60" s="55">
        <v>3.0300000000000001E-2</v>
      </c>
      <c r="N60" s="54">
        <v>0.01</v>
      </c>
      <c r="O60" s="54">
        <v>5115050</v>
      </c>
      <c r="P60" s="54">
        <v>0</v>
      </c>
      <c r="Q60" s="54">
        <v>0.51150499999999999</v>
      </c>
      <c r="R60" s="55">
        <v>0</v>
      </c>
      <c r="S60" s="55">
        <v>2.7000000000000001E-3</v>
      </c>
      <c r="T60" s="55">
        <v>6.9999999999999999E-4</v>
      </c>
    </row>
    <row r="61" spans="1:20">
      <c r="A61" t="s">
        <v>399</v>
      </c>
      <c r="B61" t="s">
        <v>400</v>
      </c>
      <c r="C61" t="s">
        <v>96</v>
      </c>
      <c r="D61" t="s">
        <v>108</v>
      </c>
      <c r="E61" t="s">
        <v>401</v>
      </c>
      <c r="F61" t="s">
        <v>280</v>
      </c>
      <c r="G61" t="s">
        <v>326</v>
      </c>
      <c r="H61" t="s">
        <v>127</v>
      </c>
      <c r="I61" s="98" t="s">
        <v>2526</v>
      </c>
      <c r="J61" s="54">
        <v>2.29</v>
      </c>
      <c r="K61" t="s">
        <v>98</v>
      </c>
      <c r="L61" s="55">
        <v>2.5899999999999999E-2</v>
      </c>
      <c r="M61" s="55">
        <v>2.75E-2</v>
      </c>
      <c r="N61" s="54">
        <v>0.02</v>
      </c>
      <c r="O61" s="54">
        <v>5628861</v>
      </c>
      <c r="P61" s="54">
        <v>0</v>
      </c>
      <c r="Q61" s="54">
        <v>1.1257721999999999</v>
      </c>
      <c r="R61" s="55">
        <v>0</v>
      </c>
      <c r="S61" s="55">
        <v>5.8999999999999999E-3</v>
      </c>
      <c r="T61" s="55">
        <v>1.5E-3</v>
      </c>
    </row>
    <row r="62" spans="1:20">
      <c r="A62" t="s">
        <v>402</v>
      </c>
      <c r="B62" t="s">
        <v>403</v>
      </c>
      <c r="C62" t="s">
        <v>96</v>
      </c>
      <c r="D62" t="s">
        <v>108</v>
      </c>
      <c r="E62" t="s">
        <v>401</v>
      </c>
      <c r="F62" t="s">
        <v>280</v>
      </c>
      <c r="G62" t="s">
        <v>326</v>
      </c>
      <c r="H62" t="s">
        <v>127</v>
      </c>
      <c r="I62" s="98" t="s">
        <v>2526</v>
      </c>
      <c r="J62" s="54">
        <v>5.42</v>
      </c>
      <c r="K62" t="s">
        <v>98</v>
      </c>
      <c r="L62" s="55">
        <v>3.7100000000000001E-2</v>
      </c>
      <c r="M62" s="55">
        <v>3.3399999999999999E-2</v>
      </c>
      <c r="N62" s="54">
        <v>0.01</v>
      </c>
      <c r="O62" s="54">
        <v>5095555</v>
      </c>
      <c r="P62" s="54">
        <v>0</v>
      </c>
      <c r="Q62" s="54">
        <v>0.50955550000000005</v>
      </c>
      <c r="R62" s="55">
        <v>0</v>
      </c>
      <c r="S62" s="55">
        <v>2.7000000000000001E-3</v>
      </c>
      <c r="T62" s="55">
        <v>6.9999999999999999E-4</v>
      </c>
    </row>
    <row r="63" spans="1:20">
      <c r="A63" t="s">
        <v>404</v>
      </c>
      <c r="B63" t="s">
        <v>405</v>
      </c>
      <c r="C63" t="s">
        <v>96</v>
      </c>
      <c r="D63" t="s">
        <v>108</v>
      </c>
      <c r="E63" t="s">
        <v>401</v>
      </c>
      <c r="F63" t="s">
        <v>280</v>
      </c>
      <c r="G63" t="s">
        <v>326</v>
      </c>
      <c r="H63" t="s">
        <v>127</v>
      </c>
      <c r="I63" s="98" t="s">
        <v>2526</v>
      </c>
      <c r="J63" s="54">
        <v>2.5299999999999998</v>
      </c>
      <c r="K63" t="s">
        <v>98</v>
      </c>
      <c r="L63" s="55">
        <v>2.9700000000000001E-2</v>
      </c>
      <c r="M63" s="55">
        <v>3.09E-2</v>
      </c>
      <c r="N63" s="54">
        <v>0.01</v>
      </c>
      <c r="O63" s="54">
        <v>5615315</v>
      </c>
      <c r="P63" s="54">
        <v>0</v>
      </c>
      <c r="Q63" s="54">
        <v>0.56153149999999996</v>
      </c>
      <c r="R63" s="55">
        <v>0</v>
      </c>
      <c r="S63" s="55">
        <v>2.8999999999999998E-3</v>
      </c>
      <c r="T63" s="55">
        <v>8.0000000000000004E-4</v>
      </c>
    </row>
    <row r="64" spans="1:20">
      <c r="A64" t="s">
        <v>406</v>
      </c>
      <c r="B64" t="s">
        <v>407</v>
      </c>
      <c r="C64" t="s">
        <v>96</v>
      </c>
      <c r="D64" t="s">
        <v>108</v>
      </c>
      <c r="E64" t="s">
        <v>401</v>
      </c>
      <c r="F64" t="s">
        <v>280</v>
      </c>
      <c r="G64" t="s">
        <v>326</v>
      </c>
      <c r="H64" t="s">
        <v>127</v>
      </c>
      <c r="I64" s="98" t="s">
        <v>2526</v>
      </c>
      <c r="J64" s="54">
        <v>4.0999999999999996</v>
      </c>
      <c r="K64" t="s">
        <v>98</v>
      </c>
      <c r="L64" s="55">
        <v>8.3999999999999995E-3</v>
      </c>
      <c r="M64" s="55">
        <v>2.9100000000000001E-2</v>
      </c>
      <c r="N64" s="54">
        <v>0.01</v>
      </c>
      <c r="O64" s="54">
        <v>5012995</v>
      </c>
      <c r="P64" s="54">
        <v>0</v>
      </c>
      <c r="Q64" s="54">
        <v>0.50129950000000001</v>
      </c>
      <c r="R64" s="55">
        <v>0</v>
      </c>
      <c r="S64" s="55">
        <v>2.5999999999999999E-3</v>
      </c>
      <c r="T64" s="55">
        <v>6.9999999999999999E-4</v>
      </c>
    </row>
    <row r="65" spans="1:20">
      <c r="A65" t="s">
        <v>408</v>
      </c>
      <c r="B65" t="s">
        <v>409</v>
      </c>
      <c r="C65" t="s">
        <v>96</v>
      </c>
      <c r="D65" t="s">
        <v>108</v>
      </c>
      <c r="E65" t="s">
        <v>401</v>
      </c>
      <c r="F65" t="s">
        <v>280</v>
      </c>
      <c r="G65" t="s">
        <v>326</v>
      </c>
      <c r="H65" t="s">
        <v>127</v>
      </c>
      <c r="I65" s="98" t="s">
        <v>2526</v>
      </c>
      <c r="J65" s="54">
        <v>4.62</v>
      </c>
      <c r="K65" t="s">
        <v>98</v>
      </c>
      <c r="L65" s="55">
        <v>3.09E-2</v>
      </c>
      <c r="M65" s="55">
        <v>3.1699999999999999E-2</v>
      </c>
      <c r="N65" s="54">
        <v>0.01</v>
      </c>
      <c r="O65" s="54">
        <v>5168240</v>
      </c>
      <c r="P65" s="54">
        <v>0</v>
      </c>
      <c r="Q65" s="54">
        <v>0.51682399999999995</v>
      </c>
      <c r="R65" s="55">
        <v>0</v>
      </c>
      <c r="S65" s="55">
        <v>2.7000000000000001E-3</v>
      </c>
      <c r="T65" s="55">
        <v>6.9999999999999999E-4</v>
      </c>
    </row>
    <row r="66" spans="1:20">
      <c r="A66" t="s">
        <v>410</v>
      </c>
      <c r="B66" t="s">
        <v>411</v>
      </c>
      <c r="C66" t="s">
        <v>96</v>
      </c>
      <c r="D66" t="s">
        <v>108</v>
      </c>
      <c r="E66" t="s">
        <v>401</v>
      </c>
      <c r="F66" t="s">
        <v>280</v>
      </c>
      <c r="G66" t="s">
        <v>326</v>
      </c>
      <c r="H66" t="s">
        <v>127</v>
      </c>
      <c r="I66" s="98" t="s">
        <v>2526</v>
      </c>
      <c r="J66" s="54">
        <v>1.23</v>
      </c>
      <c r="K66" t="s">
        <v>98</v>
      </c>
      <c r="L66" s="55">
        <v>2.0199999999999999E-2</v>
      </c>
      <c r="M66" s="55">
        <v>2.0500000000000001E-2</v>
      </c>
      <c r="N66" s="54">
        <v>0.01</v>
      </c>
      <c r="O66" s="54">
        <v>5652776</v>
      </c>
      <c r="P66" s="54">
        <v>0</v>
      </c>
      <c r="Q66" s="54">
        <v>0.56527760000000005</v>
      </c>
      <c r="R66" s="55">
        <v>0</v>
      </c>
      <c r="S66" s="55">
        <v>2.8999999999999998E-3</v>
      </c>
      <c r="T66" s="55">
        <v>8.0000000000000004E-4</v>
      </c>
    </row>
    <row r="67" spans="1:20">
      <c r="A67" t="s">
        <v>412</v>
      </c>
      <c r="B67" t="s">
        <v>413</v>
      </c>
      <c r="C67" t="s">
        <v>96</v>
      </c>
      <c r="D67" t="s">
        <v>108</v>
      </c>
      <c r="E67" t="s">
        <v>414</v>
      </c>
      <c r="F67" t="s">
        <v>110</v>
      </c>
      <c r="G67" t="s">
        <v>318</v>
      </c>
      <c r="H67" t="s">
        <v>172</v>
      </c>
      <c r="I67" s="98" t="s">
        <v>2526</v>
      </c>
      <c r="J67" s="54">
        <v>1.32</v>
      </c>
      <c r="K67" t="s">
        <v>98</v>
      </c>
      <c r="L67" s="55">
        <v>1.7999999999999999E-2</v>
      </c>
      <c r="M67" s="55">
        <v>2.0899999999999998E-2</v>
      </c>
      <c r="N67" s="54">
        <v>434.42</v>
      </c>
      <c r="O67" s="54">
        <v>111.63</v>
      </c>
      <c r="P67" s="54">
        <v>0</v>
      </c>
      <c r="Q67" s="54">
        <v>0.48494304599999999</v>
      </c>
      <c r="R67" s="55">
        <v>0</v>
      </c>
      <c r="S67" s="55">
        <v>2.5000000000000001E-3</v>
      </c>
      <c r="T67" s="55">
        <v>6.9999999999999999E-4</v>
      </c>
    </row>
    <row r="68" spans="1:20">
      <c r="A68" t="s">
        <v>415</v>
      </c>
      <c r="B68" t="s">
        <v>416</v>
      </c>
      <c r="C68" t="s">
        <v>96</v>
      </c>
      <c r="D68" t="s">
        <v>108</v>
      </c>
      <c r="E68" t="s">
        <v>414</v>
      </c>
      <c r="F68" t="s">
        <v>110</v>
      </c>
      <c r="G68" t="s">
        <v>318</v>
      </c>
      <c r="H68" t="s">
        <v>172</v>
      </c>
      <c r="I68" s="98" t="s">
        <v>2526</v>
      </c>
      <c r="J68" s="54">
        <v>3.83</v>
      </c>
      <c r="K68" t="s">
        <v>98</v>
      </c>
      <c r="L68" s="55">
        <v>2.1999999999999999E-2</v>
      </c>
      <c r="M68" s="55">
        <v>2.7900000000000001E-2</v>
      </c>
      <c r="N68" s="54">
        <v>360</v>
      </c>
      <c r="O68" s="54">
        <v>100.93</v>
      </c>
      <c r="P68" s="54">
        <v>0</v>
      </c>
      <c r="Q68" s="54">
        <v>0.363348</v>
      </c>
      <c r="R68" s="55">
        <v>0</v>
      </c>
      <c r="S68" s="55">
        <v>1.9E-3</v>
      </c>
      <c r="T68" s="55">
        <v>5.0000000000000001E-4</v>
      </c>
    </row>
    <row r="69" spans="1:20">
      <c r="A69" t="s">
        <v>417</v>
      </c>
      <c r="B69" t="s">
        <v>418</v>
      </c>
      <c r="C69" t="s">
        <v>96</v>
      </c>
      <c r="D69" t="s">
        <v>108</v>
      </c>
      <c r="E69" t="s">
        <v>419</v>
      </c>
      <c r="F69" t="s">
        <v>305</v>
      </c>
      <c r="G69" t="s">
        <v>420</v>
      </c>
      <c r="H69" t="s">
        <v>172</v>
      </c>
      <c r="I69" s="98" t="s">
        <v>2526</v>
      </c>
      <c r="J69" s="54">
        <v>1.99</v>
      </c>
      <c r="K69" t="s">
        <v>98</v>
      </c>
      <c r="L69" s="55">
        <v>1.4E-2</v>
      </c>
      <c r="M69" s="55">
        <v>2.6100000000000002E-2</v>
      </c>
      <c r="N69" s="54">
        <v>553.86</v>
      </c>
      <c r="O69" s="54">
        <v>109.74</v>
      </c>
      <c r="P69" s="54">
        <v>0</v>
      </c>
      <c r="Q69" s="54">
        <v>0.60780596399999998</v>
      </c>
      <c r="R69" s="55">
        <v>0</v>
      </c>
      <c r="S69" s="55">
        <v>3.2000000000000002E-3</v>
      </c>
      <c r="T69" s="55">
        <v>8.0000000000000004E-4</v>
      </c>
    </row>
    <row r="70" spans="1:20">
      <c r="A70" t="s">
        <v>421</v>
      </c>
      <c r="B70" t="s">
        <v>422</v>
      </c>
      <c r="C70" t="s">
        <v>96</v>
      </c>
      <c r="D70" t="s">
        <v>108</v>
      </c>
      <c r="E70" t="s">
        <v>354</v>
      </c>
      <c r="F70" t="s">
        <v>305</v>
      </c>
      <c r="G70" t="s">
        <v>420</v>
      </c>
      <c r="H70" t="s">
        <v>172</v>
      </c>
      <c r="I70" s="98" t="s">
        <v>2526</v>
      </c>
      <c r="J70" s="54">
        <v>1.94</v>
      </c>
      <c r="K70" t="s">
        <v>98</v>
      </c>
      <c r="L70" s="55">
        <v>2.1499999999999998E-2</v>
      </c>
      <c r="M70" s="55">
        <v>2.7E-2</v>
      </c>
      <c r="N70" s="54">
        <v>1641.54</v>
      </c>
      <c r="O70" s="54">
        <v>112.03</v>
      </c>
      <c r="P70" s="54">
        <v>0</v>
      </c>
      <c r="Q70" s="54">
        <v>1.839017262</v>
      </c>
      <c r="R70" s="55">
        <v>0</v>
      </c>
      <c r="S70" s="55">
        <v>9.5999999999999992E-3</v>
      </c>
      <c r="T70" s="55">
        <v>2.5000000000000001E-3</v>
      </c>
    </row>
    <row r="71" spans="1:20">
      <c r="A71" t="s">
        <v>423</v>
      </c>
      <c r="B71" t="s">
        <v>424</v>
      </c>
      <c r="C71" t="s">
        <v>96</v>
      </c>
      <c r="D71" t="s">
        <v>108</v>
      </c>
      <c r="E71" t="s">
        <v>354</v>
      </c>
      <c r="F71" t="s">
        <v>305</v>
      </c>
      <c r="G71" t="s">
        <v>420</v>
      </c>
      <c r="H71" t="s">
        <v>172</v>
      </c>
      <c r="I71" s="98" t="s">
        <v>2526</v>
      </c>
      <c r="J71" s="54">
        <v>6.99</v>
      </c>
      <c r="K71" t="s">
        <v>98</v>
      </c>
      <c r="L71" s="55">
        <v>1.15E-2</v>
      </c>
      <c r="M71" s="55">
        <v>3.5000000000000003E-2</v>
      </c>
      <c r="N71" s="54">
        <v>1055</v>
      </c>
      <c r="O71" s="54">
        <v>94.63</v>
      </c>
      <c r="P71" s="54">
        <v>0</v>
      </c>
      <c r="Q71" s="54">
        <v>0.99834650000000003</v>
      </c>
      <c r="R71" s="55">
        <v>0</v>
      </c>
      <c r="S71" s="55">
        <v>5.1999999999999998E-3</v>
      </c>
      <c r="T71" s="55">
        <v>1.4E-3</v>
      </c>
    </row>
    <row r="72" spans="1:20">
      <c r="A72" t="s">
        <v>425</v>
      </c>
      <c r="B72" t="s">
        <v>426</v>
      </c>
      <c r="C72" t="s">
        <v>96</v>
      </c>
      <c r="D72" t="s">
        <v>108</v>
      </c>
      <c r="E72" t="s">
        <v>427</v>
      </c>
      <c r="F72" t="s">
        <v>428</v>
      </c>
      <c r="G72" t="s">
        <v>420</v>
      </c>
      <c r="H72" t="s">
        <v>172</v>
      </c>
      <c r="I72" s="98" t="s">
        <v>2526</v>
      </c>
      <c r="J72" s="54">
        <v>5.92</v>
      </c>
      <c r="K72" t="s">
        <v>98</v>
      </c>
      <c r="L72" s="55">
        <v>5.1499999999999997E-2</v>
      </c>
      <c r="M72" s="55">
        <v>2.9499999999999998E-2</v>
      </c>
      <c r="N72" s="54">
        <v>2114.42</v>
      </c>
      <c r="O72" s="54">
        <v>153</v>
      </c>
      <c r="P72" s="54">
        <v>0</v>
      </c>
      <c r="Q72" s="54">
        <v>3.2350626</v>
      </c>
      <c r="R72" s="55">
        <v>0</v>
      </c>
      <c r="S72" s="55">
        <v>1.6799999999999999E-2</v>
      </c>
      <c r="T72" s="55">
        <v>4.4000000000000003E-3</v>
      </c>
    </row>
    <row r="73" spans="1:20">
      <c r="A73" t="s">
        <v>429</v>
      </c>
      <c r="B73" t="s">
        <v>430</v>
      </c>
      <c r="C73" t="s">
        <v>96</v>
      </c>
      <c r="D73" t="s">
        <v>108</v>
      </c>
      <c r="E73" t="s">
        <v>431</v>
      </c>
      <c r="F73" t="s">
        <v>113</v>
      </c>
      <c r="G73" t="s">
        <v>432</v>
      </c>
      <c r="H73" t="s">
        <v>127</v>
      </c>
      <c r="I73" s="98" t="s">
        <v>2526</v>
      </c>
      <c r="J73" s="54">
        <v>1.39</v>
      </c>
      <c r="K73" t="s">
        <v>98</v>
      </c>
      <c r="L73" s="55">
        <v>2.1999999999999999E-2</v>
      </c>
      <c r="M73" s="55">
        <v>1.72E-2</v>
      </c>
      <c r="N73" s="54">
        <v>7.13</v>
      </c>
      <c r="O73" s="54">
        <v>112.59</v>
      </c>
      <c r="P73" s="54">
        <v>0</v>
      </c>
      <c r="Q73" s="54">
        <v>8.0276670000000005E-3</v>
      </c>
      <c r="R73" s="55">
        <v>0</v>
      </c>
      <c r="S73" s="55">
        <v>0</v>
      </c>
      <c r="T73" s="55">
        <v>0</v>
      </c>
    </row>
    <row r="74" spans="1:20">
      <c r="A74" t="s">
        <v>433</v>
      </c>
      <c r="B74" t="s">
        <v>434</v>
      </c>
      <c r="C74" t="s">
        <v>96</v>
      </c>
      <c r="D74" t="s">
        <v>108</v>
      </c>
      <c r="E74" t="s">
        <v>431</v>
      </c>
      <c r="F74" t="s">
        <v>113</v>
      </c>
      <c r="G74" t="s">
        <v>432</v>
      </c>
      <c r="H74" t="s">
        <v>127</v>
      </c>
      <c r="I74" s="98" t="s">
        <v>2526</v>
      </c>
      <c r="J74" s="54">
        <v>4.24</v>
      </c>
      <c r="K74" t="s">
        <v>98</v>
      </c>
      <c r="L74" s="55">
        <v>1.7000000000000001E-2</v>
      </c>
      <c r="M74" s="55">
        <v>2.23E-2</v>
      </c>
      <c r="N74" s="54">
        <v>10.130000000000001</v>
      </c>
      <c r="O74" s="54">
        <v>107.55</v>
      </c>
      <c r="P74" s="54">
        <v>0</v>
      </c>
      <c r="Q74" s="54">
        <v>1.0894815E-2</v>
      </c>
      <c r="R74" s="55">
        <v>0</v>
      </c>
      <c r="S74" s="55">
        <v>1E-4</v>
      </c>
      <c r="T74" s="55">
        <v>0</v>
      </c>
    </row>
    <row r="75" spans="1:20">
      <c r="A75" t="s">
        <v>435</v>
      </c>
      <c r="B75" t="s">
        <v>436</v>
      </c>
      <c r="C75" t="s">
        <v>96</v>
      </c>
      <c r="D75" t="s">
        <v>108</v>
      </c>
      <c r="E75" t="s">
        <v>431</v>
      </c>
      <c r="F75" t="s">
        <v>113</v>
      </c>
      <c r="G75" t="s">
        <v>432</v>
      </c>
      <c r="H75" t="s">
        <v>127</v>
      </c>
      <c r="I75" s="98" t="s">
        <v>2526</v>
      </c>
      <c r="J75" s="54">
        <v>9.08</v>
      </c>
      <c r="K75" t="s">
        <v>98</v>
      </c>
      <c r="L75" s="55">
        <v>5.7999999999999996E-3</v>
      </c>
      <c r="M75" s="55">
        <v>2.81E-2</v>
      </c>
      <c r="N75" s="54">
        <v>190.63</v>
      </c>
      <c r="O75" s="54">
        <v>89.1</v>
      </c>
      <c r="P75" s="54">
        <v>0</v>
      </c>
      <c r="Q75" s="54">
        <v>0.16985132999999999</v>
      </c>
      <c r="R75" s="55">
        <v>0</v>
      </c>
      <c r="S75" s="55">
        <v>8.9999999999999998E-4</v>
      </c>
      <c r="T75" s="55">
        <v>2.0000000000000001E-4</v>
      </c>
    </row>
    <row r="76" spans="1:20">
      <c r="A76" t="s">
        <v>437</v>
      </c>
      <c r="B76" t="s">
        <v>438</v>
      </c>
      <c r="C76" t="s">
        <v>96</v>
      </c>
      <c r="D76" t="s">
        <v>108</v>
      </c>
      <c r="E76" t="s">
        <v>380</v>
      </c>
      <c r="F76" t="s">
        <v>305</v>
      </c>
      <c r="G76" t="s">
        <v>432</v>
      </c>
      <c r="H76" t="s">
        <v>127</v>
      </c>
      <c r="I76" s="98" t="s">
        <v>2526</v>
      </c>
      <c r="J76" s="54">
        <v>1.92</v>
      </c>
      <c r="K76" t="s">
        <v>98</v>
      </c>
      <c r="L76" s="55">
        <v>1.95E-2</v>
      </c>
      <c r="M76" s="55">
        <v>2.5100000000000001E-2</v>
      </c>
      <c r="N76" s="54">
        <v>448.51</v>
      </c>
      <c r="O76" s="54">
        <v>111.32</v>
      </c>
      <c r="P76" s="54">
        <v>0</v>
      </c>
      <c r="Q76" s="54">
        <v>0.49928133200000002</v>
      </c>
      <c r="R76" s="55">
        <v>0</v>
      </c>
      <c r="S76" s="55">
        <v>2.5999999999999999E-3</v>
      </c>
      <c r="T76" s="55">
        <v>6.9999999999999999E-4</v>
      </c>
    </row>
    <row r="77" spans="1:20">
      <c r="A77" t="s">
        <v>439</v>
      </c>
      <c r="B77" t="s">
        <v>440</v>
      </c>
      <c r="C77" t="s">
        <v>96</v>
      </c>
      <c r="D77" t="s">
        <v>108</v>
      </c>
      <c r="E77" t="s">
        <v>380</v>
      </c>
      <c r="F77" t="s">
        <v>305</v>
      </c>
      <c r="G77" t="s">
        <v>432</v>
      </c>
      <c r="H77" t="s">
        <v>127</v>
      </c>
      <c r="I77" s="98" t="s">
        <v>2526</v>
      </c>
      <c r="J77" s="54">
        <v>4.9000000000000004</v>
      </c>
      <c r="K77" t="s">
        <v>98</v>
      </c>
      <c r="L77" s="55">
        <v>1.17E-2</v>
      </c>
      <c r="M77" s="55">
        <v>3.39E-2</v>
      </c>
      <c r="N77" s="54">
        <v>134.16999999999999</v>
      </c>
      <c r="O77" s="54">
        <v>100.03</v>
      </c>
      <c r="P77" s="54">
        <v>0</v>
      </c>
      <c r="Q77" s="54">
        <v>0.134210251</v>
      </c>
      <c r="R77" s="55">
        <v>0</v>
      </c>
      <c r="S77" s="55">
        <v>6.9999999999999999E-4</v>
      </c>
      <c r="T77" s="55">
        <v>2.0000000000000001E-4</v>
      </c>
    </row>
    <row r="78" spans="1:20">
      <c r="A78" t="s">
        <v>441</v>
      </c>
      <c r="B78" t="s">
        <v>442</v>
      </c>
      <c r="C78" t="s">
        <v>96</v>
      </c>
      <c r="D78" t="s">
        <v>108</v>
      </c>
      <c r="E78" t="s">
        <v>380</v>
      </c>
      <c r="F78" t="s">
        <v>305</v>
      </c>
      <c r="G78" t="s">
        <v>432</v>
      </c>
      <c r="H78" t="s">
        <v>127</v>
      </c>
      <c r="I78" s="98" t="s">
        <v>2526</v>
      </c>
      <c r="J78" s="54">
        <v>4.92</v>
      </c>
      <c r="K78" t="s">
        <v>98</v>
      </c>
      <c r="L78" s="55">
        <v>1.3299999999999999E-2</v>
      </c>
      <c r="M78" s="55">
        <v>3.39E-2</v>
      </c>
      <c r="N78" s="54">
        <v>2043.33</v>
      </c>
      <c r="O78" s="54">
        <v>101.09</v>
      </c>
      <c r="P78" s="54">
        <v>0</v>
      </c>
      <c r="Q78" s="54">
        <v>2.0656022969999999</v>
      </c>
      <c r="R78" s="55">
        <v>0</v>
      </c>
      <c r="S78" s="55">
        <v>1.0800000000000001E-2</v>
      </c>
      <c r="T78" s="55">
        <v>2.8E-3</v>
      </c>
    </row>
    <row r="79" spans="1:20">
      <c r="A79" t="s">
        <v>443</v>
      </c>
      <c r="B79" t="s">
        <v>444</v>
      </c>
      <c r="C79" t="s">
        <v>96</v>
      </c>
      <c r="D79" t="s">
        <v>108</v>
      </c>
      <c r="E79" t="s">
        <v>380</v>
      </c>
      <c r="F79" t="s">
        <v>305</v>
      </c>
      <c r="G79" t="s">
        <v>420</v>
      </c>
      <c r="H79" t="s">
        <v>172</v>
      </c>
      <c r="I79" s="98" t="s">
        <v>2526</v>
      </c>
      <c r="J79" s="54">
        <v>5.6</v>
      </c>
      <c r="K79" t="s">
        <v>98</v>
      </c>
      <c r="L79" s="55">
        <v>1.8700000000000001E-2</v>
      </c>
      <c r="M79" s="55">
        <v>3.5200000000000002E-2</v>
      </c>
      <c r="N79" s="54">
        <v>1115.68</v>
      </c>
      <c r="O79" s="54">
        <v>97.98</v>
      </c>
      <c r="P79" s="54">
        <v>0</v>
      </c>
      <c r="Q79" s="54">
        <v>1.0931432640000001</v>
      </c>
      <c r="R79" s="55">
        <v>0</v>
      </c>
      <c r="S79" s="55">
        <v>5.7000000000000002E-3</v>
      </c>
      <c r="T79" s="55">
        <v>1.5E-3</v>
      </c>
    </row>
    <row r="80" spans="1:20">
      <c r="A80" t="s">
        <v>445</v>
      </c>
      <c r="B80" t="s">
        <v>446</v>
      </c>
      <c r="C80" t="s">
        <v>96</v>
      </c>
      <c r="D80" t="s">
        <v>108</v>
      </c>
      <c r="E80" t="s">
        <v>380</v>
      </c>
      <c r="F80" t="s">
        <v>305</v>
      </c>
      <c r="G80" t="s">
        <v>432</v>
      </c>
      <c r="H80" t="s">
        <v>127</v>
      </c>
      <c r="I80" s="98" t="s">
        <v>2526</v>
      </c>
      <c r="J80" s="54">
        <v>3.24</v>
      </c>
      <c r="K80" t="s">
        <v>98</v>
      </c>
      <c r="L80" s="55">
        <v>3.3500000000000002E-2</v>
      </c>
      <c r="M80" s="55">
        <v>2.81E-2</v>
      </c>
      <c r="N80" s="54">
        <v>461.84</v>
      </c>
      <c r="O80" s="54">
        <v>114.41</v>
      </c>
      <c r="P80" s="54">
        <v>0</v>
      </c>
      <c r="Q80" s="54">
        <v>0.52839114399999998</v>
      </c>
      <c r="R80" s="55">
        <v>0</v>
      </c>
      <c r="S80" s="55">
        <v>2.8E-3</v>
      </c>
      <c r="T80" s="55">
        <v>6.9999999999999999E-4</v>
      </c>
    </row>
    <row r="81" spans="1:20">
      <c r="A81" t="s">
        <v>447</v>
      </c>
      <c r="B81" t="s">
        <v>448</v>
      </c>
      <c r="C81" t="s">
        <v>96</v>
      </c>
      <c r="D81" t="s">
        <v>108</v>
      </c>
      <c r="E81" t="s">
        <v>449</v>
      </c>
      <c r="F81" t="s">
        <v>280</v>
      </c>
      <c r="G81" t="s">
        <v>432</v>
      </c>
      <c r="H81" t="s">
        <v>127</v>
      </c>
      <c r="I81" s="98" t="s">
        <v>2526</v>
      </c>
      <c r="J81" s="54">
        <v>4.13</v>
      </c>
      <c r="K81" t="s">
        <v>98</v>
      </c>
      <c r="L81" s="55">
        <v>1.09E-2</v>
      </c>
      <c r="M81" s="55">
        <v>3.4599999999999999E-2</v>
      </c>
      <c r="N81" s="54">
        <v>0.02</v>
      </c>
      <c r="O81" s="54">
        <v>4925250</v>
      </c>
      <c r="P81" s="54">
        <v>0</v>
      </c>
      <c r="Q81" s="54">
        <v>0.98504999999999998</v>
      </c>
      <c r="R81" s="55">
        <v>0</v>
      </c>
      <c r="S81" s="55">
        <v>5.1000000000000004E-3</v>
      </c>
      <c r="T81" s="55">
        <v>1.2999999999999999E-3</v>
      </c>
    </row>
    <row r="82" spans="1:20">
      <c r="A82" t="s">
        <v>450</v>
      </c>
      <c r="B82" t="s">
        <v>451</v>
      </c>
      <c r="C82" t="s">
        <v>96</v>
      </c>
      <c r="D82" t="s">
        <v>108</v>
      </c>
      <c r="E82" t="s">
        <v>449</v>
      </c>
      <c r="F82" t="s">
        <v>280</v>
      </c>
      <c r="G82" t="s">
        <v>432</v>
      </c>
      <c r="H82" t="s">
        <v>127</v>
      </c>
      <c r="I82" s="98" t="s">
        <v>2526</v>
      </c>
      <c r="J82" s="54">
        <v>4.7699999999999996</v>
      </c>
      <c r="K82" t="s">
        <v>98</v>
      </c>
      <c r="L82" s="55">
        <v>2.9899999999999999E-2</v>
      </c>
      <c r="M82" s="55">
        <v>3.4500000000000003E-2</v>
      </c>
      <c r="N82" s="54">
        <v>0.01</v>
      </c>
      <c r="O82" s="54">
        <v>5209470</v>
      </c>
      <c r="P82" s="54">
        <v>0</v>
      </c>
      <c r="Q82" s="54">
        <v>0.52094700000000005</v>
      </c>
      <c r="R82" s="55">
        <v>0</v>
      </c>
      <c r="S82" s="55">
        <v>2.7000000000000001E-3</v>
      </c>
      <c r="T82" s="55">
        <v>6.9999999999999999E-4</v>
      </c>
    </row>
    <row r="83" spans="1:20">
      <c r="A83" t="s">
        <v>452</v>
      </c>
      <c r="B83" t="s">
        <v>453</v>
      </c>
      <c r="C83" t="s">
        <v>96</v>
      </c>
      <c r="D83" t="s">
        <v>108</v>
      </c>
      <c r="E83" t="s">
        <v>454</v>
      </c>
      <c r="F83" t="s">
        <v>280</v>
      </c>
      <c r="G83" t="s">
        <v>432</v>
      </c>
      <c r="H83" t="s">
        <v>127</v>
      </c>
      <c r="I83" s="98" t="s">
        <v>2526</v>
      </c>
      <c r="J83" s="54">
        <v>2.42</v>
      </c>
      <c r="K83" t="s">
        <v>98</v>
      </c>
      <c r="L83" s="55">
        <v>2.4199999999999999E-2</v>
      </c>
      <c r="M83" s="55">
        <v>2.86E-2</v>
      </c>
      <c r="N83" s="54">
        <v>0.02</v>
      </c>
      <c r="O83" s="54">
        <v>5585000</v>
      </c>
      <c r="P83" s="54">
        <v>0</v>
      </c>
      <c r="Q83" s="54">
        <v>1.117</v>
      </c>
      <c r="R83" s="55">
        <v>0</v>
      </c>
      <c r="S83" s="55">
        <v>5.7999999999999996E-3</v>
      </c>
      <c r="T83" s="55">
        <v>1.5E-3</v>
      </c>
    </row>
    <row r="84" spans="1:20">
      <c r="A84" t="s">
        <v>455</v>
      </c>
      <c r="B84" t="s">
        <v>456</v>
      </c>
      <c r="C84" t="s">
        <v>96</v>
      </c>
      <c r="D84" t="s">
        <v>108</v>
      </c>
      <c r="E84" t="s">
        <v>454</v>
      </c>
      <c r="F84" t="s">
        <v>280</v>
      </c>
      <c r="G84" t="s">
        <v>432</v>
      </c>
      <c r="H84" t="s">
        <v>127</v>
      </c>
      <c r="I84" s="98" t="s">
        <v>2526</v>
      </c>
      <c r="J84" s="54">
        <v>1.8</v>
      </c>
      <c r="K84" t="s">
        <v>98</v>
      </c>
      <c r="L84" s="55">
        <v>1.46E-2</v>
      </c>
      <c r="M84" s="55">
        <v>2.4500000000000001E-2</v>
      </c>
      <c r="N84" s="54">
        <v>0.02</v>
      </c>
      <c r="O84" s="54">
        <v>5454999</v>
      </c>
      <c r="P84" s="54">
        <v>0</v>
      </c>
      <c r="Q84" s="54">
        <v>1.0909998000000001</v>
      </c>
      <c r="R84" s="55">
        <v>0</v>
      </c>
      <c r="S84" s="55">
        <v>5.7000000000000002E-3</v>
      </c>
      <c r="T84" s="55">
        <v>1.5E-3</v>
      </c>
    </row>
    <row r="85" spans="1:20">
      <c r="A85" t="s">
        <v>457</v>
      </c>
      <c r="B85" t="s">
        <v>458</v>
      </c>
      <c r="C85" t="s">
        <v>96</v>
      </c>
      <c r="D85" t="s">
        <v>108</v>
      </c>
      <c r="E85" t="s">
        <v>454</v>
      </c>
      <c r="F85" t="s">
        <v>280</v>
      </c>
      <c r="G85" t="s">
        <v>432</v>
      </c>
      <c r="H85" t="s">
        <v>127</v>
      </c>
      <c r="I85" s="98" t="s">
        <v>2526</v>
      </c>
      <c r="J85" s="54">
        <v>3.81</v>
      </c>
      <c r="K85" t="s">
        <v>98</v>
      </c>
      <c r="L85" s="55">
        <v>2E-3</v>
      </c>
      <c r="M85" s="55">
        <v>3.0599999999999999E-2</v>
      </c>
      <c r="N85" s="54">
        <v>0.01</v>
      </c>
      <c r="O85" s="54">
        <v>4882000</v>
      </c>
      <c r="P85" s="54">
        <v>0</v>
      </c>
      <c r="Q85" s="54">
        <v>0.48820000000000002</v>
      </c>
      <c r="R85" s="55">
        <v>0</v>
      </c>
      <c r="S85" s="55">
        <v>2.5000000000000001E-3</v>
      </c>
      <c r="T85" s="55">
        <v>6.9999999999999999E-4</v>
      </c>
    </row>
    <row r="86" spans="1:20">
      <c r="A86" t="s">
        <v>459</v>
      </c>
      <c r="B86" t="s">
        <v>460</v>
      </c>
      <c r="C86" t="s">
        <v>96</v>
      </c>
      <c r="D86" t="s">
        <v>108</v>
      </c>
      <c r="E86" t="s">
        <v>454</v>
      </c>
      <c r="F86" t="s">
        <v>280</v>
      </c>
      <c r="G86" t="s">
        <v>432</v>
      </c>
      <c r="H86" t="s">
        <v>127</v>
      </c>
      <c r="I86" s="98" t="s">
        <v>2526</v>
      </c>
      <c r="J86" s="54">
        <v>4.6100000000000003</v>
      </c>
      <c r="K86" t="s">
        <v>98</v>
      </c>
      <c r="L86" s="55">
        <v>3.1899999999999998E-2</v>
      </c>
      <c r="M86" s="55">
        <v>3.32E-2</v>
      </c>
      <c r="N86" s="54">
        <v>0.02</v>
      </c>
      <c r="O86" s="54">
        <v>5151111</v>
      </c>
      <c r="P86" s="54">
        <v>0</v>
      </c>
      <c r="Q86" s="54">
        <v>1.0302222000000001</v>
      </c>
      <c r="R86" s="55">
        <v>0</v>
      </c>
      <c r="S86" s="55">
        <v>5.4000000000000003E-3</v>
      </c>
      <c r="T86" s="55">
        <v>1.4E-3</v>
      </c>
    </row>
    <row r="87" spans="1:20">
      <c r="A87" t="s">
        <v>461</v>
      </c>
      <c r="B87" t="s">
        <v>462</v>
      </c>
      <c r="C87" t="s">
        <v>96</v>
      </c>
      <c r="D87" t="s">
        <v>108</v>
      </c>
      <c r="E87" t="s">
        <v>463</v>
      </c>
      <c r="F87" t="s">
        <v>388</v>
      </c>
      <c r="G87" t="s">
        <v>420</v>
      </c>
      <c r="H87" t="s">
        <v>172</v>
      </c>
      <c r="I87" s="98" t="s">
        <v>2526</v>
      </c>
      <c r="J87" s="54">
        <v>0.41</v>
      </c>
      <c r="K87" t="s">
        <v>98</v>
      </c>
      <c r="L87" s="55">
        <v>3.85E-2</v>
      </c>
      <c r="M87" s="55">
        <v>3.4599999999999999E-2</v>
      </c>
      <c r="N87" s="54">
        <v>305.41000000000003</v>
      </c>
      <c r="O87" s="54">
        <v>115.64</v>
      </c>
      <c r="P87" s="54">
        <v>0</v>
      </c>
      <c r="Q87" s="54">
        <v>0.35317612399999998</v>
      </c>
      <c r="R87" s="55">
        <v>0</v>
      </c>
      <c r="S87" s="55">
        <v>1.8E-3</v>
      </c>
      <c r="T87" s="55">
        <v>5.0000000000000001E-4</v>
      </c>
    </row>
    <row r="88" spans="1:20">
      <c r="A88" t="s">
        <v>464</v>
      </c>
      <c r="B88" t="s">
        <v>465</v>
      </c>
      <c r="C88" t="s">
        <v>96</v>
      </c>
      <c r="D88" t="s">
        <v>108</v>
      </c>
      <c r="E88" t="s">
        <v>391</v>
      </c>
      <c r="F88" t="s">
        <v>305</v>
      </c>
      <c r="G88" t="s">
        <v>432</v>
      </c>
      <c r="H88" t="s">
        <v>127</v>
      </c>
      <c r="I88" s="98" t="s">
        <v>2526</v>
      </c>
      <c r="J88" s="54">
        <v>3.89</v>
      </c>
      <c r="K88" t="s">
        <v>98</v>
      </c>
      <c r="L88" s="55">
        <v>2.4E-2</v>
      </c>
      <c r="M88" s="55">
        <v>2.5600000000000001E-2</v>
      </c>
      <c r="N88" s="54">
        <v>950.05</v>
      </c>
      <c r="O88" s="54">
        <v>112.91</v>
      </c>
      <c r="P88" s="54">
        <v>0</v>
      </c>
      <c r="Q88" s="54">
        <v>1.072701455</v>
      </c>
      <c r="R88" s="55">
        <v>0</v>
      </c>
      <c r="S88" s="55">
        <v>5.5999999999999999E-3</v>
      </c>
      <c r="T88" s="55">
        <v>1.5E-3</v>
      </c>
    </row>
    <row r="89" spans="1:20">
      <c r="A89" t="s">
        <v>466</v>
      </c>
      <c r="B89" t="s">
        <v>467</v>
      </c>
      <c r="C89" t="s">
        <v>96</v>
      </c>
      <c r="D89" t="s">
        <v>108</v>
      </c>
      <c r="E89" t="s">
        <v>391</v>
      </c>
      <c r="F89" t="s">
        <v>305</v>
      </c>
      <c r="G89" t="s">
        <v>432</v>
      </c>
      <c r="H89" t="s">
        <v>127</v>
      </c>
      <c r="I89" s="98" t="s">
        <v>2526</v>
      </c>
      <c r="J89" s="54">
        <v>6.05</v>
      </c>
      <c r="K89" t="s">
        <v>98</v>
      </c>
      <c r="L89" s="55">
        <v>1.4999999999999999E-2</v>
      </c>
      <c r="M89" s="55">
        <v>3.0800000000000001E-2</v>
      </c>
      <c r="N89" s="54">
        <v>572.4</v>
      </c>
      <c r="O89" s="54">
        <v>98.18</v>
      </c>
      <c r="P89" s="54">
        <v>0</v>
      </c>
      <c r="Q89" s="54">
        <v>0.56198232000000004</v>
      </c>
      <c r="R89" s="55">
        <v>0</v>
      </c>
      <c r="S89" s="55">
        <v>2.8999999999999998E-3</v>
      </c>
      <c r="T89" s="55">
        <v>8.0000000000000004E-4</v>
      </c>
    </row>
    <row r="90" spans="1:20">
      <c r="A90" t="s">
        <v>468</v>
      </c>
      <c r="B90" t="s">
        <v>469</v>
      </c>
      <c r="C90" t="s">
        <v>96</v>
      </c>
      <c r="D90" t="s">
        <v>108</v>
      </c>
      <c r="E90" t="s">
        <v>470</v>
      </c>
      <c r="F90" t="s">
        <v>388</v>
      </c>
      <c r="G90" t="s">
        <v>432</v>
      </c>
      <c r="H90" t="s">
        <v>127</v>
      </c>
      <c r="I90" s="98" t="s">
        <v>2526</v>
      </c>
      <c r="J90" s="54">
        <v>1.54</v>
      </c>
      <c r="K90" t="s">
        <v>98</v>
      </c>
      <c r="L90" s="55">
        <v>2.4799999999999999E-2</v>
      </c>
      <c r="M90" s="55">
        <v>1.83E-2</v>
      </c>
      <c r="N90" s="54">
        <v>375.12</v>
      </c>
      <c r="O90" s="54">
        <v>113.92</v>
      </c>
      <c r="P90" s="54">
        <v>0</v>
      </c>
      <c r="Q90" s="54">
        <v>0.42733670400000001</v>
      </c>
      <c r="R90" s="55">
        <v>0</v>
      </c>
      <c r="S90" s="55">
        <v>2.2000000000000001E-3</v>
      </c>
      <c r="T90" s="55">
        <v>5.9999999999999995E-4</v>
      </c>
    </row>
    <row r="91" spans="1:20">
      <c r="A91" t="s">
        <v>471</v>
      </c>
      <c r="B91" t="s">
        <v>472</v>
      </c>
      <c r="C91" t="s">
        <v>96</v>
      </c>
      <c r="D91" t="s">
        <v>108</v>
      </c>
      <c r="E91" t="s">
        <v>279</v>
      </c>
      <c r="F91" t="s">
        <v>280</v>
      </c>
      <c r="G91" t="s">
        <v>432</v>
      </c>
      <c r="H91" t="s">
        <v>127</v>
      </c>
      <c r="I91" s="98" t="s">
        <v>2526</v>
      </c>
      <c r="J91" s="54">
        <v>0.97</v>
      </c>
      <c r="K91" t="s">
        <v>98</v>
      </c>
      <c r="L91" s="55">
        <v>1.9E-2</v>
      </c>
      <c r="M91" s="55">
        <v>2.1899999999999999E-2</v>
      </c>
      <c r="N91" s="54">
        <v>0.01</v>
      </c>
      <c r="O91" s="54">
        <v>5475488</v>
      </c>
      <c r="P91" s="54">
        <v>0</v>
      </c>
      <c r="Q91" s="54">
        <v>0.54754879999999995</v>
      </c>
      <c r="R91" s="55">
        <v>0</v>
      </c>
      <c r="S91" s="55">
        <v>2.8E-3</v>
      </c>
      <c r="T91" s="55">
        <v>6.9999999999999999E-4</v>
      </c>
    </row>
    <row r="92" spans="1:20">
      <c r="A92" t="s">
        <v>473</v>
      </c>
      <c r="B92" t="s">
        <v>474</v>
      </c>
      <c r="C92" t="s">
        <v>96</v>
      </c>
      <c r="D92" t="s">
        <v>108</v>
      </c>
      <c r="E92" t="s">
        <v>279</v>
      </c>
      <c r="F92" t="s">
        <v>280</v>
      </c>
      <c r="G92" t="s">
        <v>432</v>
      </c>
      <c r="H92" t="s">
        <v>127</v>
      </c>
      <c r="I92" s="98" t="s">
        <v>2526</v>
      </c>
      <c r="J92" s="54">
        <v>4.12</v>
      </c>
      <c r="K92" t="s">
        <v>98</v>
      </c>
      <c r="L92" s="55">
        <v>3.3099999999999997E-2</v>
      </c>
      <c r="M92" s="55">
        <v>3.61E-2</v>
      </c>
      <c r="N92" s="54">
        <v>0.01</v>
      </c>
      <c r="O92" s="54">
        <v>5205991</v>
      </c>
      <c r="P92" s="54">
        <v>0</v>
      </c>
      <c r="Q92" s="54">
        <v>0.52059909999999998</v>
      </c>
      <c r="R92" s="55">
        <v>0</v>
      </c>
      <c r="S92" s="55">
        <v>2.7000000000000001E-3</v>
      </c>
      <c r="T92" s="55">
        <v>6.9999999999999999E-4</v>
      </c>
    </row>
    <row r="93" spans="1:20">
      <c r="A93" t="s">
        <v>475</v>
      </c>
      <c r="B93" t="s">
        <v>476</v>
      </c>
      <c r="C93" t="s">
        <v>96</v>
      </c>
      <c r="D93" t="s">
        <v>108</v>
      </c>
      <c r="E93" t="s">
        <v>279</v>
      </c>
      <c r="F93" t="s">
        <v>280</v>
      </c>
      <c r="G93" t="s">
        <v>432</v>
      </c>
      <c r="H93" t="s">
        <v>127</v>
      </c>
      <c r="I93" s="98" t="s">
        <v>2526</v>
      </c>
      <c r="J93" s="54">
        <v>5.08</v>
      </c>
      <c r="K93" t="s">
        <v>98</v>
      </c>
      <c r="L93" s="55">
        <v>3.3599999999999998E-2</v>
      </c>
      <c r="M93" s="55">
        <v>3.3799999999999997E-2</v>
      </c>
      <c r="N93" s="54">
        <v>0.01</v>
      </c>
      <c r="O93" s="54">
        <v>4999400</v>
      </c>
      <c r="P93" s="54">
        <v>0</v>
      </c>
      <c r="Q93" s="54">
        <v>0.49994</v>
      </c>
      <c r="R93" s="55">
        <v>0</v>
      </c>
      <c r="S93" s="55">
        <v>2.5999999999999999E-3</v>
      </c>
      <c r="T93" s="55">
        <v>6.9999999999999999E-4</v>
      </c>
    </row>
    <row r="94" spans="1:20">
      <c r="A94" t="s">
        <v>477</v>
      </c>
      <c r="B94" t="s">
        <v>478</v>
      </c>
      <c r="C94" t="s">
        <v>96</v>
      </c>
      <c r="D94" t="s">
        <v>108</v>
      </c>
      <c r="E94" t="s">
        <v>279</v>
      </c>
      <c r="F94" t="s">
        <v>280</v>
      </c>
      <c r="G94" t="s">
        <v>432</v>
      </c>
      <c r="H94" t="s">
        <v>127</v>
      </c>
      <c r="I94" s="98" t="s">
        <v>2526</v>
      </c>
      <c r="J94" s="54">
        <v>2.42</v>
      </c>
      <c r="K94" t="s">
        <v>98</v>
      </c>
      <c r="L94" s="55">
        <v>1.89E-2</v>
      </c>
      <c r="M94" s="55">
        <v>2.7699999999999999E-2</v>
      </c>
      <c r="N94" s="54">
        <v>0.01</v>
      </c>
      <c r="O94" s="54">
        <v>5510000</v>
      </c>
      <c r="P94" s="54">
        <v>0</v>
      </c>
      <c r="Q94" s="54">
        <v>0.55100000000000005</v>
      </c>
      <c r="R94" s="55">
        <v>0</v>
      </c>
      <c r="S94" s="55">
        <v>2.8999999999999998E-3</v>
      </c>
      <c r="T94" s="55">
        <v>6.9999999999999999E-4</v>
      </c>
    </row>
    <row r="95" spans="1:20">
      <c r="A95" t="s">
        <v>479</v>
      </c>
      <c r="B95" t="s">
        <v>480</v>
      </c>
      <c r="C95" t="s">
        <v>96</v>
      </c>
      <c r="D95" t="s">
        <v>108</v>
      </c>
      <c r="E95" t="s">
        <v>481</v>
      </c>
      <c r="F95" t="s">
        <v>305</v>
      </c>
      <c r="G95" t="s">
        <v>432</v>
      </c>
      <c r="H95" t="s">
        <v>127</v>
      </c>
      <c r="I95" s="98" t="s">
        <v>2526</v>
      </c>
      <c r="J95" s="54">
        <v>0.52</v>
      </c>
      <c r="K95" t="s">
        <v>98</v>
      </c>
      <c r="L95" s="55">
        <v>2.75E-2</v>
      </c>
      <c r="M95" s="55">
        <v>3.1800000000000002E-2</v>
      </c>
      <c r="N95" s="54">
        <v>87.25</v>
      </c>
      <c r="O95" s="54">
        <v>113.88</v>
      </c>
      <c r="P95" s="54">
        <v>0</v>
      </c>
      <c r="Q95" s="54">
        <v>9.9360299999999999E-2</v>
      </c>
      <c r="R95" s="55">
        <v>0</v>
      </c>
      <c r="S95" s="55">
        <v>5.0000000000000001E-4</v>
      </c>
      <c r="T95" s="55">
        <v>1E-4</v>
      </c>
    </row>
    <row r="96" spans="1:20">
      <c r="A96" t="s">
        <v>482</v>
      </c>
      <c r="B96" t="s">
        <v>483</v>
      </c>
      <c r="C96" t="s">
        <v>96</v>
      </c>
      <c r="D96" t="s">
        <v>108</v>
      </c>
      <c r="E96" t="s">
        <v>481</v>
      </c>
      <c r="F96" t="s">
        <v>305</v>
      </c>
      <c r="G96" t="s">
        <v>432</v>
      </c>
      <c r="H96" t="s">
        <v>127</v>
      </c>
      <c r="I96" s="98" t="s">
        <v>2526</v>
      </c>
      <c r="J96" s="54">
        <v>3.62</v>
      </c>
      <c r="K96" t="s">
        <v>98</v>
      </c>
      <c r="L96" s="55">
        <v>1.9599999999999999E-2</v>
      </c>
      <c r="M96" s="55">
        <v>2.6599999999999999E-2</v>
      </c>
      <c r="N96" s="54">
        <v>651.04999999999995</v>
      </c>
      <c r="O96" s="54">
        <v>109.84</v>
      </c>
      <c r="P96" s="54">
        <v>0</v>
      </c>
      <c r="Q96" s="54">
        <v>0.71511332000000005</v>
      </c>
      <c r="R96" s="55">
        <v>0</v>
      </c>
      <c r="S96" s="55">
        <v>3.7000000000000002E-3</v>
      </c>
      <c r="T96" s="55">
        <v>1E-3</v>
      </c>
    </row>
    <row r="97" spans="1:20">
      <c r="A97" t="s">
        <v>484</v>
      </c>
      <c r="B97" t="s">
        <v>485</v>
      </c>
      <c r="C97" t="s">
        <v>96</v>
      </c>
      <c r="D97" t="s">
        <v>108</v>
      </c>
      <c r="E97" t="s">
        <v>481</v>
      </c>
      <c r="F97" t="s">
        <v>305</v>
      </c>
      <c r="G97" t="s">
        <v>432</v>
      </c>
      <c r="H97" t="s">
        <v>127</v>
      </c>
      <c r="I97" s="98" t="s">
        <v>2526</v>
      </c>
      <c r="J97" s="54">
        <v>5.82</v>
      </c>
      <c r="K97" t="s">
        <v>98</v>
      </c>
      <c r="L97" s="55">
        <v>1.5800000000000002E-2</v>
      </c>
      <c r="M97" s="55">
        <v>3.0599999999999999E-2</v>
      </c>
      <c r="N97" s="54">
        <v>1494.48</v>
      </c>
      <c r="O97" s="54">
        <v>102.86</v>
      </c>
      <c r="P97" s="54">
        <v>0</v>
      </c>
      <c r="Q97" s="54">
        <v>1.537222128</v>
      </c>
      <c r="R97" s="55">
        <v>0</v>
      </c>
      <c r="S97" s="55">
        <v>8.0000000000000002E-3</v>
      </c>
      <c r="T97" s="55">
        <v>2.0999999999999999E-3</v>
      </c>
    </row>
    <row r="98" spans="1:20">
      <c r="A98" t="s">
        <v>486</v>
      </c>
      <c r="B98" t="s">
        <v>487</v>
      </c>
      <c r="C98" t="s">
        <v>96</v>
      </c>
      <c r="D98" t="s">
        <v>108</v>
      </c>
      <c r="E98" t="s">
        <v>488</v>
      </c>
      <c r="F98" t="s">
        <v>388</v>
      </c>
      <c r="G98" t="s">
        <v>432</v>
      </c>
      <c r="H98" t="s">
        <v>127</v>
      </c>
      <c r="I98" s="98" t="s">
        <v>2526</v>
      </c>
      <c r="J98" s="54">
        <v>2.75</v>
      </c>
      <c r="K98" t="s">
        <v>98</v>
      </c>
      <c r="L98" s="55">
        <v>2.2499999999999999E-2</v>
      </c>
      <c r="M98" s="55">
        <v>2.06E-2</v>
      </c>
      <c r="N98" s="54">
        <v>191.19</v>
      </c>
      <c r="O98" s="54">
        <v>113.9</v>
      </c>
      <c r="P98" s="54">
        <v>0</v>
      </c>
      <c r="Q98" s="54">
        <v>0.21776540999999999</v>
      </c>
      <c r="R98" s="55">
        <v>0</v>
      </c>
      <c r="S98" s="55">
        <v>1.1000000000000001E-3</v>
      </c>
      <c r="T98" s="55">
        <v>2.9999999999999997E-4</v>
      </c>
    </row>
    <row r="99" spans="1:20">
      <c r="A99" t="s">
        <v>489</v>
      </c>
      <c r="B99" t="s">
        <v>490</v>
      </c>
      <c r="C99" t="s">
        <v>96</v>
      </c>
      <c r="D99" t="s">
        <v>108</v>
      </c>
      <c r="E99" t="s">
        <v>491</v>
      </c>
      <c r="F99" t="s">
        <v>103</v>
      </c>
      <c r="G99" t="s">
        <v>492</v>
      </c>
      <c r="H99" t="s">
        <v>172</v>
      </c>
      <c r="I99" s="98" t="s">
        <v>2526</v>
      </c>
      <c r="J99" s="54">
        <v>4.8499999999999996</v>
      </c>
      <c r="K99" t="s">
        <v>98</v>
      </c>
      <c r="L99" s="55">
        <v>7.4999999999999997E-3</v>
      </c>
      <c r="M99" s="55">
        <v>4.1700000000000001E-2</v>
      </c>
      <c r="N99" s="54">
        <v>858.29</v>
      </c>
      <c r="O99" s="54">
        <v>91.87</v>
      </c>
      <c r="P99" s="54">
        <v>0</v>
      </c>
      <c r="Q99" s="54">
        <v>0.78851102299999998</v>
      </c>
      <c r="R99" s="55">
        <v>0</v>
      </c>
      <c r="S99" s="55">
        <v>4.1000000000000003E-3</v>
      </c>
      <c r="T99" s="55">
        <v>1.1000000000000001E-3</v>
      </c>
    </row>
    <row r="100" spans="1:20">
      <c r="A100" t="s">
        <v>493</v>
      </c>
      <c r="B100" t="s">
        <v>494</v>
      </c>
      <c r="C100" t="s">
        <v>96</v>
      </c>
      <c r="D100" t="s">
        <v>108</v>
      </c>
      <c r="E100" t="s">
        <v>495</v>
      </c>
      <c r="F100" t="s">
        <v>496</v>
      </c>
      <c r="G100" t="s">
        <v>497</v>
      </c>
      <c r="H100" t="s">
        <v>127</v>
      </c>
      <c r="I100" s="98" t="s">
        <v>2526</v>
      </c>
      <c r="J100" s="54">
        <v>3.98</v>
      </c>
      <c r="K100" t="s">
        <v>98</v>
      </c>
      <c r="L100" s="55">
        <v>0.04</v>
      </c>
      <c r="M100" s="55">
        <v>5.3400000000000003E-2</v>
      </c>
      <c r="N100" s="54">
        <v>810</v>
      </c>
      <c r="O100" s="54">
        <v>95.2</v>
      </c>
      <c r="P100" s="54">
        <v>0</v>
      </c>
      <c r="Q100" s="54">
        <v>0.77112000000000003</v>
      </c>
      <c r="R100" s="55">
        <v>0</v>
      </c>
      <c r="S100" s="55">
        <v>4.0000000000000001E-3</v>
      </c>
      <c r="T100" s="55">
        <v>1E-3</v>
      </c>
    </row>
    <row r="101" spans="1:20">
      <c r="A101" t="s">
        <v>498</v>
      </c>
      <c r="B101" t="s">
        <v>499</v>
      </c>
      <c r="C101" t="s">
        <v>96</v>
      </c>
      <c r="D101" t="s">
        <v>108</v>
      </c>
      <c r="E101" t="s">
        <v>419</v>
      </c>
      <c r="F101" t="s">
        <v>305</v>
      </c>
      <c r="G101" t="s">
        <v>492</v>
      </c>
      <c r="H101" t="s">
        <v>172</v>
      </c>
      <c r="I101" s="98" t="s">
        <v>2526</v>
      </c>
      <c r="J101" s="54">
        <v>1.46</v>
      </c>
      <c r="K101" t="s">
        <v>98</v>
      </c>
      <c r="L101" s="55">
        <v>2.0500000000000001E-2</v>
      </c>
      <c r="M101" s="55">
        <v>2.8400000000000002E-2</v>
      </c>
      <c r="N101" s="54">
        <v>75.45</v>
      </c>
      <c r="O101" s="54">
        <v>111.63</v>
      </c>
      <c r="P101" s="54">
        <v>0</v>
      </c>
      <c r="Q101" s="54">
        <v>8.4224834999999998E-2</v>
      </c>
      <c r="R101" s="55">
        <v>0</v>
      </c>
      <c r="S101" s="55">
        <v>4.0000000000000002E-4</v>
      </c>
      <c r="T101" s="55">
        <v>1E-4</v>
      </c>
    </row>
    <row r="102" spans="1:20">
      <c r="A102" t="s">
        <v>500</v>
      </c>
      <c r="B102" t="s">
        <v>501</v>
      </c>
      <c r="C102" t="s">
        <v>96</v>
      </c>
      <c r="D102" t="s">
        <v>108</v>
      </c>
      <c r="E102" t="s">
        <v>419</v>
      </c>
      <c r="F102" t="s">
        <v>305</v>
      </c>
      <c r="G102" t="s">
        <v>492</v>
      </c>
      <c r="H102" t="s">
        <v>172</v>
      </c>
      <c r="I102" s="98" t="s">
        <v>2526</v>
      </c>
      <c r="J102" s="54">
        <v>2.29</v>
      </c>
      <c r="K102" t="s">
        <v>98</v>
      </c>
      <c r="L102" s="55">
        <v>2.0500000000000001E-2</v>
      </c>
      <c r="M102" s="55">
        <v>2.9899999999999999E-2</v>
      </c>
      <c r="N102" s="54">
        <v>424.94</v>
      </c>
      <c r="O102" s="54">
        <v>111.3</v>
      </c>
      <c r="P102" s="54">
        <v>0</v>
      </c>
      <c r="Q102" s="54">
        <v>0.47295821999999998</v>
      </c>
      <c r="R102" s="55">
        <v>0</v>
      </c>
      <c r="S102" s="55">
        <v>2.5000000000000001E-3</v>
      </c>
      <c r="T102" s="55">
        <v>5.9999999999999995E-4</v>
      </c>
    </row>
    <row r="103" spans="1:20">
      <c r="A103" t="s">
        <v>502</v>
      </c>
      <c r="B103" t="s">
        <v>503</v>
      </c>
      <c r="C103" t="s">
        <v>96</v>
      </c>
      <c r="D103" t="s">
        <v>108</v>
      </c>
      <c r="E103" t="s">
        <v>419</v>
      </c>
      <c r="F103" t="s">
        <v>305</v>
      </c>
      <c r="G103" t="s">
        <v>492</v>
      </c>
      <c r="H103" t="s">
        <v>172</v>
      </c>
      <c r="I103" s="98" t="s">
        <v>2526</v>
      </c>
      <c r="J103" s="54">
        <v>5.01</v>
      </c>
      <c r="K103" t="s">
        <v>98</v>
      </c>
      <c r="L103" s="55">
        <v>8.3999999999999995E-3</v>
      </c>
      <c r="M103" s="55">
        <v>3.4000000000000002E-2</v>
      </c>
      <c r="N103" s="54">
        <v>1173.26</v>
      </c>
      <c r="O103" s="54">
        <v>98.31</v>
      </c>
      <c r="P103" s="54">
        <v>0</v>
      </c>
      <c r="Q103" s="54">
        <v>1.153431906</v>
      </c>
      <c r="R103" s="55">
        <v>0</v>
      </c>
      <c r="S103" s="55">
        <v>6.0000000000000001E-3</v>
      </c>
      <c r="T103" s="55">
        <v>1.6000000000000001E-3</v>
      </c>
    </row>
    <row r="104" spans="1:20">
      <c r="A104" t="s">
        <v>504</v>
      </c>
      <c r="B104" t="s">
        <v>505</v>
      </c>
      <c r="C104" t="s">
        <v>96</v>
      </c>
      <c r="D104" t="s">
        <v>108</v>
      </c>
      <c r="E104" t="s">
        <v>419</v>
      </c>
      <c r="F104" t="s">
        <v>305</v>
      </c>
      <c r="G104" t="s">
        <v>492</v>
      </c>
      <c r="H104" t="s">
        <v>172</v>
      </c>
      <c r="I104" s="98" t="s">
        <v>2526</v>
      </c>
      <c r="J104" s="54">
        <v>6.04</v>
      </c>
      <c r="K104" t="s">
        <v>98</v>
      </c>
      <c r="L104" s="55">
        <v>5.0000000000000001E-3</v>
      </c>
      <c r="M104" s="55">
        <v>3.4500000000000003E-2</v>
      </c>
      <c r="N104" s="54">
        <v>150.69</v>
      </c>
      <c r="O104" s="54">
        <v>92.12</v>
      </c>
      <c r="P104" s="54">
        <v>0</v>
      </c>
      <c r="Q104" s="54">
        <v>0.138815628</v>
      </c>
      <c r="R104" s="55">
        <v>0</v>
      </c>
      <c r="S104" s="55">
        <v>6.9999999999999999E-4</v>
      </c>
      <c r="T104" s="55">
        <v>2.0000000000000001E-4</v>
      </c>
    </row>
    <row r="105" spans="1:20">
      <c r="A105" t="s">
        <v>506</v>
      </c>
      <c r="B105" t="s">
        <v>507</v>
      </c>
      <c r="C105" t="s">
        <v>96</v>
      </c>
      <c r="D105" t="s">
        <v>108</v>
      </c>
      <c r="E105" t="s">
        <v>419</v>
      </c>
      <c r="F105" t="s">
        <v>305</v>
      </c>
      <c r="G105" t="s">
        <v>492</v>
      </c>
      <c r="H105" t="s">
        <v>172</v>
      </c>
      <c r="I105" s="98" t="s">
        <v>2526</v>
      </c>
      <c r="J105" s="54">
        <v>5.93</v>
      </c>
      <c r="K105" t="s">
        <v>98</v>
      </c>
      <c r="L105" s="55">
        <v>9.7000000000000003E-3</v>
      </c>
      <c r="M105" s="55">
        <v>3.8399999999999997E-2</v>
      </c>
      <c r="N105" s="54">
        <v>694.25</v>
      </c>
      <c r="O105" s="54">
        <v>93.04</v>
      </c>
      <c r="P105" s="54">
        <v>0</v>
      </c>
      <c r="Q105" s="54">
        <v>0.64593020000000001</v>
      </c>
      <c r="R105" s="55">
        <v>0</v>
      </c>
      <c r="S105" s="55">
        <v>3.3999999999999998E-3</v>
      </c>
      <c r="T105" s="55">
        <v>8.9999999999999998E-4</v>
      </c>
    </row>
    <row r="106" spans="1:20">
      <c r="A106" t="s">
        <v>508</v>
      </c>
      <c r="B106" t="s">
        <v>509</v>
      </c>
      <c r="C106" t="s">
        <v>96</v>
      </c>
      <c r="D106" t="s">
        <v>108</v>
      </c>
      <c r="E106" t="s">
        <v>510</v>
      </c>
      <c r="F106" t="s">
        <v>113</v>
      </c>
      <c r="G106" t="s">
        <v>492</v>
      </c>
      <c r="H106" t="s">
        <v>172</v>
      </c>
      <c r="I106" s="98" t="s">
        <v>2526</v>
      </c>
      <c r="J106" s="54">
        <v>0.5</v>
      </c>
      <c r="K106" t="s">
        <v>98</v>
      </c>
      <c r="L106" s="55">
        <v>1.9800000000000002E-2</v>
      </c>
      <c r="M106" s="55">
        <v>3.7699999999999997E-2</v>
      </c>
      <c r="N106" s="54">
        <v>168.85</v>
      </c>
      <c r="O106" s="54">
        <v>110.52</v>
      </c>
      <c r="P106" s="54">
        <v>1.8600000000000001E-3</v>
      </c>
      <c r="Q106" s="54">
        <v>0.18847301999999999</v>
      </c>
      <c r="R106" s="55">
        <v>0</v>
      </c>
      <c r="S106" s="55">
        <v>1E-3</v>
      </c>
      <c r="T106" s="55">
        <v>2.9999999999999997E-4</v>
      </c>
    </row>
    <row r="107" spans="1:20">
      <c r="A107" t="s">
        <v>511</v>
      </c>
      <c r="B107" t="s">
        <v>512</v>
      </c>
      <c r="C107" t="s">
        <v>96</v>
      </c>
      <c r="D107" t="s">
        <v>108</v>
      </c>
      <c r="E107" t="s">
        <v>513</v>
      </c>
      <c r="F107" t="s">
        <v>288</v>
      </c>
      <c r="G107" t="s">
        <v>492</v>
      </c>
      <c r="H107" t="s">
        <v>172</v>
      </c>
      <c r="I107" s="98" t="s">
        <v>2526</v>
      </c>
      <c r="J107" s="54">
        <v>2.82</v>
      </c>
      <c r="K107" t="s">
        <v>98</v>
      </c>
      <c r="L107" s="55">
        <v>1.9400000000000001E-2</v>
      </c>
      <c r="M107" s="55">
        <v>2.1399999999999999E-2</v>
      </c>
      <c r="N107" s="54">
        <v>12.61</v>
      </c>
      <c r="O107" s="54">
        <v>111.9</v>
      </c>
      <c r="P107" s="54">
        <v>0</v>
      </c>
      <c r="Q107" s="54">
        <v>1.4110589999999999E-2</v>
      </c>
      <c r="R107" s="55">
        <v>0</v>
      </c>
      <c r="S107" s="55">
        <v>1E-4</v>
      </c>
      <c r="T107" s="55">
        <v>0</v>
      </c>
    </row>
    <row r="108" spans="1:20">
      <c r="A108" t="s">
        <v>514</v>
      </c>
      <c r="B108" t="s">
        <v>515</v>
      </c>
      <c r="C108" t="s">
        <v>96</v>
      </c>
      <c r="D108" t="s">
        <v>108</v>
      </c>
      <c r="E108" t="s">
        <v>513</v>
      </c>
      <c r="F108" t="s">
        <v>288</v>
      </c>
      <c r="G108" t="s">
        <v>492</v>
      </c>
      <c r="H108" t="s">
        <v>172</v>
      </c>
      <c r="I108" s="98" t="s">
        <v>2526</v>
      </c>
      <c r="J108" s="54">
        <v>3.8</v>
      </c>
      <c r="K108" t="s">
        <v>98</v>
      </c>
      <c r="L108" s="55">
        <v>1.23E-2</v>
      </c>
      <c r="M108" s="55">
        <v>2.3300000000000001E-2</v>
      </c>
      <c r="N108" s="54">
        <v>913.44</v>
      </c>
      <c r="O108" s="54">
        <v>107.66</v>
      </c>
      <c r="P108" s="54">
        <v>0</v>
      </c>
      <c r="Q108" s="54">
        <v>0.98340950400000005</v>
      </c>
      <c r="R108" s="55">
        <v>0</v>
      </c>
      <c r="S108" s="55">
        <v>5.1000000000000004E-3</v>
      </c>
      <c r="T108" s="55">
        <v>1.2999999999999999E-3</v>
      </c>
    </row>
    <row r="109" spans="1:20">
      <c r="A109" t="s">
        <v>516</v>
      </c>
      <c r="B109" t="s">
        <v>517</v>
      </c>
      <c r="C109" t="s">
        <v>96</v>
      </c>
      <c r="D109" t="s">
        <v>108</v>
      </c>
      <c r="E109" t="s">
        <v>518</v>
      </c>
      <c r="F109" t="s">
        <v>110</v>
      </c>
      <c r="G109" t="s">
        <v>492</v>
      </c>
      <c r="H109" t="s">
        <v>172</v>
      </c>
      <c r="I109" s="98" t="s">
        <v>2526</v>
      </c>
      <c r="J109" s="54">
        <v>1.51</v>
      </c>
      <c r="K109" t="s">
        <v>98</v>
      </c>
      <c r="L109" s="55">
        <v>1.8499999999999999E-2</v>
      </c>
      <c r="M109" s="55">
        <v>2.98E-2</v>
      </c>
      <c r="N109" s="54">
        <v>91.77</v>
      </c>
      <c r="O109" s="54">
        <v>108.37</v>
      </c>
      <c r="P109" s="54">
        <v>0</v>
      </c>
      <c r="Q109" s="54">
        <v>9.9451149000000003E-2</v>
      </c>
      <c r="R109" s="55">
        <v>0</v>
      </c>
      <c r="S109" s="55">
        <v>5.0000000000000001E-4</v>
      </c>
      <c r="T109" s="55">
        <v>1E-4</v>
      </c>
    </row>
    <row r="110" spans="1:20">
      <c r="A110" t="s">
        <v>519</v>
      </c>
      <c r="B110" t="s">
        <v>520</v>
      </c>
      <c r="C110" t="s">
        <v>96</v>
      </c>
      <c r="D110" t="s">
        <v>108</v>
      </c>
      <c r="E110" t="s">
        <v>518</v>
      </c>
      <c r="F110" t="s">
        <v>110</v>
      </c>
      <c r="G110" t="s">
        <v>492</v>
      </c>
      <c r="H110" t="s">
        <v>172</v>
      </c>
      <c r="I110" s="98" t="s">
        <v>2526</v>
      </c>
      <c r="J110" s="54">
        <v>2.14</v>
      </c>
      <c r="K110" t="s">
        <v>98</v>
      </c>
      <c r="L110" s="55">
        <v>3.2000000000000001E-2</v>
      </c>
      <c r="M110" s="55">
        <v>3.2099999999999997E-2</v>
      </c>
      <c r="N110" s="54">
        <v>1218.3499999999999</v>
      </c>
      <c r="O110" s="54">
        <v>103.92</v>
      </c>
      <c r="P110" s="54">
        <v>0</v>
      </c>
      <c r="Q110" s="54">
        <v>1.26610932</v>
      </c>
      <c r="R110" s="55">
        <v>0</v>
      </c>
      <c r="S110" s="55">
        <v>6.6E-3</v>
      </c>
      <c r="T110" s="55">
        <v>1.6999999999999999E-3</v>
      </c>
    </row>
    <row r="111" spans="1:20">
      <c r="A111" t="s">
        <v>521</v>
      </c>
      <c r="B111" t="s">
        <v>522</v>
      </c>
      <c r="C111" t="s">
        <v>96</v>
      </c>
      <c r="D111" t="s">
        <v>108</v>
      </c>
      <c r="E111" t="s">
        <v>523</v>
      </c>
      <c r="F111" t="s">
        <v>110</v>
      </c>
      <c r="G111" t="s">
        <v>492</v>
      </c>
      <c r="H111" t="s">
        <v>172</v>
      </c>
      <c r="I111" s="98" t="s">
        <v>2526</v>
      </c>
      <c r="J111" s="54">
        <v>0.24</v>
      </c>
      <c r="K111" t="s">
        <v>98</v>
      </c>
      <c r="L111" s="55">
        <v>3.15E-2</v>
      </c>
      <c r="M111" s="55">
        <v>6.4799999999999996E-2</v>
      </c>
      <c r="N111" s="54">
        <v>328.06</v>
      </c>
      <c r="O111" s="54">
        <v>111.21</v>
      </c>
      <c r="P111" s="54">
        <v>0</v>
      </c>
      <c r="Q111" s="54">
        <v>0.36483552600000002</v>
      </c>
      <c r="R111" s="55">
        <v>0</v>
      </c>
      <c r="S111" s="55">
        <v>1.9E-3</v>
      </c>
      <c r="T111" s="55">
        <v>5.0000000000000001E-4</v>
      </c>
    </row>
    <row r="112" spans="1:20">
      <c r="A112" t="s">
        <v>524</v>
      </c>
      <c r="B112" t="s">
        <v>525</v>
      </c>
      <c r="C112" t="s">
        <v>96</v>
      </c>
      <c r="D112" t="s">
        <v>108</v>
      </c>
      <c r="E112" t="s">
        <v>523</v>
      </c>
      <c r="F112" t="s">
        <v>110</v>
      </c>
      <c r="G112" t="s">
        <v>492</v>
      </c>
      <c r="H112" t="s">
        <v>172</v>
      </c>
      <c r="I112" s="98" t="s">
        <v>2526</v>
      </c>
      <c r="J112" s="54">
        <v>2.58</v>
      </c>
      <c r="K112" t="s">
        <v>98</v>
      </c>
      <c r="L112" s="55">
        <v>0.01</v>
      </c>
      <c r="M112" s="55">
        <v>3.6400000000000002E-2</v>
      </c>
      <c r="N112" s="54">
        <v>743.81</v>
      </c>
      <c r="O112" s="54">
        <v>101.24</v>
      </c>
      <c r="P112" s="54">
        <v>0</v>
      </c>
      <c r="Q112" s="54">
        <v>0.75303324400000005</v>
      </c>
      <c r="R112" s="55">
        <v>0</v>
      </c>
      <c r="S112" s="55">
        <v>3.8999999999999998E-3</v>
      </c>
      <c r="T112" s="55">
        <v>1E-3</v>
      </c>
    </row>
    <row r="113" spans="1:20">
      <c r="A113" t="s">
        <v>526</v>
      </c>
      <c r="B113" t="s">
        <v>527</v>
      </c>
      <c r="C113" t="s">
        <v>96</v>
      </c>
      <c r="D113" t="s">
        <v>108</v>
      </c>
      <c r="E113" t="s">
        <v>523</v>
      </c>
      <c r="F113" t="s">
        <v>110</v>
      </c>
      <c r="G113" t="s">
        <v>492</v>
      </c>
      <c r="H113" t="s">
        <v>172</v>
      </c>
      <c r="I113" s="98" t="s">
        <v>2526</v>
      </c>
      <c r="J113" s="54">
        <v>3.16</v>
      </c>
      <c r="K113" t="s">
        <v>98</v>
      </c>
      <c r="L113" s="55">
        <v>3.2300000000000002E-2</v>
      </c>
      <c r="M113" s="55">
        <v>3.7499999999999999E-2</v>
      </c>
      <c r="N113" s="54">
        <v>818.5</v>
      </c>
      <c r="O113" s="54">
        <v>102.58</v>
      </c>
      <c r="P113" s="54">
        <v>0</v>
      </c>
      <c r="Q113" s="54">
        <v>0.83961730000000001</v>
      </c>
      <c r="R113" s="55">
        <v>0</v>
      </c>
      <c r="S113" s="55">
        <v>4.4000000000000003E-3</v>
      </c>
      <c r="T113" s="55">
        <v>1.1000000000000001E-3</v>
      </c>
    </row>
    <row r="114" spans="1:20">
      <c r="A114" t="s">
        <v>528</v>
      </c>
      <c r="B114" t="s">
        <v>529</v>
      </c>
      <c r="C114" t="s">
        <v>96</v>
      </c>
      <c r="D114" t="s">
        <v>108</v>
      </c>
      <c r="E114" t="s">
        <v>530</v>
      </c>
      <c r="F114" t="s">
        <v>103</v>
      </c>
      <c r="G114" t="s">
        <v>492</v>
      </c>
      <c r="H114" t="s">
        <v>172</v>
      </c>
      <c r="I114" s="98" t="s">
        <v>2526</v>
      </c>
      <c r="J114" s="54">
        <v>4.67</v>
      </c>
      <c r="K114" t="s">
        <v>98</v>
      </c>
      <c r="L114" s="55">
        <v>0.03</v>
      </c>
      <c r="M114" s="55">
        <v>3.85E-2</v>
      </c>
      <c r="N114" s="54">
        <v>492.68</v>
      </c>
      <c r="O114" s="54">
        <v>97.18</v>
      </c>
      <c r="P114" s="54">
        <v>0</v>
      </c>
      <c r="Q114" s="54">
        <v>0.47878642399999999</v>
      </c>
      <c r="R114" s="55">
        <v>0</v>
      </c>
      <c r="S114" s="55">
        <v>2.5000000000000001E-3</v>
      </c>
      <c r="T114" s="55">
        <v>6.9999999999999999E-4</v>
      </c>
    </row>
    <row r="115" spans="1:20">
      <c r="A115" t="s">
        <v>531</v>
      </c>
      <c r="B115" t="s">
        <v>532</v>
      </c>
      <c r="C115" t="s">
        <v>96</v>
      </c>
      <c r="D115" t="s">
        <v>108</v>
      </c>
      <c r="E115" t="s">
        <v>533</v>
      </c>
      <c r="F115" t="s">
        <v>305</v>
      </c>
      <c r="G115" t="s">
        <v>497</v>
      </c>
      <c r="H115" t="s">
        <v>127</v>
      </c>
      <c r="I115" s="98" t="s">
        <v>2526</v>
      </c>
      <c r="J115" s="54">
        <v>1.88</v>
      </c>
      <c r="K115" t="s">
        <v>98</v>
      </c>
      <c r="L115" s="55">
        <v>2.5000000000000001E-2</v>
      </c>
      <c r="M115" s="55">
        <v>2.6499999999999999E-2</v>
      </c>
      <c r="N115" s="54">
        <v>359.37</v>
      </c>
      <c r="O115" s="54">
        <v>112.49</v>
      </c>
      <c r="P115" s="54">
        <v>0</v>
      </c>
      <c r="Q115" s="54">
        <v>0.40425531300000001</v>
      </c>
      <c r="R115" s="55">
        <v>0</v>
      </c>
      <c r="S115" s="55">
        <v>2.0999999999999999E-3</v>
      </c>
      <c r="T115" s="55">
        <v>5.9999999999999995E-4</v>
      </c>
    </row>
    <row r="116" spans="1:20">
      <c r="A116" t="s">
        <v>534</v>
      </c>
      <c r="B116" t="s">
        <v>535</v>
      </c>
      <c r="C116" t="s">
        <v>96</v>
      </c>
      <c r="D116" t="s">
        <v>108</v>
      </c>
      <c r="E116" t="s">
        <v>533</v>
      </c>
      <c r="F116" t="s">
        <v>305</v>
      </c>
      <c r="G116" t="s">
        <v>497</v>
      </c>
      <c r="H116" t="s">
        <v>127</v>
      </c>
      <c r="I116" s="98" t="s">
        <v>2526</v>
      </c>
      <c r="J116" s="54">
        <v>5.3</v>
      </c>
      <c r="K116" t="s">
        <v>98</v>
      </c>
      <c r="L116" s="55">
        <v>1.9E-2</v>
      </c>
      <c r="M116" s="55">
        <v>3.4500000000000003E-2</v>
      </c>
      <c r="N116" s="54">
        <v>416.73</v>
      </c>
      <c r="O116" s="54">
        <v>103.41</v>
      </c>
      <c r="P116" s="54">
        <v>0</v>
      </c>
      <c r="Q116" s="54">
        <v>0.43094049299999998</v>
      </c>
      <c r="R116" s="55">
        <v>0</v>
      </c>
      <c r="S116" s="55">
        <v>2.2000000000000001E-3</v>
      </c>
      <c r="T116" s="55">
        <v>5.9999999999999995E-4</v>
      </c>
    </row>
    <row r="117" spans="1:20">
      <c r="A117" t="s">
        <v>536</v>
      </c>
      <c r="B117" t="s">
        <v>537</v>
      </c>
      <c r="C117" t="s">
        <v>96</v>
      </c>
      <c r="D117" t="s">
        <v>108</v>
      </c>
      <c r="E117" t="s">
        <v>533</v>
      </c>
      <c r="F117" t="s">
        <v>305</v>
      </c>
      <c r="G117" t="s">
        <v>497</v>
      </c>
      <c r="H117" t="s">
        <v>127</v>
      </c>
      <c r="I117" s="98" t="s">
        <v>2526</v>
      </c>
      <c r="J117" s="54">
        <v>7.13</v>
      </c>
      <c r="K117" t="s">
        <v>98</v>
      </c>
      <c r="L117" s="55">
        <v>3.8999999999999998E-3</v>
      </c>
      <c r="M117" s="55">
        <v>3.7499999999999999E-2</v>
      </c>
      <c r="N117" s="54">
        <v>447.09</v>
      </c>
      <c r="O117" s="54">
        <v>85.22</v>
      </c>
      <c r="P117" s="54">
        <v>0</v>
      </c>
      <c r="Q117" s="54">
        <v>0.38101009800000002</v>
      </c>
      <c r="R117" s="55">
        <v>0</v>
      </c>
      <c r="S117" s="55">
        <v>2E-3</v>
      </c>
      <c r="T117" s="55">
        <v>5.0000000000000001E-4</v>
      </c>
    </row>
    <row r="118" spans="1:20">
      <c r="A118" t="s">
        <v>538</v>
      </c>
      <c r="B118" t="s">
        <v>539</v>
      </c>
      <c r="C118" t="s">
        <v>96</v>
      </c>
      <c r="D118" t="s">
        <v>108</v>
      </c>
      <c r="E118" t="s">
        <v>540</v>
      </c>
      <c r="F118" t="s">
        <v>541</v>
      </c>
      <c r="G118" t="s">
        <v>497</v>
      </c>
      <c r="H118" t="s">
        <v>127</v>
      </c>
      <c r="I118" s="98" t="s">
        <v>2526</v>
      </c>
      <c r="J118" s="54">
        <v>1.28</v>
      </c>
      <c r="K118" t="s">
        <v>98</v>
      </c>
      <c r="L118" s="55">
        <v>1.8499999999999999E-2</v>
      </c>
      <c r="M118" s="55">
        <v>2.0500000000000001E-2</v>
      </c>
      <c r="N118" s="54">
        <v>493.63</v>
      </c>
      <c r="O118" s="54">
        <v>111.15</v>
      </c>
      <c r="P118" s="54">
        <v>0</v>
      </c>
      <c r="Q118" s="54">
        <v>0.54866974499999999</v>
      </c>
      <c r="R118" s="55">
        <v>0</v>
      </c>
      <c r="S118" s="55">
        <v>2.8999999999999998E-3</v>
      </c>
      <c r="T118" s="55">
        <v>6.9999999999999999E-4</v>
      </c>
    </row>
    <row r="119" spans="1:20">
      <c r="A119" t="s">
        <v>542</v>
      </c>
      <c r="B119" t="s">
        <v>543</v>
      </c>
      <c r="C119" t="s">
        <v>96</v>
      </c>
      <c r="D119" t="s">
        <v>108</v>
      </c>
      <c r="E119" t="s">
        <v>540</v>
      </c>
      <c r="F119" t="s">
        <v>541</v>
      </c>
      <c r="G119" t="s">
        <v>497</v>
      </c>
      <c r="H119" t="s">
        <v>127</v>
      </c>
      <c r="I119" s="98" t="s">
        <v>2526</v>
      </c>
      <c r="J119" s="54">
        <v>3.68</v>
      </c>
      <c r="K119" t="s">
        <v>98</v>
      </c>
      <c r="L119" s="55">
        <v>0.01</v>
      </c>
      <c r="M119" s="55">
        <v>4.1099999999999998E-2</v>
      </c>
      <c r="N119" s="54">
        <v>1617.18</v>
      </c>
      <c r="O119" s="54">
        <v>97.46</v>
      </c>
      <c r="P119" s="54">
        <v>0</v>
      </c>
      <c r="Q119" s="54">
        <v>1.576103628</v>
      </c>
      <c r="R119" s="55">
        <v>0</v>
      </c>
      <c r="S119" s="55">
        <v>8.2000000000000007E-3</v>
      </c>
      <c r="T119" s="55">
        <v>2.0999999999999999E-3</v>
      </c>
    </row>
    <row r="120" spans="1:20">
      <c r="A120" t="s">
        <v>544</v>
      </c>
      <c r="B120" t="s">
        <v>545</v>
      </c>
      <c r="C120" t="s">
        <v>96</v>
      </c>
      <c r="D120" t="s">
        <v>108</v>
      </c>
      <c r="E120" t="s">
        <v>540</v>
      </c>
      <c r="F120" t="s">
        <v>541</v>
      </c>
      <c r="G120" t="s">
        <v>497</v>
      </c>
      <c r="H120" t="s">
        <v>127</v>
      </c>
      <c r="I120" s="98" t="s">
        <v>2526</v>
      </c>
      <c r="J120" s="54">
        <v>2.33</v>
      </c>
      <c r="K120" t="s">
        <v>98</v>
      </c>
      <c r="L120" s="55">
        <v>3.5400000000000001E-2</v>
      </c>
      <c r="M120" s="55">
        <v>3.73E-2</v>
      </c>
      <c r="N120" s="54">
        <v>1569.38</v>
      </c>
      <c r="O120" s="54">
        <v>103.99</v>
      </c>
      <c r="P120" s="54">
        <v>0</v>
      </c>
      <c r="Q120" s="54">
        <v>1.631998262</v>
      </c>
      <c r="R120" s="55">
        <v>0</v>
      </c>
      <c r="S120" s="55">
        <v>8.5000000000000006E-3</v>
      </c>
      <c r="T120" s="55">
        <v>2.2000000000000001E-3</v>
      </c>
    </row>
    <row r="121" spans="1:20">
      <c r="A121" t="s">
        <v>546</v>
      </c>
      <c r="B121" t="s">
        <v>547</v>
      </c>
      <c r="C121" t="s">
        <v>96</v>
      </c>
      <c r="D121" t="s">
        <v>108</v>
      </c>
      <c r="E121" t="s">
        <v>540</v>
      </c>
      <c r="F121" t="s">
        <v>541</v>
      </c>
      <c r="G121" t="s">
        <v>497</v>
      </c>
      <c r="H121" t="s">
        <v>127</v>
      </c>
      <c r="I121" s="98" t="s">
        <v>2526</v>
      </c>
      <c r="J121" s="54">
        <v>0.89</v>
      </c>
      <c r="K121" t="s">
        <v>98</v>
      </c>
      <c r="L121" s="55">
        <v>0.01</v>
      </c>
      <c r="M121" s="55">
        <v>2.9600000000000001E-2</v>
      </c>
      <c r="N121" s="54">
        <v>975.87</v>
      </c>
      <c r="O121" s="54">
        <v>108.89</v>
      </c>
      <c r="P121" s="54">
        <v>0</v>
      </c>
      <c r="Q121" s="54">
        <v>1.062624843</v>
      </c>
      <c r="R121" s="55">
        <v>0</v>
      </c>
      <c r="S121" s="55">
        <v>5.4999999999999997E-3</v>
      </c>
      <c r="T121" s="55">
        <v>1.4E-3</v>
      </c>
    </row>
    <row r="122" spans="1:20">
      <c r="A122" t="s">
        <v>548</v>
      </c>
      <c r="B122" t="s">
        <v>549</v>
      </c>
      <c r="C122" t="s">
        <v>96</v>
      </c>
      <c r="D122" t="s">
        <v>108</v>
      </c>
      <c r="E122" t="s">
        <v>550</v>
      </c>
      <c r="F122" t="s">
        <v>305</v>
      </c>
      <c r="G122" t="s">
        <v>497</v>
      </c>
      <c r="H122" t="s">
        <v>127</v>
      </c>
      <c r="I122" s="98" t="s">
        <v>2526</v>
      </c>
      <c r="J122" s="54">
        <v>3.48</v>
      </c>
      <c r="K122" t="s">
        <v>98</v>
      </c>
      <c r="L122" s="55">
        <v>2.75E-2</v>
      </c>
      <c r="M122" s="55">
        <v>2.5700000000000001E-2</v>
      </c>
      <c r="N122" s="54">
        <v>801.24</v>
      </c>
      <c r="O122" s="54">
        <v>111.53</v>
      </c>
      <c r="P122" s="54">
        <v>0</v>
      </c>
      <c r="Q122" s="54">
        <v>0.89362297199999996</v>
      </c>
      <c r="R122" s="55">
        <v>0</v>
      </c>
      <c r="S122" s="55">
        <v>4.7000000000000002E-3</v>
      </c>
      <c r="T122" s="55">
        <v>1.1999999999999999E-3</v>
      </c>
    </row>
    <row r="123" spans="1:20">
      <c r="A123" t="s">
        <v>551</v>
      </c>
      <c r="B123" t="s">
        <v>552</v>
      </c>
      <c r="C123" t="s">
        <v>96</v>
      </c>
      <c r="D123" t="s">
        <v>108</v>
      </c>
      <c r="E123" t="s">
        <v>550</v>
      </c>
      <c r="F123" t="s">
        <v>305</v>
      </c>
      <c r="G123" t="s">
        <v>497</v>
      </c>
      <c r="H123" t="s">
        <v>127</v>
      </c>
      <c r="I123" s="98" t="s">
        <v>2526</v>
      </c>
      <c r="J123" s="54">
        <v>4.95</v>
      </c>
      <c r="K123" t="s">
        <v>98</v>
      </c>
      <c r="L123" s="55">
        <v>8.5000000000000006E-3</v>
      </c>
      <c r="M123" s="55">
        <v>2.9899999999999999E-2</v>
      </c>
      <c r="N123" s="54">
        <v>652.67999999999995</v>
      </c>
      <c r="O123" s="54">
        <v>98.97</v>
      </c>
      <c r="P123" s="54">
        <v>0</v>
      </c>
      <c r="Q123" s="54">
        <v>0.64595739600000002</v>
      </c>
      <c r="R123" s="55">
        <v>0</v>
      </c>
      <c r="S123" s="55">
        <v>3.3999999999999998E-3</v>
      </c>
      <c r="T123" s="55">
        <v>8.9999999999999998E-4</v>
      </c>
    </row>
    <row r="124" spans="1:20">
      <c r="A124" t="s">
        <v>553</v>
      </c>
      <c r="B124" t="s">
        <v>554</v>
      </c>
      <c r="C124" t="s">
        <v>96</v>
      </c>
      <c r="D124" t="s">
        <v>108</v>
      </c>
      <c r="E124" t="s">
        <v>550</v>
      </c>
      <c r="F124" t="s">
        <v>305</v>
      </c>
      <c r="G124" t="s">
        <v>497</v>
      </c>
      <c r="H124" t="s">
        <v>127</v>
      </c>
      <c r="I124" s="98" t="s">
        <v>2526</v>
      </c>
      <c r="J124" s="54">
        <v>6.41</v>
      </c>
      <c r="K124" t="s">
        <v>98</v>
      </c>
      <c r="L124" s="55">
        <v>3.1800000000000002E-2</v>
      </c>
      <c r="M124" s="55">
        <v>3.2500000000000001E-2</v>
      </c>
      <c r="N124" s="54">
        <v>652.08000000000004</v>
      </c>
      <c r="O124" s="54">
        <v>102.29</v>
      </c>
      <c r="P124" s="54">
        <v>0</v>
      </c>
      <c r="Q124" s="54">
        <v>0.66701263200000005</v>
      </c>
      <c r="R124" s="55">
        <v>0</v>
      </c>
      <c r="S124" s="55">
        <v>3.5000000000000001E-3</v>
      </c>
      <c r="T124" s="55">
        <v>8.9999999999999998E-4</v>
      </c>
    </row>
    <row r="125" spans="1:20">
      <c r="A125" t="s">
        <v>555</v>
      </c>
      <c r="B125" t="s">
        <v>556</v>
      </c>
      <c r="C125" t="s">
        <v>96</v>
      </c>
      <c r="D125" t="s">
        <v>108</v>
      </c>
      <c r="E125" t="s">
        <v>557</v>
      </c>
      <c r="F125" t="s">
        <v>558</v>
      </c>
      <c r="G125" t="s">
        <v>559</v>
      </c>
      <c r="H125" t="s">
        <v>127</v>
      </c>
      <c r="I125" s="98" t="s">
        <v>2526</v>
      </c>
      <c r="J125" s="54">
        <v>3.89</v>
      </c>
      <c r="K125" t="s">
        <v>98</v>
      </c>
      <c r="L125" s="55">
        <v>3.2500000000000001E-2</v>
      </c>
      <c r="M125" s="55">
        <v>3.8899999999999997E-2</v>
      </c>
      <c r="N125" s="54">
        <v>826.52</v>
      </c>
      <c r="O125" s="54">
        <v>102.69</v>
      </c>
      <c r="P125" s="54">
        <v>0</v>
      </c>
      <c r="Q125" s="54">
        <v>0.848753388</v>
      </c>
      <c r="R125" s="55">
        <v>0</v>
      </c>
      <c r="S125" s="55">
        <v>4.4000000000000003E-3</v>
      </c>
      <c r="T125" s="55">
        <v>1.1999999999999999E-3</v>
      </c>
    </row>
    <row r="126" spans="1:20">
      <c r="A126" t="s">
        <v>560</v>
      </c>
      <c r="B126" t="s">
        <v>561</v>
      </c>
      <c r="C126" t="s">
        <v>96</v>
      </c>
      <c r="D126" t="s">
        <v>108</v>
      </c>
      <c r="E126" t="s">
        <v>562</v>
      </c>
      <c r="F126" t="s">
        <v>563</v>
      </c>
      <c r="G126" t="s">
        <v>559</v>
      </c>
      <c r="H126" t="s">
        <v>127</v>
      </c>
      <c r="I126" s="98" t="s">
        <v>2526</v>
      </c>
      <c r="J126" s="54">
        <v>2.1800000000000002</v>
      </c>
      <c r="K126" t="s">
        <v>98</v>
      </c>
      <c r="L126" s="55">
        <v>2.5700000000000001E-2</v>
      </c>
      <c r="M126" s="55">
        <v>3.2500000000000001E-2</v>
      </c>
      <c r="N126" s="54">
        <v>1034.82</v>
      </c>
      <c r="O126" s="54">
        <v>111.45</v>
      </c>
      <c r="P126" s="54">
        <v>0</v>
      </c>
      <c r="Q126" s="54">
        <v>1.1533068900000001</v>
      </c>
      <c r="R126" s="55">
        <v>0</v>
      </c>
      <c r="S126" s="55">
        <v>6.0000000000000001E-3</v>
      </c>
      <c r="T126" s="55">
        <v>1.6000000000000001E-3</v>
      </c>
    </row>
    <row r="127" spans="1:20">
      <c r="A127" t="s">
        <v>564</v>
      </c>
      <c r="B127" t="s">
        <v>565</v>
      </c>
      <c r="C127" t="s">
        <v>96</v>
      </c>
      <c r="D127" t="s">
        <v>108</v>
      </c>
      <c r="E127" t="s">
        <v>562</v>
      </c>
      <c r="F127" t="s">
        <v>563</v>
      </c>
      <c r="G127" t="s">
        <v>559</v>
      </c>
      <c r="H127" t="s">
        <v>127</v>
      </c>
      <c r="I127" s="98" t="s">
        <v>2526</v>
      </c>
      <c r="J127" s="54">
        <v>4.01</v>
      </c>
      <c r="K127" t="s">
        <v>98</v>
      </c>
      <c r="L127" s="55">
        <v>0.04</v>
      </c>
      <c r="M127" s="55">
        <v>3.5200000000000002E-2</v>
      </c>
      <c r="N127" s="54">
        <v>587.48</v>
      </c>
      <c r="O127" s="54">
        <v>103.87</v>
      </c>
      <c r="P127" s="54">
        <v>0</v>
      </c>
      <c r="Q127" s="54">
        <v>0.61021547600000003</v>
      </c>
      <c r="R127" s="55">
        <v>0</v>
      </c>
      <c r="S127" s="55">
        <v>3.2000000000000002E-3</v>
      </c>
      <c r="T127" s="55">
        <v>8.0000000000000004E-4</v>
      </c>
    </row>
    <row r="128" spans="1:20">
      <c r="A128" t="s">
        <v>566</v>
      </c>
      <c r="B128" t="s">
        <v>567</v>
      </c>
      <c r="C128" t="s">
        <v>96</v>
      </c>
      <c r="D128" t="s">
        <v>108</v>
      </c>
      <c r="E128" t="s">
        <v>562</v>
      </c>
      <c r="F128" t="s">
        <v>563</v>
      </c>
      <c r="G128" t="s">
        <v>559</v>
      </c>
      <c r="H128" t="s">
        <v>127</v>
      </c>
      <c r="I128" s="98" t="s">
        <v>2526</v>
      </c>
      <c r="J128" s="54">
        <v>0.98</v>
      </c>
      <c r="K128" t="s">
        <v>98</v>
      </c>
      <c r="L128" s="55">
        <v>1.2200000000000001E-2</v>
      </c>
      <c r="M128" s="55">
        <v>2.8299999999999999E-2</v>
      </c>
      <c r="N128" s="54">
        <v>150.25</v>
      </c>
      <c r="O128" s="54">
        <v>109.7</v>
      </c>
      <c r="P128" s="54">
        <v>0</v>
      </c>
      <c r="Q128" s="54">
        <v>0.16482425000000001</v>
      </c>
      <c r="R128" s="55">
        <v>0</v>
      </c>
      <c r="S128" s="55">
        <v>8.9999999999999998E-4</v>
      </c>
      <c r="T128" s="55">
        <v>2.0000000000000001E-4</v>
      </c>
    </row>
    <row r="129" spans="1:20">
      <c r="A129" t="s">
        <v>568</v>
      </c>
      <c r="B129" t="s">
        <v>569</v>
      </c>
      <c r="C129" t="s">
        <v>96</v>
      </c>
      <c r="D129" t="s">
        <v>108</v>
      </c>
      <c r="E129" t="s">
        <v>562</v>
      </c>
      <c r="F129" t="s">
        <v>563</v>
      </c>
      <c r="G129" t="s">
        <v>559</v>
      </c>
      <c r="H129" t="s">
        <v>127</v>
      </c>
      <c r="I129" s="98" t="s">
        <v>2526</v>
      </c>
      <c r="J129" s="54">
        <v>4.8600000000000003</v>
      </c>
      <c r="K129" t="s">
        <v>98</v>
      </c>
      <c r="L129" s="55">
        <v>1.09E-2</v>
      </c>
      <c r="M129" s="55">
        <v>3.6600000000000001E-2</v>
      </c>
      <c r="N129" s="54">
        <v>501.69</v>
      </c>
      <c r="O129" s="54">
        <v>97.27</v>
      </c>
      <c r="P129" s="54">
        <v>0</v>
      </c>
      <c r="Q129" s="54">
        <v>0.48799386300000003</v>
      </c>
      <c r="R129" s="55">
        <v>0</v>
      </c>
      <c r="S129" s="55">
        <v>2.5000000000000001E-3</v>
      </c>
      <c r="T129" s="55">
        <v>6.9999999999999999E-4</v>
      </c>
    </row>
    <row r="130" spans="1:20">
      <c r="A130" t="s">
        <v>570</v>
      </c>
      <c r="B130" t="s">
        <v>571</v>
      </c>
      <c r="C130" t="s">
        <v>96</v>
      </c>
      <c r="D130" t="s">
        <v>108</v>
      </c>
      <c r="E130" t="s">
        <v>562</v>
      </c>
      <c r="F130" t="s">
        <v>563</v>
      </c>
      <c r="G130" t="s">
        <v>559</v>
      </c>
      <c r="H130" t="s">
        <v>127</v>
      </c>
      <c r="I130" s="98" t="s">
        <v>2526</v>
      </c>
      <c r="J130" s="54">
        <v>5.81</v>
      </c>
      <c r="K130" t="s">
        <v>98</v>
      </c>
      <c r="L130" s="55">
        <v>1.54E-2</v>
      </c>
      <c r="M130" s="55">
        <v>3.8399999999999997E-2</v>
      </c>
      <c r="N130" s="54">
        <v>448.48</v>
      </c>
      <c r="O130" s="54">
        <v>95.41</v>
      </c>
      <c r="P130" s="54">
        <v>0</v>
      </c>
      <c r="Q130" s="54">
        <v>0.42789476799999998</v>
      </c>
      <c r="R130" s="55">
        <v>0</v>
      </c>
      <c r="S130" s="55">
        <v>2.2000000000000001E-3</v>
      </c>
      <c r="T130" s="55">
        <v>5.9999999999999995E-4</v>
      </c>
    </row>
    <row r="131" spans="1:20">
      <c r="A131" t="s">
        <v>572</v>
      </c>
      <c r="B131" t="s">
        <v>573</v>
      </c>
      <c r="C131" t="s">
        <v>96</v>
      </c>
      <c r="D131" t="s">
        <v>108</v>
      </c>
      <c r="E131" t="s">
        <v>574</v>
      </c>
      <c r="F131" t="s">
        <v>496</v>
      </c>
      <c r="G131" t="s">
        <v>575</v>
      </c>
      <c r="H131" t="s">
        <v>172</v>
      </c>
      <c r="I131" s="98" t="s">
        <v>2526</v>
      </c>
      <c r="J131" s="54">
        <v>4</v>
      </c>
      <c r="K131" t="s">
        <v>98</v>
      </c>
      <c r="L131" s="55">
        <v>7.4999999999999997E-3</v>
      </c>
      <c r="M131" s="55">
        <v>3.4099999999999998E-2</v>
      </c>
      <c r="N131" s="54">
        <v>2247.89</v>
      </c>
      <c r="O131" s="54">
        <v>97.97</v>
      </c>
      <c r="P131" s="54">
        <v>0</v>
      </c>
      <c r="Q131" s="54">
        <v>2.202257833</v>
      </c>
      <c r="R131" s="55">
        <v>0</v>
      </c>
      <c r="S131" s="55">
        <v>1.15E-2</v>
      </c>
      <c r="T131" s="55">
        <v>3.0000000000000001E-3</v>
      </c>
    </row>
    <row r="132" spans="1:20">
      <c r="A132" t="s">
        <v>576</v>
      </c>
      <c r="B132" t="s">
        <v>577</v>
      </c>
      <c r="C132" t="s">
        <v>96</v>
      </c>
      <c r="D132" t="s">
        <v>108</v>
      </c>
      <c r="E132" t="s">
        <v>574</v>
      </c>
      <c r="F132" t="s">
        <v>496</v>
      </c>
      <c r="G132" t="s">
        <v>575</v>
      </c>
      <c r="H132" t="s">
        <v>172</v>
      </c>
      <c r="I132" s="98" t="s">
        <v>2526</v>
      </c>
      <c r="J132" s="54">
        <v>6.11</v>
      </c>
      <c r="K132" t="s">
        <v>98</v>
      </c>
      <c r="L132" s="55">
        <v>4.0800000000000003E-2</v>
      </c>
      <c r="M132" s="55">
        <v>3.8899999999999997E-2</v>
      </c>
      <c r="N132" s="54">
        <v>556.30999999999995</v>
      </c>
      <c r="O132" s="54">
        <v>101.94</v>
      </c>
      <c r="P132" s="54">
        <v>0</v>
      </c>
      <c r="Q132" s="54">
        <v>0.56710241400000005</v>
      </c>
      <c r="R132" s="55">
        <v>0</v>
      </c>
      <c r="S132" s="55">
        <v>3.0000000000000001E-3</v>
      </c>
      <c r="T132" s="55">
        <v>8.0000000000000004E-4</v>
      </c>
    </row>
    <row r="133" spans="1:20">
      <c r="A133" t="s">
        <v>578</v>
      </c>
      <c r="B133" t="s">
        <v>579</v>
      </c>
      <c r="C133" t="s">
        <v>96</v>
      </c>
      <c r="D133" t="s">
        <v>108</v>
      </c>
      <c r="E133" t="s">
        <v>580</v>
      </c>
      <c r="F133" t="s">
        <v>563</v>
      </c>
      <c r="G133" t="s">
        <v>559</v>
      </c>
      <c r="H133" t="s">
        <v>127</v>
      </c>
      <c r="I133" s="98" t="s">
        <v>2526</v>
      </c>
      <c r="J133" s="54">
        <v>3.08</v>
      </c>
      <c r="K133" t="s">
        <v>98</v>
      </c>
      <c r="L133" s="55">
        <v>1.3299999999999999E-2</v>
      </c>
      <c r="M133" s="55">
        <v>2.9700000000000001E-2</v>
      </c>
      <c r="N133" s="54">
        <v>527.47</v>
      </c>
      <c r="O133" s="54">
        <v>106.5</v>
      </c>
      <c r="P133" s="54">
        <v>0</v>
      </c>
      <c r="Q133" s="54">
        <v>0.56175554999999999</v>
      </c>
      <c r="R133" s="55">
        <v>0</v>
      </c>
      <c r="S133" s="55">
        <v>2.8999999999999998E-3</v>
      </c>
      <c r="T133" s="55">
        <v>8.0000000000000004E-4</v>
      </c>
    </row>
    <row r="134" spans="1:20">
      <c r="A134" t="s">
        <v>581</v>
      </c>
      <c r="B134" t="s">
        <v>582</v>
      </c>
      <c r="C134" t="s">
        <v>96</v>
      </c>
      <c r="D134" t="s">
        <v>108</v>
      </c>
      <c r="E134" t="s">
        <v>583</v>
      </c>
      <c r="F134" t="s">
        <v>305</v>
      </c>
      <c r="G134" t="s">
        <v>575</v>
      </c>
      <c r="H134" t="s">
        <v>172</v>
      </c>
      <c r="I134" s="98" t="s">
        <v>2526</v>
      </c>
      <c r="J134" s="54">
        <v>3.5</v>
      </c>
      <c r="K134" t="s">
        <v>98</v>
      </c>
      <c r="L134" s="55">
        <v>1.7999999999999999E-2</v>
      </c>
      <c r="M134" s="55">
        <v>2.8000000000000001E-2</v>
      </c>
      <c r="N134" s="54">
        <v>56.29</v>
      </c>
      <c r="O134" s="54">
        <v>108.67</v>
      </c>
      <c r="P134" s="54">
        <v>0</v>
      </c>
      <c r="Q134" s="54">
        <v>6.1170343000000002E-2</v>
      </c>
      <c r="R134" s="55">
        <v>0</v>
      </c>
      <c r="S134" s="55">
        <v>2.9999999999999997E-4</v>
      </c>
      <c r="T134" s="55">
        <v>1E-4</v>
      </c>
    </row>
    <row r="135" spans="1:20">
      <c r="A135" t="s">
        <v>584</v>
      </c>
      <c r="B135" t="s">
        <v>585</v>
      </c>
      <c r="C135" t="s">
        <v>96</v>
      </c>
      <c r="D135" t="s">
        <v>108</v>
      </c>
      <c r="E135" t="s">
        <v>586</v>
      </c>
      <c r="F135" t="s">
        <v>305</v>
      </c>
      <c r="G135" t="s">
        <v>575</v>
      </c>
      <c r="H135" t="s">
        <v>172</v>
      </c>
      <c r="I135" s="98" t="s">
        <v>2526</v>
      </c>
      <c r="J135" s="54">
        <v>4.6500000000000004</v>
      </c>
      <c r="K135" t="s">
        <v>98</v>
      </c>
      <c r="L135" s="55">
        <v>3.6200000000000003E-2</v>
      </c>
      <c r="M135" s="55">
        <v>3.8100000000000002E-2</v>
      </c>
      <c r="N135" s="54">
        <v>1718.42</v>
      </c>
      <c r="O135" s="54">
        <v>102</v>
      </c>
      <c r="P135" s="54">
        <v>0</v>
      </c>
      <c r="Q135" s="54">
        <v>1.7527884</v>
      </c>
      <c r="R135" s="55">
        <v>0</v>
      </c>
      <c r="S135" s="55">
        <v>9.1000000000000004E-3</v>
      </c>
      <c r="T135" s="55">
        <v>2.3999999999999998E-3</v>
      </c>
    </row>
    <row r="136" spans="1:20">
      <c r="A136" t="s">
        <v>587</v>
      </c>
      <c r="B136" t="s">
        <v>588</v>
      </c>
      <c r="C136" t="s">
        <v>96</v>
      </c>
      <c r="D136" t="s">
        <v>108</v>
      </c>
      <c r="E136" t="s">
        <v>589</v>
      </c>
      <c r="F136" t="s">
        <v>288</v>
      </c>
      <c r="G136" t="s">
        <v>590</v>
      </c>
      <c r="H136" t="s">
        <v>172</v>
      </c>
      <c r="I136" s="98" t="s">
        <v>2526</v>
      </c>
      <c r="J136" s="54">
        <v>3.33</v>
      </c>
      <c r="K136" t="s">
        <v>98</v>
      </c>
      <c r="L136" s="55">
        <v>2.75E-2</v>
      </c>
      <c r="M136" s="55">
        <v>3.04E-2</v>
      </c>
      <c r="N136" s="54">
        <v>1085.6099999999999</v>
      </c>
      <c r="O136" s="54">
        <v>110.65</v>
      </c>
      <c r="P136" s="54">
        <v>0</v>
      </c>
      <c r="Q136" s="54">
        <v>1.2012274650000001</v>
      </c>
      <c r="R136" s="55">
        <v>0</v>
      </c>
      <c r="S136" s="55">
        <v>6.3E-3</v>
      </c>
      <c r="T136" s="55">
        <v>1.6000000000000001E-3</v>
      </c>
    </row>
    <row r="137" spans="1:20">
      <c r="A137" t="s">
        <v>591</v>
      </c>
      <c r="B137" t="s">
        <v>592</v>
      </c>
      <c r="C137" t="s">
        <v>96</v>
      </c>
      <c r="D137" t="s">
        <v>108</v>
      </c>
      <c r="E137" t="s">
        <v>580</v>
      </c>
      <c r="F137" t="s">
        <v>563</v>
      </c>
      <c r="G137" t="s">
        <v>593</v>
      </c>
      <c r="H137" t="s">
        <v>127</v>
      </c>
      <c r="I137" s="98" t="s">
        <v>2526</v>
      </c>
      <c r="J137" s="54">
        <v>2.89</v>
      </c>
      <c r="K137" t="s">
        <v>98</v>
      </c>
      <c r="L137" s="55">
        <v>3.2800000000000003E-2</v>
      </c>
      <c r="M137" s="55">
        <v>6.8900000000000003E-2</v>
      </c>
      <c r="N137" s="54">
        <v>762.05</v>
      </c>
      <c r="O137" s="54">
        <v>102.18</v>
      </c>
      <c r="P137" s="54">
        <v>0</v>
      </c>
      <c r="Q137" s="54">
        <v>0.77866268999999999</v>
      </c>
      <c r="R137" s="55">
        <v>0</v>
      </c>
      <c r="S137" s="55">
        <v>4.1000000000000003E-3</v>
      </c>
      <c r="T137" s="55">
        <v>1.1000000000000001E-3</v>
      </c>
    </row>
    <row r="138" spans="1:20">
      <c r="A138" t="s">
        <v>594</v>
      </c>
      <c r="B138" t="s">
        <v>595</v>
      </c>
      <c r="C138" t="s">
        <v>96</v>
      </c>
      <c r="D138" t="s">
        <v>108</v>
      </c>
      <c r="E138" t="s">
        <v>580</v>
      </c>
      <c r="F138" t="s">
        <v>563</v>
      </c>
      <c r="G138" t="s">
        <v>593</v>
      </c>
      <c r="H138" t="s">
        <v>127</v>
      </c>
      <c r="I138" s="98" t="s">
        <v>2526</v>
      </c>
      <c r="J138" s="54">
        <v>4.43</v>
      </c>
      <c r="K138" t="s">
        <v>98</v>
      </c>
      <c r="L138" s="55">
        <v>5.5E-2</v>
      </c>
      <c r="M138" s="55">
        <v>6.3899999999999998E-2</v>
      </c>
      <c r="N138" s="54">
        <v>506.25</v>
      </c>
      <c r="O138" s="54">
        <v>98.6</v>
      </c>
      <c r="P138" s="54">
        <v>0</v>
      </c>
      <c r="Q138" s="54">
        <v>0.49916250000000001</v>
      </c>
      <c r="R138" s="55">
        <v>0</v>
      </c>
      <c r="S138" s="55">
        <v>2.5999999999999999E-3</v>
      </c>
      <c r="T138" s="55">
        <v>6.9999999999999999E-4</v>
      </c>
    </row>
    <row r="139" spans="1:20">
      <c r="A139" t="s">
        <v>596</v>
      </c>
      <c r="B139" t="s">
        <v>597</v>
      </c>
      <c r="C139" t="s">
        <v>96</v>
      </c>
      <c r="D139" t="s">
        <v>108</v>
      </c>
      <c r="E139" t="s">
        <v>580</v>
      </c>
      <c r="F139" t="s">
        <v>563</v>
      </c>
      <c r="G139" t="s">
        <v>593</v>
      </c>
      <c r="H139" t="s">
        <v>127</v>
      </c>
      <c r="I139" s="98" t="s">
        <v>2526</v>
      </c>
      <c r="J139" s="54">
        <v>2.2000000000000002</v>
      </c>
      <c r="K139" t="s">
        <v>98</v>
      </c>
      <c r="L139" s="55">
        <v>0.04</v>
      </c>
      <c r="M139" s="55">
        <v>6.59E-2</v>
      </c>
      <c r="N139" s="54">
        <v>549.44000000000005</v>
      </c>
      <c r="O139" s="54">
        <v>105.42</v>
      </c>
      <c r="P139" s="54">
        <v>0</v>
      </c>
      <c r="Q139" s="54">
        <v>0.57921964800000003</v>
      </c>
      <c r="R139" s="55">
        <v>0</v>
      </c>
      <c r="S139" s="55">
        <v>3.0000000000000001E-3</v>
      </c>
      <c r="T139" s="55">
        <v>8.0000000000000004E-4</v>
      </c>
    </row>
    <row r="140" spans="1:20">
      <c r="A140" t="s">
        <v>598</v>
      </c>
      <c r="B140" t="s">
        <v>599</v>
      </c>
      <c r="C140" t="s">
        <v>96</v>
      </c>
      <c r="D140" t="s">
        <v>108</v>
      </c>
      <c r="E140" t="s">
        <v>580</v>
      </c>
      <c r="F140" t="s">
        <v>563</v>
      </c>
      <c r="G140" t="s">
        <v>593</v>
      </c>
      <c r="H140" t="s">
        <v>127</v>
      </c>
      <c r="I140" s="98" t="s">
        <v>2526</v>
      </c>
      <c r="J140" s="54">
        <v>4.7300000000000004</v>
      </c>
      <c r="K140" t="s">
        <v>98</v>
      </c>
      <c r="L140" s="55">
        <v>1.7899999999999999E-2</v>
      </c>
      <c r="M140" s="55">
        <v>6.5000000000000002E-2</v>
      </c>
      <c r="N140" s="54">
        <v>259.37</v>
      </c>
      <c r="O140" s="54">
        <v>89.15</v>
      </c>
      <c r="P140" s="54">
        <v>0</v>
      </c>
      <c r="Q140" s="54">
        <v>0.231228355</v>
      </c>
      <c r="R140" s="55">
        <v>0</v>
      </c>
      <c r="S140" s="55">
        <v>1.1999999999999999E-3</v>
      </c>
      <c r="T140" s="55">
        <v>2.9999999999999997E-4</v>
      </c>
    </row>
    <row r="141" spans="1:20">
      <c r="A141" t="s">
        <v>600</v>
      </c>
      <c r="B141" t="s">
        <v>601</v>
      </c>
      <c r="C141" t="s">
        <v>96</v>
      </c>
      <c r="D141" t="s">
        <v>108</v>
      </c>
      <c r="E141" t="s">
        <v>583</v>
      </c>
      <c r="F141" t="s">
        <v>305</v>
      </c>
      <c r="G141" t="s">
        <v>590</v>
      </c>
      <c r="H141" t="s">
        <v>172</v>
      </c>
      <c r="I141" s="98" t="s">
        <v>2526</v>
      </c>
      <c r="J141" s="54">
        <v>2.72</v>
      </c>
      <c r="K141" t="s">
        <v>98</v>
      </c>
      <c r="L141" s="55">
        <v>3.3000000000000002E-2</v>
      </c>
      <c r="M141" s="55">
        <v>4.2000000000000003E-2</v>
      </c>
      <c r="N141" s="54">
        <v>1050.54</v>
      </c>
      <c r="O141" s="54">
        <v>108.69</v>
      </c>
      <c r="P141" s="54">
        <v>0</v>
      </c>
      <c r="Q141" s="54">
        <v>1.1418319260000001</v>
      </c>
      <c r="R141" s="55">
        <v>0</v>
      </c>
      <c r="S141" s="55">
        <v>5.8999999999999999E-3</v>
      </c>
      <c r="T141" s="55">
        <v>1.6000000000000001E-3</v>
      </c>
    </row>
    <row r="142" spans="1:20">
      <c r="A142" t="s">
        <v>602</v>
      </c>
      <c r="B142" t="s">
        <v>603</v>
      </c>
      <c r="C142" t="s">
        <v>96</v>
      </c>
      <c r="D142" t="s">
        <v>108</v>
      </c>
      <c r="E142" t="s">
        <v>583</v>
      </c>
      <c r="F142" t="s">
        <v>305</v>
      </c>
      <c r="G142" t="s">
        <v>590</v>
      </c>
      <c r="H142" t="s">
        <v>172</v>
      </c>
      <c r="I142" s="98" t="s">
        <v>2526</v>
      </c>
      <c r="J142" s="54">
        <v>2.81</v>
      </c>
      <c r="K142" t="s">
        <v>98</v>
      </c>
      <c r="L142" s="55">
        <v>3.6499999999999998E-2</v>
      </c>
      <c r="M142" s="55">
        <v>4.3299999999999998E-2</v>
      </c>
      <c r="N142" s="54">
        <v>378.39</v>
      </c>
      <c r="O142" s="54">
        <v>101.64</v>
      </c>
      <c r="P142" s="54">
        <v>0</v>
      </c>
      <c r="Q142" s="54">
        <v>0.38459559599999998</v>
      </c>
      <c r="R142" s="55">
        <v>0</v>
      </c>
      <c r="S142" s="55">
        <v>2E-3</v>
      </c>
      <c r="T142" s="55">
        <v>5.0000000000000001E-4</v>
      </c>
    </row>
    <row r="143" spans="1:20">
      <c r="A143" t="s">
        <v>604</v>
      </c>
      <c r="B143" t="s">
        <v>605</v>
      </c>
      <c r="C143" t="s">
        <v>96</v>
      </c>
      <c r="D143" t="s">
        <v>108</v>
      </c>
      <c r="E143" t="s">
        <v>606</v>
      </c>
      <c r="F143" t="s">
        <v>305</v>
      </c>
      <c r="G143" t="s">
        <v>590</v>
      </c>
      <c r="H143" t="s">
        <v>172</v>
      </c>
      <c r="I143" s="98" t="s">
        <v>2526</v>
      </c>
      <c r="J143" s="54">
        <v>1.99</v>
      </c>
      <c r="K143" t="s">
        <v>98</v>
      </c>
      <c r="L143" s="55">
        <v>1E-3</v>
      </c>
      <c r="M143" s="55">
        <v>2.5999999999999999E-2</v>
      </c>
      <c r="N143" s="54">
        <v>985.81</v>
      </c>
      <c r="O143" s="54">
        <v>106.05</v>
      </c>
      <c r="P143" s="54">
        <v>0</v>
      </c>
      <c r="Q143" s="54">
        <v>1.0454515049999999</v>
      </c>
      <c r="R143" s="55">
        <v>0</v>
      </c>
      <c r="S143" s="55">
        <v>5.4000000000000003E-3</v>
      </c>
      <c r="T143" s="55">
        <v>1.4E-3</v>
      </c>
    </row>
    <row r="144" spans="1:20">
      <c r="A144" t="s">
        <v>607</v>
      </c>
      <c r="B144" t="s">
        <v>608</v>
      </c>
      <c r="C144" t="s">
        <v>96</v>
      </c>
      <c r="D144" t="s">
        <v>108</v>
      </c>
      <c r="E144" t="s">
        <v>606</v>
      </c>
      <c r="F144" t="s">
        <v>305</v>
      </c>
      <c r="G144" t="s">
        <v>590</v>
      </c>
      <c r="H144" t="s">
        <v>172</v>
      </c>
      <c r="I144" s="98" t="s">
        <v>2526</v>
      </c>
      <c r="J144" s="54">
        <v>4.71</v>
      </c>
      <c r="K144" t="s">
        <v>98</v>
      </c>
      <c r="L144" s="55">
        <v>3.0000000000000001E-3</v>
      </c>
      <c r="M144" s="55">
        <v>3.5999999999999997E-2</v>
      </c>
      <c r="N144" s="54">
        <v>555.92999999999995</v>
      </c>
      <c r="O144" s="54">
        <v>94.75</v>
      </c>
      <c r="P144" s="54">
        <v>0</v>
      </c>
      <c r="Q144" s="54">
        <v>0.52674367499999997</v>
      </c>
      <c r="R144" s="55">
        <v>0</v>
      </c>
      <c r="S144" s="55">
        <v>2.7000000000000001E-3</v>
      </c>
      <c r="T144" s="55">
        <v>6.9999999999999999E-4</v>
      </c>
    </row>
    <row r="145" spans="1:20">
      <c r="A145" t="s">
        <v>609</v>
      </c>
      <c r="B145" t="s">
        <v>610</v>
      </c>
      <c r="C145" t="s">
        <v>96</v>
      </c>
      <c r="D145" t="s">
        <v>108</v>
      </c>
      <c r="E145" t="s">
        <v>606</v>
      </c>
      <c r="F145" t="s">
        <v>305</v>
      </c>
      <c r="G145" t="s">
        <v>590</v>
      </c>
      <c r="H145" t="s">
        <v>172</v>
      </c>
      <c r="I145" s="98" t="s">
        <v>2526</v>
      </c>
      <c r="J145" s="54">
        <v>3.22</v>
      </c>
      <c r="K145" t="s">
        <v>98</v>
      </c>
      <c r="L145" s="55">
        <v>3.0000000000000001E-3</v>
      </c>
      <c r="M145" s="55">
        <v>3.3799999999999997E-2</v>
      </c>
      <c r="N145" s="54">
        <v>807.45</v>
      </c>
      <c r="O145" s="54">
        <v>97.61</v>
      </c>
      <c r="P145" s="54">
        <v>0</v>
      </c>
      <c r="Q145" s="54">
        <v>0.78815194499999996</v>
      </c>
      <c r="R145" s="55">
        <v>0</v>
      </c>
      <c r="S145" s="55">
        <v>4.1000000000000003E-3</v>
      </c>
      <c r="T145" s="55">
        <v>1.1000000000000001E-3</v>
      </c>
    </row>
    <row r="146" spans="1:20">
      <c r="A146" t="s">
        <v>611</v>
      </c>
      <c r="B146" t="s">
        <v>612</v>
      </c>
      <c r="C146" t="s">
        <v>96</v>
      </c>
      <c r="D146" t="s">
        <v>108</v>
      </c>
      <c r="E146" t="s">
        <v>606</v>
      </c>
      <c r="F146" t="s">
        <v>305</v>
      </c>
      <c r="G146" t="s">
        <v>590</v>
      </c>
      <c r="H146" t="s">
        <v>172</v>
      </c>
      <c r="I146" s="98" t="s">
        <v>2526</v>
      </c>
      <c r="J146" s="54">
        <v>2.73</v>
      </c>
      <c r="K146" t="s">
        <v>98</v>
      </c>
      <c r="L146" s="55">
        <v>3.0000000000000001E-3</v>
      </c>
      <c r="M146" s="55">
        <v>3.2599999999999997E-2</v>
      </c>
      <c r="N146" s="54">
        <v>310.8</v>
      </c>
      <c r="O146" s="54">
        <v>95.51</v>
      </c>
      <c r="P146" s="54">
        <v>0</v>
      </c>
      <c r="Q146" s="54">
        <v>0.29684507999999998</v>
      </c>
      <c r="R146" s="55">
        <v>0</v>
      </c>
      <c r="S146" s="55">
        <v>1.5E-3</v>
      </c>
      <c r="T146" s="55">
        <v>4.0000000000000002E-4</v>
      </c>
    </row>
    <row r="147" spans="1:20">
      <c r="A147" t="s">
        <v>613</v>
      </c>
      <c r="B147" t="s">
        <v>614</v>
      </c>
      <c r="C147" t="s">
        <v>96</v>
      </c>
      <c r="D147" t="s">
        <v>108</v>
      </c>
      <c r="E147" t="s">
        <v>615</v>
      </c>
      <c r="F147" t="s">
        <v>616</v>
      </c>
      <c r="G147" s="61" t="s">
        <v>1958</v>
      </c>
      <c r="H147" s="98" t="s">
        <v>2526</v>
      </c>
      <c r="I147" s="98" t="s">
        <v>2526</v>
      </c>
      <c r="J147" s="54">
        <v>3.01</v>
      </c>
      <c r="K147" t="s">
        <v>98</v>
      </c>
      <c r="L147" s="55">
        <v>1.4800000000000001E-2</v>
      </c>
      <c r="M147" s="55">
        <v>3.5099999999999999E-2</v>
      </c>
      <c r="N147" s="54">
        <v>1249.53</v>
      </c>
      <c r="O147" s="54">
        <v>102.99</v>
      </c>
      <c r="P147" s="54">
        <v>0</v>
      </c>
      <c r="Q147" s="54">
        <v>1.2868909470000001</v>
      </c>
      <c r="R147" s="55">
        <v>0</v>
      </c>
      <c r="S147" s="55">
        <v>6.7000000000000002E-3</v>
      </c>
      <c r="T147" s="55">
        <v>1.8E-3</v>
      </c>
    </row>
    <row r="148" spans="1:20">
      <c r="A148" t="s">
        <v>617</v>
      </c>
      <c r="B148" t="s">
        <v>618</v>
      </c>
      <c r="C148" t="s">
        <v>96</v>
      </c>
      <c r="D148" t="s">
        <v>108</v>
      </c>
      <c r="E148" t="s">
        <v>619</v>
      </c>
      <c r="F148" t="s">
        <v>103</v>
      </c>
      <c r="G148" s="61" t="s">
        <v>1958</v>
      </c>
      <c r="H148" s="98" t="s">
        <v>2526</v>
      </c>
      <c r="I148" s="98" t="s">
        <v>2526</v>
      </c>
      <c r="J148" s="54">
        <v>0.99</v>
      </c>
      <c r="K148" t="s">
        <v>98</v>
      </c>
      <c r="L148" s="55">
        <v>6.8000000000000005E-2</v>
      </c>
      <c r="M148" s="55">
        <v>0</v>
      </c>
      <c r="N148" s="54">
        <v>272</v>
      </c>
      <c r="O148" s="54">
        <v>22.77</v>
      </c>
      <c r="P148" s="54">
        <v>0</v>
      </c>
      <c r="Q148" s="54">
        <v>6.1934400000000001E-2</v>
      </c>
      <c r="R148" s="55">
        <v>0</v>
      </c>
      <c r="S148" s="55">
        <v>2.9999999999999997E-4</v>
      </c>
      <c r="T148" s="55">
        <v>1E-4</v>
      </c>
    </row>
    <row r="149" spans="1:20">
      <c r="A149" t="s">
        <v>620</v>
      </c>
      <c r="B149" t="s">
        <v>621</v>
      </c>
      <c r="C149" t="s">
        <v>96</v>
      </c>
      <c r="D149" t="s">
        <v>108</v>
      </c>
      <c r="E149" t="s">
        <v>622</v>
      </c>
      <c r="F149" t="s">
        <v>305</v>
      </c>
      <c r="G149" s="61" t="s">
        <v>1958</v>
      </c>
      <c r="H149" s="98" t="s">
        <v>2526</v>
      </c>
      <c r="I149" s="98" t="s">
        <v>2526</v>
      </c>
      <c r="J149" s="54">
        <v>2.98</v>
      </c>
      <c r="K149" t="s">
        <v>98</v>
      </c>
      <c r="L149" s="55">
        <v>1.9E-2</v>
      </c>
      <c r="M149" s="55">
        <v>3.3500000000000002E-2</v>
      </c>
      <c r="N149" s="54">
        <v>696.6</v>
      </c>
      <c r="O149" s="54">
        <v>103</v>
      </c>
      <c r="P149" s="54">
        <v>0</v>
      </c>
      <c r="Q149" s="54">
        <v>0.71749799999999997</v>
      </c>
      <c r="R149" s="55">
        <v>0</v>
      </c>
      <c r="S149" s="55">
        <v>3.7000000000000002E-3</v>
      </c>
      <c r="T149" s="55">
        <v>1E-3</v>
      </c>
    </row>
    <row r="150" spans="1:20">
      <c r="A150" t="s">
        <v>623</v>
      </c>
      <c r="B150" t="s">
        <v>624</v>
      </c>
      <c r="C150" t="s">
        <v>96</v>
      </c>
      <c r="D150" t="s">
        <v>108</v>
      </c>
      <c r="E150" t="s">
        <v>625</v>
      </c>
      <c r="F150" t="s">
        <v>288</v>
      </c>
      <c r="G150" s="61" t="s">
        <v>1958</v>
      </c>
      <c r="H150" s="98" t="s">
        <v>2526</v>
      </c>
      <c r="I150" s="98" t="s">
        <v>2526</v>
      </c>
      <c r="J150" s="54">
        <v>2.09</v>
      </c>
      <c r="K150" t="s">
        <v>98</v>
      </c>
      <c r="L150" s="55">
        <v>1.6400000000000001E-2</v>
      </c>
      <c r="M150" s="55">
        <v>3.0300000000000001E-2</v>
      </c>
      <c r="N150" s="54">
        <v>148.09</v>
      </c>
      <c r="O150" s="54">
        <v>108.85</v>
      </c>
      <c r="P150" s="54">
        <v>0</v>
      </c>
      <c r="Q150" s="54">
        <v>0.161195965</v>
      </c>
      <c r="R150" s="55">
        <v>0</v>
      </c>
      <c r="S150" s="55">
        <v>8.0000000000000004E-4</v>
      </c>
      <c r="T150" s="55">
        <v>2.0000000000000001E-4</v>
      </c>
    </row>
    <row r="151" spans="1:20">
      <c r="A151" s="56" t="s">
        <v>208</v>
      </c>
      <c r="B151" s="100" t="s">
        <v>2526</v>
      </c>
      <c r="C151" s="100" t="s">
        <v>2526</v>
      </c>
      <c r="D151" s="100" t="s">
        <v>2526</v>
      </c>
      <c r="E151" s="100" t="s">
        <v>2526</v>
      </c>
      <c r="F151" s="100" t="s">
        <v>2526</v>
      </c>
      <c r="G151" s="100" t="s">
        <v>2526</v>
      </c>
      <c r="H151" s="100" t="s">
        <v>2526</v>
      </c>
      <c r="I151" s="100" t="s">
        <v>2526</v>
      </c>
      <c r="J151" s="58">
        <v>3.96</v>
      </c>
      <c r="K151" s="100" t="s">
        <v>2526</v>
      </c>
      <c r="L151" s="100" t="s">
        <v>2526</v>
      </c>
      <c r="M151" s="57">
        <v>5.2900000000000003E-2</v>
      </c>
      <c r="N151" s="58">
        <v>25335.22</v>
      </c>
      <c r="O151" s="100" t="s">
        <v>2526</v>
      </c>
      <c r="P151" s="58">
        <v>0.24428</v>
      </c>
      <c r="Q151" s="58">
        <v>23.903542726000001</v>
      </c>
      <c r="R151" s="100" t="s">
        <v>2526</v>
      </c>
      <c r="S151" s="57">
        <v>0.1244</v>
      </c>
      <c r="T151" s="57">
        <v>3.2500000000000001E-2</v>
      </c>
    </row>
    <row r="152" spans="1:20">
      <c r="A152" t="s">
        <v>626</v>
      </c>
      <c r="B152" t="s">
        <v>627</v>
      </c>
      <c r="C152" t="s">
        <v>96</v>
      </c>
      <c r="D152" t="s">
        <v>108</v>
      </c>
      <c r="E152" t="s">
        <v>317</v>
      </c>
      <c r="F152" t="s">
        <v>305</v>
      </c>
      <c r="G152" t="s">
        <v>318</v>
      </c>
      <c r="H152" t="s">
        <v>172</v>
      </c>
      <c r="I152" s="98" t="s">
        <v>2526</v>
      </c>
      <c r="J152" s="54">
        <v>5.65</v>
      </c>
      <c r="K152" t="s">
        <v>98</v>
      </c>
      <c r="L152" s="55">
        <v>2.5499999999999998E-2</v>
      </c>
      <c r="M152" s="55">
        <v>5.04E-2</v>
      </c>
      <c r="N152" s="54">
        <v>1481.84</v>
      </c>
      <c r="O152" s="54">
        <v>87.22</v>
      </c>
      <c r="P152" s="54">
        <v>0</v>
      </c>
      <c r="Q152" s="54">
        <v>1.2924608479999999</v>
      </c>
      <c r="R152" s="55">
        <v>0</v>
      </c>
      <c r="S152" s="55">
        <v>6.7000000000000002E-3</v>
      </c>
      <c r="T152" s="55">
        <v>1.8E-3</v>
      </c>
    </row>
    <row r="153" spans="1:20">
      <c r="A153" t="s">
        <v>628</v>
      </c>
      <c r="B153" t="s">
        <v>629</v>
      </c>
      <c r="C153" t="s">
        <v>96</v>
      </c>
      <c r="D153" t="s">
        <v>108</v>
      </c>
      <c r="E153" t="s">
        <v>387</v>
      </c>
      <c r="F153" t="s">
        <v>388</v>
      </c>
      <c r="G153" t="s">
        <v>326</v>
      </c>
      <c r="H153" t="s">
        <v>127</v>
      </c>
      <c r="I153" s="98" t="s">
        <v>2526</v>
      </c>
      <c r="J153" s="54">
        <v>4.9800000000000004</v>
      </c>
      <c r="K153" t="s">
        <v>98</v>
      </c>
      <c r="L153" s="55">
        <v>1.9400000000000001E-2</v>
      </c>
      <c r="M153" s="55">
        <v>4.7199999999999999E-2</v>
      </c>
      <c r="N153" s="54">
        <v>175.45</v>
      </c>
      <c r="O153" s="54">
        <v>87.3</v>
      </c>
      <c r="P153" s="54">
        <v>0</v>
      </c>
      <c r="Q153" s="54">
        <v>0.15316784999999999</v>
      </c>
      <c r="R153" s="55">
        <v>0</v>
      </c>
      <c r="S153" s="55">
        <v>8.0000000000000004E-4</v>
      </c>
      <c r="T153" s="55">
        <v>2.0000000000000001E-4</v>
      </c>
    </row>
    <row r="154" spans="1:20">
      <c r="A154" t="s">
        <v>630</v>
      </c>
      <c r="B154" t="s">
        <v>631</v>
      </c>
      <c r="C154" t="s">
        <v>96</v>
      </c>
      <c r="D154" t="s">
        <v>108</v>
      </c>
      <c r="E154" t="s">
        <v>632</v>
      </c>
      <c r="F154" t="s">
        <v>388</v>
      </c>
      <c r="G154" t="s">
        <v>326</v>
      </c>
      <c r="H154" t="s">
        <v>127</v>
      </c>
      <c r="I154" s="98" t="s">
        <v>2526</v>
      </c>
      <c r="J154" s="54">
        <v>5.49</v>
      </c>
      <c r="K154" t="s">
        <v>98</v>
      </c>
      <c r="L154" s="55">
        <v>1.95E-2</v>
      </c>
      <c r="M154" s="55">
        <v>4.8599999999999997E-2</v>
      </c>
      <c r="N154" s="54">
        <v>12.15</v>
      </c>
      <c r="O154" s="54">
        <v>85.34</v>
      </c>
      <c r="P154" s="54">
        <v>0</v>
      </c>
      <c r="Q154" s="54">
        <v>1.0368809999999999E-2</v>
      </c>
      <c r="R154" s="55">
        <v>0</v>
      </c>
      <c r="S154" s="55">
        <v>1E-4</v>
      </c>
      <c r="T154" s="55">
        <v>0</v>
      </c>
    </row>
    <row r="155" spans="1:20">
      <c r="A155" t="s">
        <v>633</v>
      </c>
      <c r="B155" t="s">
        <v>634</v>
      </c>
      <c r="C155" t="s">
        <v>96</v>
      </c>
      <c r="D155" t="s">
        <v>108</v>
      </c>
      <c r="E155" t="s">
        <v>635</v>
      </c>
      <c r="F155" t="s">
        <v>305</v>
      </c>
      <c r="G155" t="s">
        <v>318</v>
      </c>
      <c r="H155" t="s">
        <v>172</v>
      </c>
      <c r="I155" s="98" t="s">
        <v>2526</v>
      </c>
      <c r="J155" s="54">
        <v>0.8</v>
      </c>
      <c r="K155" t="s">
        <v>98</v>
      </c>
      <c r="L155" s="55">
        <v>2.5499999999999998E-2</v>
      </c>
      <c r="M155" s="55">
        <v>4.4400000000000002E-2</v>
      </c>
      <c r="N155" s="54">
        <v>182.15</v>
      </c>
      <c r="O155" s="54">
        <v>98.58</v>
      </c>
      <c r="P155" s="54">
        <v>0</v>
      </c>
      <c r="Q155" s="54">
        <v>0.17956347</v>
      </c>
      <c r="R155" s="55">
        <v>0</v>
      </c>
      <c r="S155" s="55">
        <v>8.9999999999999998E-4</v>
      </c>
      <c r="T155" s="55">
        <v>2.0000000000000001E-4</v>
      </c>
    </row>
    <row r="156" spans="1:20">
      <c r="A156" t="s">
        <v>636</v>
      </c>
      <c r="B156" t="s">
        <v>637</v>
      </c>
      <c r="C156" t="s">
        <v>96</v>
      </c>
      <c r="D156" t="s">
        <v>108</v>
      </c>
      <c r="E156" t="s">
        <v>414</v>
      </c>
      <c r="F156" t="s">
        <v>110</v>
      </c>
      <c r="G156" t="s">
        <v>318</v>
      </c>
      <c r="H156" t="s">
        <v>172</v>
      </c>
      <c r="I156" s="98" t="s">
        <v>2526</v>
      </c>
      <c r="J156" s="54">
        <v>3.62</v>
      </c>
      <c r="K156" t="s">
        <v>98</v>
      </c>
      <c r="L156" s="55">
        <v>4.5600000000000002E-2</v>
      </c>
      <c r="M156" s="55">
        <v>5.0900000000000001E-2</v>
      </c>
      <c r="N156" s="54">
        <v>352.22</v>
      </c>
      <c r="O156" s="54">
        <v>98.58</v>
      </c>
      <c r="P156" s="54">
        <v>0</v>
      </c>
      <c r="Q156" s="54">
        <v>0.347218476</v>
      </c>
      <c r="R156" s="55">
        <v>0</v>
      </c>
      <c r="S156" s="55">
        <v>1.8E-3</v>
      </c>
      <c r="T156" s="55">
        <v>5.0000000000000001E-4</v>
      </c>
    </row>
    <row r="157" spans="1:20">
      <c r="A157" t="s">
        <v>638</v>
      </c>
      <c r="B157" t="s">
        <v>639</v>
      </c>
      <c r="C157" t="s">
        <v>96</v>
      </c>
      <c r="D157" t="s">
        <v>108</v>
      </c>
      <c r="E157" t="s">
        <v>431</v>
      </c>
      <c r="F157" t="s">
        <v>113</v>
      </c>
      <c r="G157" t="s">
        <v>432</v>
      </c>
      <c r="H157" t="s">
        <v>127</v>
      </c>
      <c r="I157" s="98" t="s">
        <v>2526</v>
      </c>
      <c r="J157" s="54">
        <v>8.5</v>
      </c>
      <c r="K157" t="s">
        <v>98</v>
      </c>
      <c r="L157" s="55">
        <v>2.7900000000000001E-2</v>
      </c>
      <c r="M157" s="55">
        <v>5.0099999999999999E-2</v>
      </c>
      <c r="N157" s="54">
        <v>354.38</v>
      </c>
      <c r="O157" s="54">
        <v>83.51</v>
      </c>
      <c r="P157" s="54">
        <v>0</v>
      </c>
      <c r="Q157" s="54">
        <v>0.29594273799999998</v>
      </c>
      <c r="R157" s="55">
        <v>0</v>
      </c>
      <c r="S157" s="55">
        <v>1.5E-3</v>
      </c>
      <c r="T157" s="55">
        <v>4.0000000000000002E-4</v>
      </c>
    </row>
    <row r="158" spans="1:20">
      <c r="A158" t="s">
        <v>640</v>
      </c>
      <c r="B158" t="s">
        <v>641</v>
      </c>
      <c r="C158" t="s">
        <v>96</v>
      </c>
      <c r="D158" t="s">
        <v>108</v>
      </c>
      <c r="E158" t="s">
        <v>642</v>
      </c>
      <c r="F158" t="s">
        <v>111</v>
      </c>
      <c r="G158" t="s">
        <v>432</v>
      </c>
      <c r="H158" t="s">
        <v>127</v>
      </c>
      <c r="I158" s="98" t="s">
        <v>2526</v>
      </c>
      <c r="J158" s="54">
        <v>1.29</v>
      </c>
      <c r="K158" t="s">
        <v>98</v>
      </c>
      <c r="L158" s="55">
        <v>6.0999999999999999E-2</v>
      </c>
      <c r="M158" s="55">
        <v>6.0100000000000001E-2</v>
      </c>
      <c r="N158" s="54">
        <v>759.38</v>
      </c>
      <c r="O158" s="54">
        <v>101.47</v>
      </c>
      <c r="P158" s="54">
        <v>0</v>
      </c>
      <c r="Q158" s="54">
        <v>0.77054288599999998</v>
      </c>
      <c r="R158" s="55">
        <v>0</v>
      </c>
      <c r="S158" s="55">
        <v>4.0000000000000001E-3</v>
      </c>
      <c r="T158" s="55">
        <v>1E-3</v>
      </c>
    </row>
    <row r="159" spans="1:20">
      <c r="A159" t="s">
        <v>643</v>
      </c>
      <c r="B159" t="s">
        <v>644</v>
      </c>
      <c r="C159" t="s">
        <v>96</v>
      </c>
      <c r="D159" t="s">
        <v>108</v>
      </c>
      <c r="E159" t="s">
        <v>463</v>
      </c>
      <c r="F159" t="s">
        <v>388</v>
      </c>
      <c r="G159" t="s">
        <v>432</v>
      </c>
      <c r="H159" t="s">
        <v>127</v>
      </c>
      <c r="I159" s="98" t="s">
        <v>2526</v>
      </c>
      <c r="J159" s="54">
        <v>7.07</v>
      </c>
      <c r="K159" t="s">
        <v>98</v>
      </c>
      <c r="L159" s="55">
        <v>3.0499999999999999E-2</v>
      </c>
      <c r="M159" s="55">
        <v>5.1700000000000003E-2</v>
      </c>
      <c r="N159" s="54">
        <v>517.01</v>
      </c>
      <c r="O159" s="54">
        <v>86.63</v>
      </c>
      <c r="P159" s="54">
        <v>0</v>
      </c>
      <c r="Q159" s="54">
        <v>0.44788576299999999</v>
      </c>
      <c r="R159" s="55">
        <v>0</v>
      </c>
      <c r="S159" s="55">
        <v>2.3E-3</v>
      </c>
      <c r="T159" s="55">
        <v>5.9999999999999995E-4</v>
      </c>
    </row>
    <row r="160" spans="1:20">
      <c r="A160" t="s">
        <v>645</v>
      </c>
      <c r="B160" t="s">
        <v>646</v>
      </c>
      <c r="C160" t="s">
        <v>96</v>
      </c>
      <c r="D160" t="s">
        <v>108</v>
      </c>
      <c r="E160" t="s">
        <v>463</v>
      </c>
      <c r="F160" t="s">
        <v>388</v>
      </c>
      <c r="G160" t="s">
        <v>432</v>
      </c>
      <c r="H160" t="s">
        <v>127</v>
      </c>
      <c r="I160" s="98" t="s">
        <v>2526</v>
      </c>
      <c r="J160" s="54">
        <v>2.42</v>
      </c>
      <c r="K160" t="s">
        <v>98</v>
      </c>
      <c r="L160" s="55">
        <v>2.9100000000000001E-2</v>
      </c>
      <c r="M160" s="55">
        <v>4.2700000000000002E-2</v>
      </c>
      <c r="N160" s="54">
        <v>248.52</v>
      </c>
      <c r="O160" s="54">
        <v>96.93</v>
      </c>
      <c r="P160" s="54">
        <v>0</v>
      </c>
      <c r="Q160" s="54">
        <v>0.24089043600000001</v>
      </c>
      <c r="R160" s="55">
        <v>0</v>
      </c>
      <c r="S160" s="55">
        <v>1.2999999999999999E-3</v>
      </c>
      <c r="T160" s="55">
        <v>2.9999999999999997E-4</v>
      </c>
    </row>
    <row r="161" spans="1:20">
      <c r="A161" t="s">
        <v>647</v>
      </c>
      <c r="B161" t="s">
        <v>648</v>
      </c>
      <c r="C161" t="s">
        <v>96</v>
      </c>
      <c r="D161" t="s">
        <v>108</v>
      </c>
      <c r="E161" t="s">
        <v>463</v>
      </c>
      <c r="F161" t="s">
        <v>388</v>
      </c>
      <c r="G161" t="s">
        <v>432</v>
      </c>
      <c r="H161" t="s">
        <v>127</v>
      </c>
      <c r="I161" s="98" t="s">
        <v>2526</v>
      </c>
      <c r="J161" s="54">
        <v>6.3</v>
      </c>
      <c r="K161" t="s">
        <v>98</v>
      </c>
      <c r="L161" s="55">
        <v>3.0499999999999999E-2</v>
      </c>
      <c r="M161" s="55">
        <v>5.0599999999999999E-2</v>
      </c>
      <c r="N161" s="54">
        <v>848.1</v>
      </c>
      <c r="O161" s="54">
        <v>88.63</v>
      </c>
      <c r="P161" s="54">
        <v>0</v>
      </c>
      <c r="Q161" s="54">
        <v>0.75167103000000002</v>
      </c>
      <c r="R161" s="55">
        <v>0</v>
      </c>
      <c r="S161" s="55">
        <v>3.8999999999999998E-3</v>
      </c>
      <c r="T161" s="55">
        <v>1E-3</v>
      </c>
    </row>
    <row r="162" spans="1:20">
      <c r="A162" t="s">
        <v>649</v>
      </c>
      <c r="B162" t="s">
        <v>650</v>
      </c>
      <c r="C162" t="s">
        <v>96</v>
      </c>
      <c r="D162" t="s">
        <v>108</v>
      </c>
      <c r="E162" t="s">
        <v>463</v>
      </c>
      <c r="F162" t="s">
        <v>388</v>
      </c>
      <c r="G162" t="s">
        <v>432</v>
      </c>
      <c r="H162" t="s">
        <v>127</v>
      </c>
      <c r="I162" s="98" t="s">
        <v>2526</v>
      </c>
      <c r="J162" s="54">
        <v>7.94</v>
      </c>
      <c r="K162" t="s">
        <v>98</v>
      </c>
      <c r="L162" s="55">
        <v>2.63E-2</v>
      </c>
      <c r="M162" s="55">
        <v>5.2400000000000002E-2</v>
      </c>
      <c r="N162" s="54">
        <v>911.25</v>
      </c>
      <c r="O162" s="54">
        <v>81.86</v>
      </c>
      <c r="P162" s="54">
        <v>0</v>
      </c>
      <c r="Q162" s="54">
        <v>0.74594925000000001</v>
      </c>
      <c r="R162" s="55">
        <v>0</v>
      </c>
      <c r="S162" s="55">
        <v>3.8999999999999998E-3</v>
      </c>
      <c r="T162" s="55">
        <v>1E-3</v>
      </c>
    </row>
    <row r="163" spans="1:20">
      <c r="A163" t="s">
        <v>651</v>
      </c>
      <c r="B163" t="s">
        <v>652</v>
      </c>
      <c r="C163" t="s">
        <v>96</v>
      </c>
      <c r="D163" t="s">
        <v>108</v>
      </c>
      <c r="E163" t="s">
        <v>470</v>
      </c>
      <c r="F163" t="s">
        <v>388</v>
      </c>
      <c r="G163" t="s">
        <v>432</v>
      </c>
      <c r="H163" t="s">
        <v>127</v>
      </c>
      <c r="I163" s="98" t="s">
        <v>2526</v>
      </c>
      <c r="J163" s="54">
        <v>5.72</v>
      </c>
      <c r="K163" t="s">
        <v>98</v>
      </c>
      <c r="L163" s="55">
        <v>2.64E-2</v>
      </c>
      <c r="M163" s="55">
        <v>4.9599999999999998E-2</v>
      </c>
      <c r="N163" s="54">
        <v>1402.54</v>
      </c>
      <c r="O163" s="54">
        <v>88.65</v>
      </c>
      <c r="P163" s="54">
        <v>0</v>
      </c>
      <c r="Q163" s="54">
        <v>1.24335171</v>
      </c>
      <c r="R163" s="55">
        <v>0</v>
      </c>
      <c r="S163" s="55">
        <v>6.4999999999999997E-3</v>
      </c>
      <c r="T163" s="55">
        <v>1.6999999999999999E-3</v>
      </c>
    </row>
    <row r="164" spans="1:20">
      <c r="A164" t="s">
        <v>653</v>
      </c>
      <c r="B164" t="s">
        <v>654</v>
      </c>
      <c r="C164" t="s">
        <v>96</v>
      </c>
      <c r="D164" t="s">
        <v>108</v>
      </c>
      <c r="E164" t="s">
        <v>655</v>
      </c>
      <c r="F164" t="s">
        <v>388</v>
      </c>
      <c r="G164" t="s">
        <v>420</v>
      </c>
      <c r="H164" t="s">
        <v>172</v>
      </c>
      <c r="I164" s="98" t="s">
        <v>2526</v>
      </c>
      <c r="J164" s="54">
        <v>3.72</v>
      </c>
      <c r="K164" t="s">
        <v>98</v>
      </c>
      <c r="L164" s="55">
        <v>4.7E-2</v>
      </c>
      <c r="M164" s="55">
        <v>4.5400000000000003E-2</v>
      </c>
      <c r="N164" s="54">
        <v>465.75</v>
      </c>
      <c r="O164" s="54">
        <v>104.73</v>
      </c>
      <c r="P164" s="54">
        <v>0</v>
      </c>
      <c r="Q164" s="54">
        <v>0.48777997499999998</v>
      </c>
      <c r="R164" s="55">
        <v>0</v>
      </c>
      <c r="S164" s="55">
        <v>2.5000000000000001E-3</v>
      </c>
      <c r="T164" s="55">
        <v>6.9999999999999999E-4</v>
      </c>
    </row>
    <row r="165" spans="1:20">
      <c r="A165" t="s">
        <v>656</v>
      </c>
      <c r="B165" t="s">
        <v>657</v>
      </c>
      <c r="C165" t="s">
        <v>96</v>
      </c>
      <c r="D165" t="s">
        <v>108</v>
      </c>
      <c r="E165" t="s">
        <v>470</v>
      </c>
      <c r="F165" t="s">
        <v>388</v>
      </c>
      <c r="G165" t="s">
        <v>432</v>
      </c>
      <c r="H165" t="s">
        <v>127</v>
      </c>
      <c r="I165" s="98" t="s">
        <v>2526</v>
      </c>
      <c r="J165" s="54">
        <v>7.35</v>
      </c>
      <c r="K165" t="s">
        <v>98</v>
      </c>
      <c r="L165" s="55">
        <v>2.5000000000000001E-2</v>
      </c>
      <c r="M165" s="55">
        <v>5.28E-2</v>
      </c>
      <c r="N165" s="54">
        <v>839.2</v>
      </c>
      <c r="O165" s="54">
        <v>82.64</v>
      </c>
      <c r="P165" s="54">
        <v>0</v>
      </c>
      <c r="Q165" s="54">
        <v>0.69351487999999994</v>
      </c>
      <c r="R165" s="55">
        <v>0</v>
      </c>
      <c r="S165" s="55">
        <v>3.5999999999999999E-3</v>
      </c>
      <c r="T165" s="55">
        <v>8.9999999999999998E-4</v>
      </c>
    </row>
    <row r="166" spans="1:20">
      <c r="A166" t="s">
        <v>658</v>
      </c>
      <c r="B166" t="s">
        <v>659</v>
      </c>
      <c r="C166" t="s">
        <v>96</v>
      </c>
      <c r="D166" t="s">
        <v>108</v>
      </c>
      <c r="E166" t="s">
        <v>660</v>
      </c>
      <c r="F166" t="s">
        <v>388</v>
      </c>
      <c r="G166" t="s">
        <v>432</v>
      </c>
      <c r="H166" t="s">
        <v>127</v>
      </c>
      <c r="I166" s="98" t="s">
        <v>2526</v>
      </c>
      <c r="J166" s="54">
        <v>6.33</v>
      </c>
      <c r="K166" t="s">
        <v>98</v>
      </c>
      <c r="L166" s="55">
        <v>2.98E-2</v>
      </c>
      <c r="M166" s="55">
        <v>4.9500000000000002E-2</v>
      </c>
      <c r="N166" s="54">
        <v>494.49</v>
      </c>
      <c r="O166" s="54">
        <v>88.82</v>
      </c>
      <c r="P166" s="54">
        <v>0</v>
      </c>
      <c r="Q166" s="54">
        <v>0.43920601799999998</v>
      </c>
      <c r="R166" s="55">
        <v>0</v>
      </c>
      <c r="S166" s="55">
        <v>2.3E-3</v>
      </c>
      <c r="T166" s="55">
        <v>5.9999999999999995E-4</v>
      </c>
    </row>
    <row r="167" spans="1:20">
      <c r="A167" t="s">
        <v>661</v>
      </c>
      <c r="B167" t="s">
        <v>662</v>
      </c>
      <c r="C167" t="s">
        <v>96</v>
      </c>
      <c r="D167" t="s">
        <v>108</v>
      </c>
      <c r="E167" t="s">
        <v>660</v>
      </c>
      <c r="F167" t="s">
        <v>388</v>
      </c>
      <c r="G167" t="s">
        <v>432</v>
      </c>
      <c r="H167" t="s">
        <v>127</v>
      </c>
      <c r="I167" s="98" t="s">
        <v>2526</v>
      </c>
      <c r="J167" s="54">
        <v>5.04</v>
      </c>
      <c r="K167" t="s">
        <v>98</v>
      </c>
      <c r="L167" s="55">
        <v>3.4299999999999997E-2</v>
      </c>
      <c r="M167" s="55">
        <v>4.6699999999999998E-2</v>
      </c>
      <c r="N167" s="54">
        <v>552.58000000000004</v>
      </c>
      <c r="O167" s="54">
        <v>94.3</v>
      </c>
      <c r="P167" s="54">
        <v>0</v>
      </c>
      <c r="Q167" s="54">
        <v>0.52108293999999999</v>
      </c>
      <c r="R167" s="55">
        <v>0</v>
      </c>
      <c r="S167" s="55">
        <v>2.7000000000000001E-3</v>
      </c>
      <c r="T167" s="55">
        <v>6.9999999999999999E-4</v>
      </c>
    </row>
    <row r="168" spans="1:20">
      <c r="A168" t="s">
        <v>663</v>
      </c>
      <c r="B168" t="s">
        <v>664</v>
      </c>
      <c r="C168" t="s">
        <v>96</v>
      </c>
      <c r="D168" t="s">
        <v>108</v>
      </c>
      <c r="E168" t="s">
        <v>488</v>
      </c>
      <c r="F168" t="s">
        <v>388</v>
      </c>
      <c r="G168" t="s">
        <v>432</v>
      </c>
      <c r="H168" t="s">
        <v>127</v>
      </c>
      <c r="I168" s="98" t="s">
        <v>2526</v>
      </c>
      <c r="J168" s="54">
        <v>2.54</v>
      </c>
      <c r="K168" t="s">
        <v>98</v>
      </c>
      <c r="L168" s="55">
        <v>3.3000000000000002E-2</v>
      </c>
      <c r="M168" s="55">
        <v>4.2599999999999999E-2</v>
      </c>
      <c r="N168" s="54">
        <v>407.15</v>
      </c>
      <c r="O168" s="54">
        <v>98.82</v>
      </c>
      <c r="P168" s="54">
        <v>0</v>
      </c>
      <c r="Q168" s="54">
        <v>0.40234563000000001</v>
      </c>
      <c r="R168" s="55">
        <v>0</v>
      </c>
      <c r="S168" s="55">
        <v>2.0999999999999999E-3</v>
      </c>
      <c r="T168" s="55">
        <v>5.0000000000000001E-4</v>
      </c>
    </row>
    <row r="169" spans="1:20">
      <c r="A169" t="s">
        <v>665</v>
      </c>
      <c r="B169" t="s">
        <v>666</v>
      </c>
      <c r="C169" t="s">
        <v>96</v>
      </c>
      <c r="D169" t="s">
        <v>108</v>
      </c>
      <c r="E169" t="s">
        <v>488</v>
      </c>
      <c r="F169" t="s">
        <v>388</v>
      </c>
      <c r="G169" t="s">
        <v>432</v>
      </c>
      <c r="H169" t="s">
        <v>127</v>
      </c>
      <c r="I169" s="98" t="s">
        <v>2526</v>
      </c>
      <c r="J169" s="54">
        <v>4.96</v>
      </c>
      <c r="K169" t="s">
        <v>98</v>
      </c>
      <c r="L169" s="55">
        <v>2.6200000000000001E-2</v>
      </c>
      <c r="M169" s="55">
        <v>4.7100000000000003E-2</v>
      </c>
      <c r="N169" s="54">
        <v>693.67</v>
      </c>
      <c r="O169" s="54">
        <v>90.92</v>
      </c>
      <c r="P169" s="54">
        <v>0</v>
      </c>
      <c r="Q169" s="54">
        <v>0.63068476399999995</v>
      </c>
      <c r="R169" s="55">
        <v>0</v>
      </c>
      <c r="S169" s="55">
        <v>3.3E-3</v>
      </c>
      <c r="T169" s="55">
        <v>8.9999999999999998E-4</v>
      </c>
    </row>
    <row r="170" spans="1:20">
      <c r="A170" t="s">
        <v>667</v>
      </c>
      <c r="B170" t="s">
        <v>668</v>
      </c>
      <c r="C170" t="s">
        <v>96</v>
      </c>
      <c r="D170" t="s">
        <v>108</v>
      </c>
      <c r="E170" t="s">
        <v>669</v>
      </c>
      <c r="F170" t="s">
        <v>670</v>
      </c>
      <c r="G170" t="s">
        <v>420</v>
      </c>
      <c r="H170" t="s">
        <v>172</v>
      </c>
      <c r="I170" s="98" t="s">
        <v>2526</v>
      </c>
      <c r="J170" s="54">
        <v>0.28000000000000003</v>
      </c>
      <c r="K170" t="s">
        <v>98</v>
      </c>
      <c r="L170" s="55">
        <v>2.4E-2</v>
      </c>
      <c r="M170" s="55">
        <v>5.6599999999999998E-2</v>
      </c>
      <c r="N170" s="54">
        <v>24.14</v>
      </c>
      <c r="O170" s="54">
        <v>99.29</v>
      </c>
      <c r="P170" s="54">
        <v>0</v>
      </c>
      <c r="Q170" s="54">
        <v>2.3968606E-2</v>
      </c>
      <c r="R170" s="55">
        <v>0</v>
      </c>
      <c r="S170" s="55">
        <v>1E-4</v>
      </c>
      <c r="T170" s="55">
        <v>0</v>
      </c>
    </row>
    <row r="171" spans="1:20">
      <c r="A171" t="s">
        <v>671</v>
      </c>
      <c r="B171" t="s">
        <v>672</v>
      </c>
      <c r="C171" t="s">
        <v>96</v>
      </c>
      <c r="D171" t="s">
        <v>108</v>
      </c>
      <c r="E171" t="s">
        <v>669</v>
      </c>
      <c r="F171" t="s">
        <v>670</v>
      </c>
      <c r="G171" t="s">
        <v>420</v>
      </c>
      <c r="H171" t="s">
        <v>172</v>
      </c>
      <c r="I171" s="98" t="s">
        <v>2526</v>
      </c>
      <c r="J171" s="54">
        <v>2.2799999999999998</v>
      </c>
      <c r="K171" t="s">
        <v>98</v>
      </c>
      <c r="L171" s="55">
        <v>2.3E-2</v>
      </c>
      <c r="M171" s="55">
        <v>4.9599999999999998E-2</v>
      </c>
      <c r="N171" s="54">
        <v>319.10000000000002</v>
      </c>
      <c r="O171" s="54">
        <v>95.03</v>
      </c>
      <c r="P171" s="54">
        <v>0</v>
      </c>
      <c r="Q171" s="54">
        <v>0.30324073000000001</v>
      </c>
      <c r="R171" s="55">
        <v>0</v>
      </c>
      <c r="S171" s="55">
        <v>1.6000000000000001E-3</v>
      </c>
      <c r="T171" s="55">
        <v>4.0000000000000002E-4</v>
      </c>
    </row>
    <row r="172" spans="1:20">
      <c r="A172" t="s">
        <v>673</v>
      </c>
      <c r="B172" t="s">
        <v>674</v>
      </c>
      <c r="C172" t="s">
        <v>96</v>
      </c>
      <c r="D172" t="s">
        <v>108</v>
      </c>
      <c r="E172" t="s">
        <v>669</v>
      </c>
      <c r="F172" t="s">
        <v>670</v>
      </c>
      <c r="G172" t="s">
        <v>420</v>
      </c>
      <c r="H172" t="s">
        <v>172</v>
      </c>
      <c r="I172" s="98" t="s">
        <v>2526</v>
      </c>
      <c r="J172" s="54">
        <v>1.36</v>
      </c>
      <c r="K172" t="s">
        <v>98</v>
      </c>
      <c r="L172" s="55">
        <v>2.75E-2</v>
      </c>
      <c r="M172" s="55">
        <v>4.9500000000000002E-2</v>
      </c>
      <c r="N172" s="54">
        <v>235.07</v>
      </c>
      <c r="O172" s="54">
        <v>98.05</v>
      </c>
      <c r="P172" s="54">
        <v>0</v>
      </c>
      <c r="Q172" s="54">
        <v>0.23048613500000001</v>
      </c>
      <c r="R172" s="55">
        <v>0</v>
      </c>
      <c r="S172" s="55">
        <v>1.1999999999999999E-3</v>
      </c>
      <c r="T172" s="55">
        <v>2.9999999999999997E-4</v>
      </c>
    </row>
    <row r="173" spans="1:20">
      <c r="A173" t="s">
        <v>675</v>
      </c>
      <c r="B173" t="s">
        <v>676</v>
      </c>
      <c r="C173" t="s">
        <v>96</v>
      </c>
      <c r="D173" t="s">
        <v>108</v>
      </c>
      <c r="E173" t="s">
        <v>669</v>
      </c>
      <c r="F173" t="s">
        <v>670</v>
      </c>
      <c r="G173" t="s">
        <v>420</v>
      </c>
      <c r="H173" t="s">
        <v>172</v>
      </c>
      <c r="I173" s="98" t="s">
        <v>2526</v>
      </c>
      <c r="J173" s="54">
        <v>2.37</v>
      </c>
      <c r="K173" t="s">
        <v>98</v>
      </c>
      <c r="L173" s="55">
        <v>2.1499999999999998E-2</v>
      </c>
      <c r="M173" s="55">
        <v>5.1900000000000002E-2</v>
      </c>
      <c r="N173" s="54">
        <v>237.33</v>
      </c>
      <c r="O173" s="54">
        <v>93.26</v>
      </c>
      <c r="P173" s="54">
        <v>1.3809999999999999E-2</v>
      </c>
      <c r="Q173" s="54">
        <v>0.23514395799999999</v>
      </c>
      <c r="R173" s="55">
        <v>0</v>
      </c>
      <c r="S173" s="55">
        <v>1.1999999999999999E-3</v>
      </c>
      <c r="T173" s="55">
        <v>2.9999999999999997E-4</v>
      </c>
    </row>
    <row r="174" spans="1:20">
      <c r="A174" t="s">
        <v>677</v>
      </c>
      <c r="B174" t="s">
        <v>678</v>
      </c>
      <c r="C174" t="s">
        <v>96</v>
      </c>
      <c r="D174" t="s">
        <v>108</v>
      </c>
      <c r="E174" t="s">
        <v>495</v>
      </c>
      <c r="F174" t="s">
        <v>496</v>
      </c>
      <c r="G174" t="s">
        <v>497</v>
      </c>
      <c r="H174" t="s">
        <v>127</v>
      </c>
      <c r="I174" s="98" t="s">
        <v>2526</v>
      </c>
      <c r="J174" s="54">
        <v>0.81</v>
      </c>
      <c r="K174" t="s">
        <v>98</v>
      </c>
      <c r="L174" s="55">
        <v>3.0499999999999999E-2</v>
      </c>
      <c r="M174" s="55">
        <v>4.8500000000000001E-2</v>
      </c>
      <c r="N174" s="54">
        <v>18.54</v>
      </c>
      <c r="O174" s="54">
        <v>98.63</v>
      </c>
      <c r="P174" s="54">
        <v>0</v>
      </c>
      <c r="Q174" s="54">
        <v>1.8286001999999999E-2</v>
      </c>
      <c r="R174" s="55">
        <v>0</v>
      </c>
      <c r="S174" s="55">
        <v>1E-4</v>
      </c>
      <c r="T174" s="55">
        <v>0</v>
      </c>
    </row>
    <row r="175" spans="1:20">
      <c r="A175" t="s">
        <v>679</v>
      </c>
      <c r="B175" t="s">
        <v>680</v>
      </c>
      <c r="C175" t="s">
        <v>96</v>
      </c>
      <c r="D175" t="s">
        <v>108</v>
      </c>
      <c r="E175" t="s">
        <v>495</v>
      </c>
      <c r="F175" t="s">
        <v>496</v>
      </c>
      <c r="G175" t="s">
        <v>497</v>
      </c>
      <c r="H175" t="s">
        <v>127</v>
      </c>
      <c r="I175" s="98" t="s">
        <v>2526</v>
      </c>
      <c r="J175" s="54">
        <v>2.8</v>
      </c>
      <c r="K175" t="s">
        <v>98</v>
      </c>
      <c r="L175" s="55">
        <v>2.58E-2</v>
      </c>
      <c r="M175" s="55">
        <v>5.0799999999999998E-2</v>
      </c>
      <c r="N175" s="54">
        <v>149.07</v>
      </c>
      <c r="O175" s="54">
        <v>93.51</v>
      </c>
      <c r="P175" s="54">
        <v>0</v>
      </c>
      <c r="Q175" s="54">
        <v>0.139395357</v>
      </c>
      <c r="R175" s="55">
        <v>0</v>
      </c>
      <c r="S175" s="55">
        <v>6.9999999999999999E-4</v>
      </c>
      <c r="T175" s="55">
        <v>2.0000000000000001E-4</v>
      </c>
    </row>
    <row r="176" spans="1:20">
      <c r="A176" t="s">
        <v>681</v>
      </c>
      <c r="B176" t="s">
        <v>682</v>
      </c>
      <c r="C176" t="s">
        <v>96</v>
      </c>
      <c r="D176" t="s">
        <v>108</v>
      </c>
      <c r="E176" t="s">
        <v>510</v>
      </c>
      <c r="F176" t="s">
        <v>113</v>
      </c>
      <c r="G176" t="s">
        <v>492</v>
      </c>
      <c r="H176" t="s">
        <v>172</v>
      </c>
      <c r="I176" s="98" t="s">
        <v>2526</v>
      </c>
      <c r="J176" s="54">
        <v>1.55</v>
      </c>
      <c r="K176" t="s">
        <v>98</v>
      </c>
      <c r="L176" s="55">
        <v>3.5499999999999997E-2</v>
      </c>
      <c r="M176" s="55">
        <v>4.9000000000000002E-2</v>
      </c>
      <c r="N176" s="54">
        <v>252.59</v>
      </c>
      <c r="O176" s="54">
        <v>98.03</v>
      </c>
      <c r="P176" s="54">
        <v>4.4799999999999996E-3</v>
      </c>
      <c r="Q176" s="54">
        <v>0.25209397700000002</v>
      </c>
      <c r="R176" s="55">
        <v>0</v>
      </c>
      <c r="S176" s="55">
        <v>1.2999999999999999E-3</v>
      </c>
      <c r="T176" s="55">
        <v>2.9999999999999997E-4</v>
      </c>
    </row>
    <row r="177" spans="1:20">
      <c r="A177" t="s">
        <v>683</v>
      </c>
      <c r="B177" t="s">
        <v>684</v>
      </c>
      <c r="C177" t="s">
        <v>96</v>
      </c>
      <c r="D177" t="s">
        <v>108</v>
      </c>
      <c r="E177" t="s">
        <v>510</v>
      </c>
      <c r="F177" t="s">
        <v>113</v>
      </c>
      <c r="G177" t="s">
        <v>492</v>
      </c>
      <c r="H177" t="s">
        <v>172</v>
      </c>
      <c r="I177" s="98" t="s">
        <v>2526</v>
      </c>
      <c r="J177" s="54">
        <v>2.56</v>
      </c>
      <c r="K177" t="s">
        <v>98</v>
      </c>
      <c r="L177" s="55">
        <v>2.5000000000000001E-2</v>
      </c>
      <c r="M177" s="55">
        <v>4.9099999999999998E-2</v>
      </c>
      <c r="N177" s="54">
        <v>885.82</v>
      </c>
      <c r="O177" s="54">
        <v>94.18</v>
      </c>
      <c r="P177" s="54">
        <v>0.21671000000000001</v>
      </c>
      <c r="Q177" s="54">
        <v>1.050975276</v>
      </c>
      <c r="R177" s="55">
        <v>0</v>
      </c>
      <c r="S177" s="55">
        <v>5.4999999999999997E-3</v>
      </c>
      <c r="T177" s="55">
        <v>1.4E-3</v>
      </c>
    </row>
    <row r="178" spans="1:20">
      <c r="A178" t="s">
        <v>685</v>
      </c>
      <c r="B178" t="s">
        <v>686</v>
      </c>
      <c r="C178" t="s">
        <v>96</v>
      </c>
      <c r="D178" t="s">
        <v>108</v>
      </c>
      <c r="E178" t="s">
        <v>510</v>
      </c>
      <c r="F178" t="s">
        <v>113</v>
      </c>
      <c r="G178" t="s">
        <v>492</v>
      </c>
      <c r="H178" t="s">
        <v>172</v>
      </c>
      <c r="I178" s="98" t="s">
        <v>2526</v>
      </c>
      <c r="J178" s="54">
        <v>3.92</v>
      </c>
      <c r="K178" t="s">
        <v>98</v>
      </c>
      <c r="L178" s="55">
        <v>4.7300000000000002E-2</v>
      </c>
      <c r="M178" s="55">
        <v>5.04E-2</v>
      </c>
      <c r="N178" s="54">
        <v>392.38</v>
      </c>
      <c r="O178" s="54">
        <v>99</v>
      </c>
      <c r="P178" s="54">
        <v>9.2800000000000001E-3</v>
      </c>
      <c r="Q178" s="54">
        <v>0.39773619999999998</v>
      </c>
      <c r="R178" s="55">
        <v>0</v>
      </c>
      <c r="S178" s="55">
        <v>2.0999999999999999E-3</v>
      </c>
      <c r="T178" s="55">
        <v>5.0000000000000001E-4</v>
      </c>
    </row>
    <row r="179" spans="1:20">
      <c r="A179" t="s">
        <v>687</v>
      </c>
      <c r="B179" t="s">
        <v>688</v>
      </c>
      <c r="C179" t="s">
        <v>96</v>
      </c>
      <c r="D179" t="s">
        <v>108</v>
      </c>
      <c r="E179" t="s">
        <v>513</v>
      </c>
      <c r="F179" t="s">
        <v>288</v>
      </c>
      <c r="G179" t="s">
        <v>492</v>
      </c>
      <c r="H179" t="s">
        <v>172</v>
      </c>
      <c r="I179" s="98" t="s">
        <v>2526</v>
      </c>
      <c r="J179" s="54">
        <v>4.51</v>
      </c>
      <c r="K179" t="s">
        <v>98</v>
      </c>
      <c r="L179" s="55">
        <v>2.4299999999999999E-2</v>
      </c>
      <c r="M179" s="55">
        <v>4.9200000000000001E-2</v>
      </c>
      <c r="N179" s="54">
        <v>834.55</v>
      </c>
      <c r="O179" s="54">
        <v>89.9</v>
      </c>
      <c r="P179" s="54">
        <v>0</v>
      </c>
      <c r="Q179" s="54">
        <v>0.75026044999999997</v>
      </c>
      <c r="R179" s="55">
        <v>0</v>
      </c>
      <c r="S179" s="55">
        <v>3.8999999999999998E-3</v>
      </c>
      <c r="T179" s="55">
        <v>1E-3</v>
      </c>
    </row>
    <row r="180" spans="1:20">
      <c r="A180" t="s">
        <v>689</v>
      </c>
      <c r="B180" t="s">
        <v>690</v>
      </c>
      <c r="C180" t="s">
        <v>96</v>
      </c>
      <c r="D180" t="s">
        <v>108</v>
      </c>
      <c r="E180" t="s">
        <v>518</v>
      </c>
      <c r="F180" t="s">
        <v>110</v>
      </c>
      <c r="G180" t="s">
        <v>492</v>
      </c>
      <c r="H180" t="s">
        <v>172</v>
      </c>
      <c r="I180" s="98" t="s">
        <v>2526</v>
      </c>
      <c r="J180" s="54">
        <v>1.45</v>
      </c>
      <c r="K180" t="s">
        <v>98</v>
      </c>
      <c r="L180" s="55">
        <v>3.2500000000000001E-2</v>
      </c>
      <c r="M180" s="55">
        <v>5.7500000000000002E-2</v>
      </c>
      <c r="N180" s="54">
        <v>4.7300000000000004</v>
      </c>
      <c r="O180" s="54">
        <v>97.29</v>
      </c>
      <c r="P180" s="54">
        <v>0</v>
      </c>
      <c r="Q180" s="54">
        <v>4.6018170000000002E-3</v>
      </c>
      <c r="R180" s="55">
        <v>0</v>
      </c>
      <c r="S180" s="55">
        <v>0</v>
      </c>
      <c r="T180" s="55">
        <v>0</v>
      </c>
    </row>
    <row r="181" spans="1:20">
      <c r="A181" t="s">
        <v>691</v>
      </c>
      <c r="B181" t="s">
        <v>692</v>
      </c>
      <c r="C181" t="s">
        <v>96</v>
      </c>
      <c r="D181" t="s">
        <v>108</v>
      </c>
      <c r="E181" t="s">
        <v>518</v>
      </c>
      <c r="F181" t="s">
        <v>110</v>
      </c>
      <c r="G181" t="s">
        <v>492</v>
      </c>
      <c r="H181" t="s">
        <v>172</v>
      </c>
      <c r="I181" s="98" t="s">
        <v>2526</v>
      </c>
      <c r="J181" s="54">
        <v>2.16</v>
      </c>
      <c r="K181" t="s">
        <v>98</v>
      </c>
      <c r="L181" s="55">
        <v>5.7000000000000002E-2</v>
      </c>
      <c r="M181" s="55">
        <v>5.6500000000000002E-2</v>
      </c>
      <c r="N181" s="54">
        <v>1330.4</v>
      </c>
      <c r="O181" s="54">
        <v>100.54</v>
      </c>
      <c r="P181" s="54">
        <v>0</v>
      </c>
      <c r="Q181" s="54">
        <v>1.33758416</v>
      </c>
      <c r="R181" s="55">
        <v>0</v>
      </c>
      <c r="S181" s="55">
        <v>7.0000000000000001E-3</v>
      </c>
      <c r="T181" s="55">
        <v>1.8E-3</v>
      </c>
    </row>
    <row r="182" spans="1:20">
      <c r="A182" t="s">
        <v>693</v>
      </c>
      <c r="B182" t="s">
        <v>694</v>
      </c>
      <c r="C182" t="s">
        <v>96</v>
      </c>
      <c r="D182" t="s">
        <v>108</v>
      </c>
      <c r="E182" t="s">
        <v>523</v>
      </c>
      <c r="F182" t="s">
        <v>110</v>
      </c>
      <c r="G182" t="s">
        <v>492</v>
      </c>
      <c r="H182" t="s">
        <v>172</v>
      </c>
      <c r="I182" s="98" t="s">
        <v>2526</v>
      </c>
      <c r="J182" s="54">
        <v>1.92</v>
      </c>
      <c r="K182" t="s">
        <v>98</v>
      </c>
      <c r="L182" s="55">
        <v>2.8000000000000001E-2</v>
      </c>
      <c r="M182" s="55">
        <v>5.4399999999999997E-2</v>
      </c>
      <c r="N182" s="54">
        <v>222.42</v>
      </c>
      <c r="O182" s="54">
        <v>95.26</v>
      </c>
      <c r="P182" s="54">
        <v>0</v>
      </c>
      <c r="Q182" s="54">
        <v>0.21187729199999999</v>
      </c>
      <c r="R182" s="55">
        <v>0</v>
      </c>
      <c r="S182" s="55">
        <v>1.1000000000000001E-3</v>
      </c>
      <c r="T182" s="55">
        <v>2.9999999999999997E-4</v>
      </c>
    </row>
    <row r="183" spans="1:20">
      <c r="A183" t="s">
        <v>695</v>
      </c>
      <c r="B183" t="s">
        <v>696</v>
      </c>
      <c r="C183" t="s">
        <v>96</v>
      </c>
      <c r="D183" t="s">
        <v>108</v>
      </c>
      <c r="E183" t="s">
        <v>523</v>
      </c>
      <c r="F183" t="s">
        <v>110</v>
      </c>
      <c r="G183" t="s">
        <v>492</v>
      </c>
      <c r="H183" t="s">
        <v>172</v>
      </c>
      <c r="I183" s="98" t="s">
        <v>2526</v>
      </c>
      <c r="J183" s="54">
        <v>3.19</v>
      </c>
      <c r="K183" t="s">
        <v>98</v>
      </c>
      <c r="L183" s="55">
        <v>5.6500000000000002E-2</v>
      </c>
      <c r="M183" s="55">
        <v>6.0100000000000001E-2</v>
      </c>
      <c r="N183" s="54">
        <v>713.33</v>
      </c>
      <c r="O183" s="54">
        <v>100.53</v>
      </c>
      <c r="P183" s="54">
        <v>0</v>
      </c>
      <c r="Q183" s="54">
        <v>0.71711064899999999</v>
      </c>
      <c r="R183" s="55">
        <v>0</v>
      </c>
      <c r="S183" s="55">
        <v>3.7000000000000002E-3</v>
      </c>
      <c r="T183" s="55">
        <v>1E-3</v>
      </c>
    </row>
    <row r="184" spans="1:20">
      <c r="A184" t="s">
        <v>697</v>
      </c>
      <c r="B184" t="s">
        <v>698</v>
      </c>
      <c r="C184" t="s">
        <v>96</v>
      </c>
      <c r="D184" t="s">
        <v>108</v>
      </c>
      <c r="E184" t="s">
        <v>530</v>
      </c>
      <c r="F184" t="s">
        <v>103</v>
      </c>
      <c r="G184" t="s">
        <v>492</v>
      </c>
      <c r="H184" t="s">
        <v>172</v>
      </c>
      <c r="I184" s="98" t="s">
        <v>2526</v>
      </c>
      <c r="J184" s="54">
        <v>4.43</v>
      </c>
      <c r="K184" t="s">
        <v>98</v>
      </c>
      <c r="L184" s="55">
        <v>5.5E-2</v>
      </c>
      <c r="M184" s="55">
        <v>5.7599999999999998E-2</v>
      </c>
      <c r="N184" s="54">
        <v>490.84</v>
      </c>
      <c r="O184" s="54">
        <v>99.23</v>
      </c>
      <c r="P184" s="54">
        <v>0</v>
      </c>
      <c r="Q184" s="54">
        <v>0.48706053199999999</v>
      </c>
      <c r="R184" s="55">
        <v>0</v>
      </c>
      <c r="S184" s="55">
        <v>2.5000000000000001E-3</v>
      </c>
      <c r="T184" s="55">
        <v>6.9999999999999999E-4</v>
      </c>
    </row>
    <row r="185" spans="1:20">
      <c r="A185" t="s">
        <v>699</v>
      </c>
      <c r="B185" t="s">
        <v>700</v>
      </c>
      <c r="C185" t="s">
        <v>96</v>
      </c>
      <c r="D185" t="s">
        <v>108</v>
      </c>
      <c r="E185" t="s">
        <v>701</v>
      </c>
      <c r="F185" t="s">
        <v>110</v>
      </c>
      <c r="G185" t="s">
        <v>492</v>
      </c>
      <c r="H185" t="s">
        <v>172</v>
      </c>
      <c r="I185" s="98" t="s">
        <v>2526</v>
      </c>
      <c r="J185" s="54">
        <v>0.73</v>
      </c>
      <c r="K185" t="s">
        <v>98</v>
      </c>
      <c r="L185" s="55">
        <v>2.9499999999999998E-2</v>
      </c>
      <c r="M185" s="55">
        <v>5.4800000000000001E-2</v>
      </c>
      <c r="N185" s="54">
        <v>69.77</v>
      </c>
      <c r="O185" s="54">
        <v>98.25</v>
      </c>
      <c r="P185" s="54">
        <v>0</v>
      </c>
      <c r="Q185" s="54">
        <v>6.8549025E-2</v>
      </c>
      <c r="R185" s="55">
        <v>0</v>
      </c>
      <c r="S185" s="55">
        <v>4.0000000000000002E-4</v>
      </c>
      <c r="T185" s="55">
        <v>1E-4</v>
      </c>
    </row>
    <row r="186" spans="1:20">
      <c r="A186" t="s">
        <v>702</v>
      </c>
      <c r="B186" t="s">
        <v>703</v>
      </c>
      <c r="C186" t="s">
        <v>96</v>
      </c>
      <c r="D186" t="s">
        <v>108</v>
      </c>
      <c r="E186" t="s">
        <v>704</v>
      </c>
      <c r="F186" t="s">
        <v>705</v>
      </c>
      <c r="G186" t="s">
        <v>492</v>
      </c>
      <c r="H186" t="s">
        <v>172</v>
      </c>
      <c r="I186" s="98" t="s">
        <v>2526</v>
      </c>
      <c r="J186" s="54">
        <v>6.23</v>
      </c>
      <c r="K186" t="s">
        <v>98</v>
      </c>
      <c r="L186" s="55">
        <v>2.3400000000000001E-2</v>
      </c>
      <c r="M186" s="55">
        <v>5.2499999999999998E-2</v>
      </c>
      <c r="N186" s="54">
        <v>618.6</v>
      </c>
      <c r="O186" s="54">
        <v>83.69</v>
      </c>
      <c r="P186" s="54">
        <v>0</v>
      </c>
      <c r="Q186" s="54">
        <v>0.51770634000000004</v>
      </c>
      <c r="R186" s="55">
        <v>0</v>
      </c>
      <c r="S186" s="55">
        <v>2.7000000000000001E-3</v>
      </c>
      <c r="T186" s="55">
        <v>6.9999999999999999E-4</v>
      </c>
    </row>
    <row r="187" spans="1:20">
      <c r="A187" t="s">
        <v>706</v>
      </c>
      <c r="B187" t="s">
        <v>707</v>
      </c>
      <c r="C187" t="s">
        <v>96</v>
      </c>
      <c r="D187" t="s">
        <v>108</v>
      </c>
      <c r="E187" t="s">
        <v>708</v>
      </c>
      <c r="F187" t="s">
        <v>496</v>
      </c>
      <c r="G187" t="s">
        <v>559</v>
      </c>
      <c r="H187" t="s">
        <v>127</v>
      </c>
      <c r="I187" s="98" t="s">
        <v>2526</v>
      </c>
      <c r="J187" s="54">
        <v>2.09</v>
      </c>
      <c r="K187" t="s">
        <v>98</v>
      </c>
      <c r="L187" s="55">
        <v>2.9499999999999998E-2</v>
      </c>
      <c r="M187" s="55">
        <v>5.3600000000000002E-2</v>
      </c>
      <c r="N187" s="54">
        <v>512.28</v>
      </c>
      <c r="O187" s="54">
        <v>95.31</v>
      </c>
      <c r="P187" s="54">
        <v>0</v>
      </c>
      <c r="Q187" s="54">
        <v>0.48825406799999999</v>
      </c>
      <c r="R187" s="55">
        <v>0</v>
      </c>
      <c r="S187" s="55">
        <v>2.5000000000000001E-3</v>
      </c>
      <c r="T187" s="55">
        <v>6.9999999999999999E-4</v>
      </c>
    </row>
    <row r="188" spans="1:20">
      <c r="A188" t="s">
        <v>709</v>
      </c>
      <c r="B188" t="s">
        <v>710</v>
      </c>
      <c r="C188" t="s">
        <v>96</v>
      </c>
      <c r="D188" t="s">
        <v>108</v>
      </c>
      <c r="E188" t="s">
        <v>708</v>
      </c>
      <c r="F188" t="s">
        <v>496</v>
      </c>
      <c r="G188" t="s">
        <v>559</v>
      </c>
      <c r="H188" t="s">
        <v>127</v>
      </c>
      <c r="I188" s="98" t="s">
        <v>2526</v>
      </c>
      <c r="J188" s="54">
        <v>2.97</v>
      </c>
      <c r="K188" t="s">
        <v>98</v>
      </c>
      <c r="L188" s="55">
        <v>2.5499999999999998E-2</v>
      </c>
      <c r="M188" s="55">
        <v>5.5399999999999998E-2</v>
      </c>
      <c r="N188" s="54">
        <v>59.2</v>
      </c>
      <c r="O188" s="54">
        <v>91.82</v>
      </c>
      <c r="P188" s="54">
        <v>0</v>
      </c>
      <c r="Q188" s="54">
        <v>5.435744E-2</v>
      </c>
      <c r="R188" s="55">
        <v>0</v>
      </c>
      <c r="S188" s="55">
        <v>2.9999999999999997E-4</v>
      </c>
      <c r="T188" s="55">
        <v>1E-4</v>
      </c>
    </row>
    <row r="189" spans="1:20">
      <c r="A189" t="s">
        <v>711</v>
      </c>
      <c r="B189" t="s">
        <v>712</v>
      </c>
      <c r="C189" t="s">
        <v>96</v>
      </c>
      <c r="D189" t="s">
        <v>108</v>
      </c>
      <c r="E189" t="s">
        <v>713</v>
      </c>
      <c r="F189" t="s">
        <v>616</v>
      </c>
      <c r="G189" t="s">
        <v>559</v>
      </c>
      <c r="H189" t="s">
        <v>127</v>
      </c>
      <c r="I189" s="98" t="s">
        <v>2526</v>
      </c>
      <c r="J189" s="54">
        <v>2.2000000000000002</v>
      </c>
      <c r="K189" t="s">
        <v>98</v>
      </c>
      <c r="L189" s="55">
        <v>3.4500000000000003E-2</v>
      </c>
      <c r="M189" s="55">
        <v>5.0500000000000003E-2</v>
      </c>
      <c r="N189" s="54">
        <v>15.9</v>
      </c>
      <c r="O189" s="54">
        <v>97.85</v>
      </c>
      <c r="P189" s="54">
        <v>0</v>
      </c>
      <c r="Q189" s="54">
        <v>1.555815E-2</v>
      </c>
      <c r="R189" s="55">
        <v>0</v>
      </c>
      <c r="S189" s="55">
        <v>1E-4</v>
      </c>
      <c r="T189" s="55">
        <v>0</v>
      </c>
    </row>
    <row r="190" spans="1:20">
      <c r="A190" t="s">
        <v>714</v>
      </c>
      <c r="B190" t="s">
        <v>715</v>
      </c>
      <c r="C190" t="s">
        <v>96</v>
      </c>
      <c r="D190" t="s">
        <v>108</v>
      </c>
      <c r="E190" t="s">
        <v>716</v>
      </c>
      <c r="F190" t="s">
        <v>616</v>
      </c>
      <c r="G190" t="s">
        <v>559</v>
      </c>
      <c r="H190" t="s">
        <v>127</v>
      </c>
      <c r="I190" s="98" t="s">
        <v>2526</v>
      </c>
      <c r="J190" s="54">
        <v>3.56</v>
      </c>
      <c r="K190" t="s">
        <v>98</v>
      </c>
      <c r="L190" s="55">
        <v>2.5000000000000001E-3</v>
      </c>
      <c r="M190" s="55">
        <v>5.1700000000000003E-2</v>
      </c>
      <c r="N190" s="54">
        <v>442.62</v>
      </c>
      <c r="O190" s="54">
        <v>84.4</v>
      </c>
      <c r="P190" s="54">
        <v>0</v>
      </c>
      <c r="Q190" s="54">
        <v>0.37357128000000001</v>
      </c>
      <c r="R190" s="55">
        <v>0</v>
      </c>
      <c r="S190" s="55">
        <v>1.9E-3</v>
      </c>
      <c r="T190" s="55">
        <v>5.0000000000000001E-4</v>
      </c>
    </row>
    <row r="191" spans="1:20">
      <c r="A191" t="s">
        <v>717</v>
      </c>
      <c r="B191" t="s">
        <v>718</v>
      </c>
      <c r="C191" t="s">
        <v>96</v>
      </c>
      <c r="D191" t="s">
        <v>108</v>
      </c>
      <c r="E191" t="s">
        <v>557</v>
      </c>
      <c r="F191" t="s">
        <v>558</v>
      </c>
      <c r="G191" t="s">
        <v>559</v>
      </c>
      <c r="H191" t="s">
        <v>127</v>
      </c>
      <c r="I191" s="98" t="s">
        <v>2526</v>
      </c>
      <c r="J191" s="54">
        <v>1.68</v>
      </c>
      <c r="K191" t="s">
        <v>98</v>
      </c>
      <c r="L191" s="55">
        <v>3.2500000000000001E-2</v>
      </c>
      <c r="M191" s="55">
        <v>5.3699999999999998E-2</v>
      </c>
      <c r="N191" s="54">
        <v>113.07</v>
      </c>
      <c r="O191" s="54">
        <v>96.68</v>
      </c>
      <c r="P191" s="54">
        <v>0</v>
      </c>
      <c r="Q191" s="54">
        <v>0.109316076</v>
      </c>
      <c r="R191" s="55">
        <v>0</v>
      </c>
      <c r="S191" s="55">
        <v>5.9999999999999995E-4</v>
      </c>
      <c r="T191" s="55">
        <v>1E-4</v>
      </c>
    </row>
    <row r="192" spans="1:20">
      <c r="A192" t="s">
        <v>719</v>
      </c>
      <c r="B192" t="s">
        <v>720</v>
      </c>
      <c r="C192" t="s">
        <v>96</v>
      </c>
      <c r="D192" t="s">
        <v>108</v>
      </c>
      <c r="E192" t="s">
        <v>557</v>
      </c>
      <c r="F192" t="s">
        <v>558</v>
      </c>
      <c r="G192" t="s">
        <v>559</v>
      </c>
      <c r="H192" t="s">
        <v>127</v>
      </c>
      <c r="I192" s="98" t="s">
        <v>2526</v>
      </c>
      <c r="J192" s="54">
        <v>3.55</v>
      </c>
      <c r="K192" t="s">
        <v>98</v>
      </c>
      <c r="L192" s="55">
        <v>2.1600000000000001E-2</v>
      </c>
      <c r="M192" s="55">
        <v>6.0499999999999998E-2</v>
      </c>
      <c r="N192" s="54">
        <v>1591.39</v>
      </c>
      <c r="O192" s="54">
        <v>87.98</v>
      </c>
      <c r="P192" s="54">
        <v>0</v>
      </c>
      <c r="Q192" s="54">
        <v>1.4001049219999999</v>
      </c>
      <c r="R192" s="55">
        <v>0</v>
      </c>
      <c r="S192" s="55">
        <v>7.3000000000000001E-3</v>
      </c>
      <c r="T192" s="55">
        <v>1.9E-3</v>
      </c>
    </row>
    <row r="193" spans="1:20">
      <c r="A193" t="s">
        <v>721</v>
      </c>
      <c r="B193" t="s">
        <v>722</v>
      </c>
      <c r="C193" t="s">
        <v>96</v>
      </c>
      <c r="D193" t="s">
        <v>108</v>
      </c>
      <c r="E193" t="s">
        <v>723</v>
      </c>
      <c r="F193" t="s">
        <v>388</v>
      </c>
      <c r="G193" t="s">
        <v>559</v>
      </c>
      <c r="H193" t="s">
        <v>127</v>
      </c>
      <c r="I193" s="98" t="s">
        <v>2526</v>
      </c>
      <c r="J193" s="54">
        <v>1.82</v>
      </c>
      <c r="K193" t="s">
        <v>98</v>
      </c>
      <c r="L193" s="55">
        <v>3.27E-2</v>
      </c>
      <c r="M193" s="55">
        <v>4.5199999999999997E-2</v>
      </c>
      <c r="N193" s="54">
        <v>193.05</v>
      </c>
      <c r="O193" s="54">
        <v>98.27</v>
      </c>
      <c r="P193" s="54">
        <v>0</v>
      </c>
      <c r="Q193" s="54">
        <v>0.189710235</v>
      </c>
      <c r="R193" s="55">
        <v>0</v>
      </c>
      <c r="S193" s="55">
        <v>1E-3</v>
      </c>
      <c r="T193" s="55">
        <v>2.9999999999999997E-4</v>
      </c>
    </row>
    <row r="194" spans="1:20">
      <c r="A194" t="s">
        <v>724</v>
      </c>
      <c r="B194" t="s">
        <v>725</v>
      </c>
      <c r="C194" t="s">
        <v>96</v>
      </c>
      <c r="D194" t="s">
        <v>108</v>
      </c>
      <c r="E194" t="s">
        <v>574</v>
      </c>
      <c r="F194" t="s">
        <v>496</v>
      </c>
      <c r="G194" t="s">
        <v>575</v>
      </c>
      <c r="H194" t="s">
        <v>172</v>
      </c>
      <c r="I194" s="98" t="s">
        <v>2526</v>
      </c>
      <c r="J194" s="54">
        <v>2.31</v>
      </c>
      <c r="K194" t="s">
        <v>98</v>
      </c>
      <c r="L194" s="55">
        <v>4.2999999999999997E-2</v>
      </c>
      <c r="M194" s="55">
        <v>5.2400000000000002E-2</v>
      </c>
      <c r="N194" s="54">
        <v>466.08</v>
      </c>
      <c r="O194" s="54">
        <v>99.99</v>
      </c>
      <c r="P194" s="54">
        <v>0</v>
      </c>
      <c r="Q194" s="54">
        <v>0.46603339199999999</v>
      </c>
      <c r="R194" s="55">
        <v>0</v>
      </c>
      <c r="S194" s="55">
        <v>2.3999999999999998E-3</v>
      </c>
      <c r="T194" s="55">
        <v>5.9999999999999995E-4</v>
      </c>
    </row>
    <row r="195" spans="1:20">
      <c r="A195" t="s">
        <v>726</v>
      </c>
      <c r="B195" t="s">
        <v>727</v>
      </c>
      <c r="C195" t="s">
        <v>96</v>
      </c>
      <c r="D195" t="s">
        <v>108</v>
      </c>
      <c r="E195" t="s">
        <v>728</v>
      </c>
      <c r="F195" t="s">
        <v>563</v>
      </c>
      <c r="G195" t="s">
        <v>559</v>
      </c>
      <c r="H195" t="s">
        <v>127</v>
      </c>
      <c r="I195" s="98" t="s">
        <v>2526</v>
      </c>
      <c r="J195" s="54">
        <v>0.84</v>
      </c>
      <c r="K195" t="s">
        <v>98</v>
      </c>
      <c r="L195" s="55">
        <v>3.5000000000000003E-2</v>
      </c>
      <c r="M195" s="55">
        <v>5.3199999999999997E-2</v>
      </c>
      <c r="N195" s="54">
        <v>236.25</v>
      </c>
      <c r="O195" s="54">
        <v>99.86</v>
      </c>
      <c r="P195" s="54">
        <v>0</v>
      </c>
      <c r="Q195" s="54">
        <v>0.23591925</v>
      </c>
      <c r="R195" s="55">
        <v>0</v>
      </c>
      <c r="S195" s="55">
        <v>1.1999999999999999E-3</v>
      </c>
      <c r="T195" s="55">
        <v>2.9999999999999997E-4</v>
      </c>
    </row>
    <row r="196" spans="1:20">
      <c r="A196" t="s">
        <v>729</v>
      </c>
      <c r="B196" t="s">
        <v>730</v>
      </c>
      <c r="C196" t="s">
        <v>96</v>
      </c>
      <c r="D196" t="s">
        <v>108</v>
      </c>
      <c r="E196" t="s">
        <v>728</v>
      </c>
      <c r="F196" t="s">
        <v>563</v>
      </c>
      <c r="G196" t="s">
        <v>559</v>
      </c>
      <c r="H196" t="s">
        <v>127</v>
      </c>
      <c r="I196" s="98" t="s">
        <v>2526</v>
      </c>
      <c r="J196" s="54">
        <v>1.91</v>
      </c>
      <c r="K196" t="s">
        <v>98</v>
      </c>
      <c r="L196" s="55">
        <v>4.99E-2</v>
      </c>
      <c r="M196" s="55">
        <v>4.6899999999999997E-2</v>
      </c>
      <c r="N196" s="54">
        <v>662.86</v>
      </c>
      <c r="O196" s="54">
        <v>101.94</v>
      </c>
      <c r="P196" s="54">
        <v>0</v>
      </c>
      <c r="Q196" s="54">
        <v>0.67571948400000004</v>
      </c>
      <c r="R196" s="55">
        <v>0</v>
      </c>
      <c r="S196" s="55">
        <v>3.5000000000000001E-3</v>
      </c>
      <c r="T196" s="55">
        <v>8.9999999999999998E-4</v>
      </c>
    </row>
    <row r="197" spans="1:20">
      <c r="A197" t="s">
        <v>731</v>
      </c>
      <c r="B197" t="s">
        <v>732</v>
      </c>
      <c r="C197" t="s">
        <v>96</v>
      </c>
      <c r="D197" t="s">
        <v>108</v>
      </c>
      <c r="E197" t="s">
        <v>728</v>
      </c>
      <c r="F197" t="s">
        <v>563</v>
      </c>
      <c r="G197" t="s">
        <v>559</v>
      </c>
      <c r="H197" t="s">
        <v>127</v>
      </c>
      <c r="I197" s="98" t="s">
        <v>2526</v>
      </c>
      <c r="J197" s="54">
        <v>2.36</v>
      </c>
      <c r="K197" t="s">
        <v>98</v>
      </c>
      <c r="L197" s="55">
        <v>2.6499999999999999E-2</v>
      </c>
      <c r="M197" s="55">
        <v>5.2900000000000003E-2</v>
      </c>
      <c r="N197" s="54">
        <v>193.74</v>
      </c>
      <c r="O197" s="54">
        <v>95.03</v>
      </c>
      <c r="P197" s="54">
        <v>0</v>
      </c>
      <c r="Q197" s="54">
        <v>0.18411112199999999</v>
      </c>
      <c r="R197" s="55">
        <v>0</v>
      </c>
      <c r="S197" s="55">
        <v>1E-3</v>
      </c>
      <c r="T197" s="55">
        <v>2.9999999999999997E-4</v>
      </c>
    </row>
    <row r="198" spans="1:20">
      <c r="A198" t="s">
        <v>733</v>
      </c>
      <c r="B198" t="s">
        <v>734</v>
      </c>
      <c r="C198" t="s">
        <v>96</v>
      </c>
      <c r="D198" t="s">
        <v>108</v>
      </c>
      <c r="E198" t="s">
        <v>735</v>
      </c>
      <c r="F198" t="s">
        <v>496</v>
      </c>
      <c r="G198" t="s">
        <v>575</v>
      </c>
      <c r="H198" t="s">
        <v>172</v>
      </c>
      <c r="I198" s="98" t="s">
        <v>2526</v>
      </c>
      <c r="J198" s="54">
        <v>3.52</v>
      </c>
      <c r="K198" t="s">
        <v>98</v>
      </c>
      <c r="L198" s="55">
        <v>5.3400000000000003E-2</v>
      </c>
      <c r="M198" s="55">
        <v>5.6899999999999999E-2</v>
      </c>
      <c r="N198" s="54">
        <v>731.87</v>
      </c>
      <c r="O198" s="54">
        <v>99.52</v>
      </c>
      <c r="P198" s="54">
        <v>0</v>
      </c>
      <c r="Q198" s="54">
        <v>0.72835702400000002</v>
      </c>
      <c r="R198" s="55">
        <v>0</v>
      </c>
      <c r="S198" s="55">
        <v>3.8E-3</v>
      </c>
      <c r="T198" s="55">
        <v>1E-3</v>
      </c>
    </row>
    <row r="199" spans="1:20">
      <c r="A199" t="s">
        <v>736</v>
      </c>
      <c r="B199" t="s">
        <v>737</v>
      </c>
      <c r="C199" t="s">
        <v>96</v>
      </c>
      <c r="D199" t="s">
        <v>108</v>
      </c>
      <c r="E199" t="s">
        <v>589</v>
      </c>
      <c r="F199" t="s">
        <v>288</v>
      </c>
      <c r="G199" t="s">
        <v>590</v>
      </c>
      <c r="H199" t="s">
        <v>172</v>
      </c>
      <c r="I199" s="98" t="s">
        <v>2526</v>
      </c>
      <c r="J199" s="54">
        <v>3.54</v>
      </c>
      <c r="K199" t="s">
        <v>98</v>
      </c>
      <c r="L199" s="55">
        <v>2.5000000000000001E-2</v>
      </c>
      <c r="M199" s="55">
        <v>5.3900000000000003E-2</v>
      </c>
      <c r="N199" s="54">
        <v>106.33</v>
      </c>
      <c r="O199" s="54">
        <v>91.27</v>
      </c>
      <c r="P199" s="54">
        <v>0</v>
      </c>
      <c r="Q199" s="54">
        <v>9.7047390999999997E-2</v>
      </c>
      <c r="R199" s="55">
        <v>0</v>
      </c>
      <c r="S199" s="55">
        <v>5.0000000000000001E-4</v>
      </c>
      <c r="T199" s="55">
        <v>1E-4</v>
      </c>
    </row>
    <row r="200" spans="1:20">
      <c r="A200" t="s">
        <v>738</v>
      </c>
      <c r="B200" t="s">
        <v>739</v>
      </c>
      <c r="C200" t="s">
        <v>96</v>
      </c>
      <c r="D200" t="s">
        <v>108</v>
      </c>
      <c r="E200" t="s">
        <v>740</v>
      </c>
      <c r="F200" t="s">
        <v>496</v>
      </c>
      <c r="G200" t="s">
        <v>593</v>
      </c>
      <c r="H200" t="s">
        <v>127</v>
      </c>
      <c r="I200" s="98" t="s">
        <v>2526</v>
      </c>
      <c r="J200" s="54">
        <v>2.93</v>
      </c>
      <c r="K200" t="s">
        <v>98</v>
      </c>
      <c r="L200" s="55">
        <v>4.53E-2</v>
      </c>
      <c r="M200" s="55">
        <v>5.6000000000000001E-2</v>
      </c>
      <c r="N200" s="54">
        <v>520.9</v>
      </c>
      <c r="O200" s="54">
        <v>97.2</v>
      </c>
      <c r="P200" s="54">
        <v>0</v>
      </c>
      <c r="Q200" s="54">
        <v>0.50631479999999995</v>
      </c>
      <c r="R200" s="55">
        <v>0</v>
      </c>
      <c r="S200" s="55">
        <v>2.5999999999999999E-3</v>
      </c>
      <c r="T200" s="55">
        <v>6.9999999999999999E-4</v>
      </c>
    </row>
    <row r="201" spans="1:20">
      <c r="A201" t="s">
        <v>741</v>
      </c>
      <c r="B201" t="s">
        <v>742</v>
      </c>
      <c r="C201" t="s">
        <v>96</v>
      </c>
      <c r="D201" t="s">
        <v>108</v>
      </c>
      <c r="E201" t="s">
        <v>743</v>
      </c>
      <c r="F201" t="s">
        <v>496</v>
      </c>
      <c r="G201" t="s">
        <v>593</v>
      </c>
      <c r="H201" t="s">
        <v>127</v>
      </c>
      <c r="I201" s="98" t="s">
        <v>2526</v>
      </c>
      <c r="J201" s="54">
        <v>3.15</v>
      </c>
      <c r="K201" t="s">
        <v>98</v>
      </c>
      <c r="L201" s="55">
        <v>2.5000000000000001E-2</v>
      </c>
      <c r="M201" s="55">
        <v>6.1100000000000002E-2</v>
      </c>
      <c r="N201" s="54">
        <v>478.13</v>
      </c>
      <c r="O201" s="54">
        <v>89.63</v>
      </c>
      <c r="P201" s="54">
        <v>0</v>
      </c>
      <c r="Q201" s="54">
        <v>0.428547919</v>
      </c>
      <c r="R201" s="55">
        <v>0</v>
      </c>
      <c r="S201" s="55">
        <v>2.2000000000000001E-3</v>
      </c>
      <c r="T201" s="55">
        <v>5.9999999999999995E-4</v>
      </c>
    </row>
    <row r="202" spans="1:20">
      <c r="A202" t="s">
        <v>744</v>
      </c>
      <c r="B202" t="s">
        <v>745</v>
      </c>
      <c r="C202" t="s">
        <v>96</v>
      </c>
      <c r="D202" t="s">
        <v>108</v>
      </c>
      <c r="E202" t="s">
        <v>746</v>
      </c>
      <c r="F202" t="s">
        <v>288</v>
      </c>
      <c r="G202" t="s">
        <v>593</v>
      </c>
      <c r="H202" t="s">
        <v>127</v>
      </c>
      <c r="I202" s="98" t="s">
        <v>2526</v>
      </c>
      <c r="J202" s="54">
        <v>4.8</v>
      </c>
      <c r="K202" t="s">
        <v>98</v>
      </c>
      <c r="L202" s="55">
        <v>6.7699999999999996E-2</v>
      </c>
      <c r="M202" s="55">
        <v>5.9700000000000003E-2</v>
      </c>
      <c r="N202" s="54">
        <v>760.72</v>
      </c>
      <c r="O202" s="54">
        <v>107.02</v>
      </c>
      <c r="P202" s="54">
        <v>0</v>
      </c>
      <c r="Q202" s="54">
        <v>0.81412254399999995</v>
      </c>
      <c r="R202" s="55">
        <v>0</v>
      </c>
      <c r="S202" s="55">
        <v>4.1999999999999997E-3</v>
      </c>
      <c r="T202" s="55">
        <v>1.1000000000000001E-3</v>
      </c>
    </row>
    <row r="203" spans="1:20">
      <c r="A203" t="s">
        <v>747</v>
      </c>
      <c r="B203" t="s">
        <v>748</v>
      </c>
      <c r="C203" t="s">
        <v>96</v>
      </c>
      <c r="D203" t="s">
        <v>108</v>
      </c>
      <c r="E203" t="s">
        <v>749</v>
      </c>
      <c r="F203" t="s">
        <v>616</v>
      </c>
      <c r="G203" s="61" t="s">
        <v>1958</v>
      </c>
      <c r="H203" s="98" t="s">
        <v>2526</v>
      </c>
      <c r="I203" s="98" t="s">
        <v>2526</v>
      </c>
      <c r="J203" s="54">
        <v>2.94</v>
      </c>
      <c r="K203" t="s">
        <v>98</v>
      </c>
      <c r="L203" s="55">
        <v>1.2E-2</v>
      </c>
      <c r="M203" s="55">
        <v>8.43E-2</v>
      </c>
      <c r="N203" s="54">
        <v>58.93</v>
      </c>
      <c r="O203" s="54">
        <v>81.599999999999994</v>
      </c>
      <c r="P203" s="54">
        <v>0</v>
      </c>
      <c r="Q203" s="54">
        <v>4.8086879999999999E-2</v>
      </c>
      <c r="R203" s="55">
        <v>0</v>
      </c>
      <c r="S203" s="55">
        <v>2.9999999999999997E-4</v>
      </c>
      <c r="T203" s="55">
        <v>1E-4</v>
      </c>
    </row>
    <row r="204" spans="1:20">
      <c r="A204" t="s">
        <v>750</v>
      </c>
      <c r="B204" t="s">
        <v>751</v>
      </c>
      <c r="C204" t="s">
        <v>96</v>
      </c>
      <c r="D204" t="s">
        <v>108</v>
      </c>
      <c r="E204" t="s">
        <v>749</v>
      </c>
      <c r="F204" t="s">
        <v>616</v>
      </c>
      <c r="G204" s="61" t="s">
        <v>1958</v>
      </c>
      <c r="H204" s="98" t="s">
        <v>2526</v>
      </c>
      <c r="I204" s="98" t="s">
        <v>2526</v>
      </c>
      <c r="J204" s="54">
        <v>3.33</v>
      </c>
      <c r="K204" t="s">
        <v>98</v>
      </c>
      <c r="L204" s="55">
        <v>6.0499999999999998E-2</v>
      </c>
      <c r="M204" s="55">
        <v>5.8999999999999997E-2</v>
      </c>
      <c r="N204" s="54">
        <v>461.47</v>
      </c>
      <c r="O204" s="54">
        <v>102.3</v>
      </c>
      <c r="P204" s="54">
        <v>0</v>
      </c>
      <c r="Q204" s="54">
        <v>0.47208380999999999</v>
      </c>
      <c r="R204" s="55">
        <v>0</v>
      </c>
      <c r="S204" s="55">
        <v>2.5000000000000001E-3</v>
      </c>
      <c r="T204" s="55">
        <v>5.9999999999999995E-4</v>
      </c>
    </row>
    <row r="205" spans="1:20">
      <c r="A205" t="s">
        <v>752</v>
      </c>
      <c r="B205" t="s">
        <v>753</v>
      </c>
      <c r="C205" t="s">
        <v>96</v>
      </c>
      <c r="D205" t="s">
        <v>108</v>
      </c>
      <c r="E205" t="s">
        <v>749</v>
      </c>
      <c r="F205" t="s">
        <v>616</v>
      </c>
      <c r="G205" s="61" t="s">
        <v>1958</v>
      </c>
      <c r="H205" s="98" t="s">
        <v>2526</v>
      </c>
      <c r="I205" s="98" t="s">
        <v>2526</v>
      </c>
      <c r="J205" s="54">
        <v>0.97</v>
      </c>
      <c r="K205" t="s">
        <v>98</v>
      </c>
      <c r="L205" s="55">
        <v>3.5499999999999997E-2</v>
      </c>
      <c r="M205" s="55">
        <v>7.3099999999999998E-2</v>
      </c>
      <c r="N205" s="54">
        <v>91.93</v>
      </c>
      <c r="O205" s="54">
        <v>96.63</v>
      </c>
      <c r="P205" s="54">
        <v>0</v>
      </c>
      <c r="Q205" s="54">
        <v>8.8831959000000002E-2</v>
      </c>
      <c r="R205" s="55">
        <v>0</v>
      </c>
      <c r="S205" s="55">
        <v>5.0000000000000001E-4</v>
      </c>
      <c r="T205" s="55">
        <v>1E-4</v>
      </c>
    </row>
    <row r="206" spans="1:20">
      <c r="A206" t="s">
        <v>754</v>
      </c>
      <c r="B206" t="s">
        <v>755</v>
      </c>
      <c r="C206" t="s">
        <v>96</v>
      </c>
      <c r="D206" t="s">
        <v>108</v>
      </c>
      <c r="E206" t="s">
        <v>756</v>
      </c>
      <c r="F206" t="s">
        <v>305</v>
      </c>
      <c r="G206" s="61" t="s">
        <v>1958</v>
      </c>
      <c r="H206" s="98" t="s">
        <v>2526</v>
      </c>
      <c r="I206" s="98" t="s">
        <v>2526</v>
      </c>
      <c r="J206" s="54">
        <v>1.98</v>
      </c>
      <c r="K206" t="s">
        <v>98</v>
      </c>
      <c r="L206" s="55">
        <v>0.01</v>
      </c>
      <c r="M206" s="55">
        <v>6.5199999999999994E-2</v>
      </c>
      <c r="N206" s="54">
        <v>141.99</v>
      </c>
      <c r="O206" s="54">
        <v>90</v>
      </c>
      <c r="P206" s="54">
        <v>0</v>
      </c>
      <c r="Q206" s="54">
        <v>0.12779099999999999</v>
      </c>
      <c r="R206" s="55">
        <v>0</v>
      </c>
      <c r="S206" s="55">
        <v>6.9999999999999999E-4</v>
      </c>
      <c r="T206" s="55">
        <v>2.0000000000000001E-4</v>
      </c>
    </row>
    <row r="207" spans="1:20">
      <c r="A207" s="56" t="s">
        <v>274</v>
      </c>
      <c r="B207" s="100" t="s">
        <v>2526</v>
      </c>
      <c r="C207" s="100" t="s">
        <v>2526</v>
      </c>
      <c r="D207" s="100" t="s">
        <v>2526</v>
      </c>
      <c r="E207" s="100" t="s">
        <v>2526</v>
      </c>
      <c r="F207" s="100" t="s">
        <v>2526</v>
      </c>
      <c r="G207" s="100" t="s">
        <v>2526</v>
      </c>
      <c r="H207" s="100" t="s">
        <v>2526</v>
      </c>
      <c r="I207" s="100" t="s">
        <v>2526</v>
      </c>
      <c r="J207" s="58">
        <v>2.82</v>
      </c>
      <c r="K207" s="100" t="s">
        <v>2526</v>
      </c>
      <c r="L207" s="100" t="s">
        <v>2526</v>
      </c>
      <c r="M207" s="57">
        <v>4.7699999999999999E-2</v>
      </c>
      <c r="N207" s="58">
        <v>343.76</v>
      </c>
      <c r="O207" s="100" t="s">
        <v>2526</v>
      </c>
      <c r="P207" s="58">
        <v>0</v>
      </c>
      <c r="Q207" s="58">
        <v>0.35407280000000002</v>
      </c>
      <c r="R207" s="100" t="s">
        <v>2526</v>
      </c>
      <c r="S207" s="57">
        <v>1.8E-3</v>
      </c>
      <c r="T207" s="57">
        <v>5.0000000000000001E-4</v>
      </c>
    </row>
    <row r="208" spans="1:20">
      <c r="A208" t="s">
        <v>757</v>
      </c>
      <c r="B208" t="s">
        <v>758</v>
      </c>
      <c r="C208" t="s">
        <v>96</v>
      </c>
      <c r="D208" t="s">
        <v>108</v>
      </c>
      <c r="E208" t="s">
        <v>759</v>
      </c>
      <c r="F208" t="s">
        <v>760</v>
      </c>
      <c r="G208" t="s">
        <v>318</v>
      </c>
      <c r="H208" t="s">
        <v>172</v>
      </c>
      <c r="I208" s="98" t="s">
        <v>2526</v>
      </c>
      <c r="J208" s="54">
        <v>2.82</v>
      </c>
      <c r="K208" t="s">
        <v>98</v>
      </c>
      <c r="L208" s="55">
        <v>2.12E-2</v>
      </c>
      <c r="M208" s="55">
        <v>4.7699999999999999E-2</v>
      </c>
      <c r="N208" s="54">
        <v>343.76</v>
      </c>
      <c r="O208" s="54">
        <v>103</v>
      </c>
      <c r="P208" s="54">
        <v>0</v>
      </c>
      <c r="Q208" s="54">
        <v>0.35407280000000002</v>
      </c>
      <c r="R208" s="55">
        <v>0</v>
      </c>
      <c r="S208" s="55">
        <v>1.8E-3</v>
      </c>
      <c r="T208" s="55">
        <v>5.0000000000000001E-4</v>
      </c>
    </row>
    <row r="209" spans="1:20">
      <c r="A209" s="56" t="s">
        <v>761</v>
      </c>
      <c r="B209" s="100" t="s">
        <v>2526</v>
      </c>
      <c r="C209" s="100" t="s">
        <v>2526</v>
      </c>
      <c r="D209" s="100" t="s">
        <v>2526</v>
      </c>
      <c r="E209" s="100" t="s">
        <v>2526</v>
      </c>
      <c r="F209" s="100" t="s">
        <v>2526</v>
      </c>
      <c r="G209" s="100" t="s">
        <v>2526</v>
      </c>
      <c r="H209" s="100" t="s">
        <v>2526</v>
      </c>
      <c r="I209" s="100" t="s">
        <v>2526</v>
      </c>
      <c r="J209" s="58">
        <v>0</v>
      </c>
      <c r="K209" s="100" t="s">
        <v>2526</v>
      </c>
      <c r="L209" s="100" t="s">
        <v>2526</v>
      </c>
      <c r="M209" s="57">
        <v>0</v>
      </c>
      <c r="N209" s="58">
        <v>0</v>
      </c>
      <c r="O209" s="100" t="s">
        <v>2526</v>
      </c>
      <c r="P209" s="58">
        <v>0</v>
      </c>
      <c r="Q209" s="58">
        <v>0</v>
      </c>
      <c r="R209" s="100" t="s">
        <v>2526</v>
      </c>
      <c r="S209" s="57">
        <v>0</v>
      </c>
      <c r="T209" s="57">
        <v>0</v>
      </c>
    </row>
    <row r="210" spans="1:20">
      <c r="A210" t="s">
        <v>174</v>
      </c>
      <c r="B210" t="s">
        <v>174</v>
      </c>
      <c r="C210" s="100" t="s">
        <v>2526</v>
      </c>
      <c r="D210" s="100" t="s">
        <v>2526</v>
      </c>
      <c r="E210" s="100" t="s">
        <v>2526</v>
      </c>
      <c r="F210" t="s">
        <v>174</v>
      </c>
      <c r="G210" t="s">
        <v>174</v>
      </c>
      <c r="H210" s="100" t="s">
        <v>2526</v>
      </c>
      <c r="I210" s="100" t="s">
        <v>2526</v>
      </c>
      <c r="J210" s="54">
        <v>0</v>
      </c>
      <c r="K210" t="s">
        <v>174</v>
      </c>
      <c r="L210" s="55">
        <v>0</v>
      </c>
      <c r="M210" s="55">
        <v>0</v>
      </c>
      <c r="N210" s="54">
        <v>0</v>
      </c>
      <c r="O210" s="54">
        <v>0</v>
      </c>
      <c r="P210" s="100" t="s">
        <v>2526</v>
      </c>
      <c r="Q210" s="54">
        <v>0</v>
      </c>
      <c r="R210" s="55">
        <v>0</v>
      </c>
      <c r="S210" s="55">
        <v>0</v>
      </c>
      <c r="T210" s="55">
        <v>0</v>
      </c>
    </row>
    <row r="211" spans="1:20">
      <c r="A211" s="56" t="s">
        <v>180</v>
      </c>
      <c r="B211" s="100" t="s">
        <v>2526</v>
      </c>
      <c r="C211" s="100" t="s">
        <v>2526</v>
      </c>
      <c r="D211" s="100" t="s">
        <v>2526</v>
      </c>
      <c r="E211" s="100" t="s">
        <v>2526</v>
      </c>
      <c r="F211" s="100" t="s">
        <v>2526</v>
      </c>
      <c r="G211" s="100" t="s">
        <v>2526</v>
      </c>
      <c r="H211" s="100" t="s">
        <v>2526</v>
      </c>
      <c r="I211" s="100" t="s">
        <v>2526</v>
      </c>
      <c r="J211" s="58">
        <v>4.74</v>
      </c>
      <c r="K211" s="100" t="s">
        <v>2526</v>
      </c>
      <c r="L211" s="100" t="s">
        <v>2526</v>
      </c>
      <c r="M211" s="57">
        <v>6.3899999999999998E-2</v>
      </c>
      <c r="N211" s="58">
        <v>10073.9</v>
      </c>
      <c r="O211" s="100" t="s">
        <v>2526</v>
      </c>
      <c r="P211" s="58">
        <v>0</v>
      </c>
      <c r="Q211" s="58">
        <v>37.831404520355193</v>
      </c>
      <c r="R211" s="100" t="s">
        <v>2526</v>
      </c>
      <c r="S211" s="57">
        <v>0.19689999999999999</v>
      </c>
      <c r="T211" s="57">
        <v>5.1499999999999997E-2</v>
      </c>
    </row>
    <row r="212" spans="1:20">
      <c r="A212" s="56" t="s">
        <v>275</v>
      </c>
      <c r="B212" s="100" t="s">
        <v>2526</v>
      </c>
      <c r="C212" s="100" t="s">
        <v>2526</v>
      </c>
      <c r="D212" s="100" t="s">
        <v>2526</v>
      </c>
      <c r="E212" s="100" t="s">
        <v>2526</v>
      </c>
      <c r="F212" s="100" t="s">
        <v>2526</v>
      </c>
      <c r="G212" s="100" t="s">
        <v>2526</v>
      </c>
      <c r="H212" s="100" t="s">
        <v>2526</v>
      </c>
      <c r="I212" s="100" t="s">
        <v>2526</v>
      </c>
      <c r="J212" s="58">
        <v>5.09</v>
      </c>
      <c r="K212" s="100" t="s">
        <v>2526</v>
      </c>
      <c r="L212" s="100" t="s">
        <v>2526</v>
      </c>
      <c r="M212" s="57">
        <v>7.6200000000000004E-2</v>
      </c>
      <c r="N212" s="58">
        <v>1889.25</v>
      </c>
      <c r="O212" s="100" t="s">
        <v>2526</v>
      </c>
      <c r="P212" s="58">
        <v>0</v>
      </c>
      <c r="Q212" s="58">
        <v>6.5630164535140461</v>
      </c>
      <c r="R212" s="100" t="s">
        <v>2526</v>
      </c>
      <c r="S212" s="57">
        <v>3.4200000000000001E-2</v>
      </c>
      <c r="T212" s="57">
        <v>8.8999999999999999E-3</v>
      </c>
    </row>
    <row r="213" spans="1:20">
      <c r="A213" t="s">
        <v>762</v>
      </c>
      <c r="B213" t="s">
        <v>763</v>
      </c>
      <c r="C213" t="s">
        <v>108</v>
      </c>
      <c r="D213" t="s">
        <v>764</v>
      </c>
      <c r="E213" t="s">
        <v>287</v>
      </c>
      <c r="F213" t="s">
        <v>288</v>
      </c>
      <c r="G213" t="s">
        <v>765</v>
      </c>
      <c r="H213" t="s">
        <v>766</v>
      </c>
      <c r="I213" s="98" t="s">
        <v>2526</v>
      </c>
      <c r="J213" s="54">
        <v>6.86</v>
      </c>
      <c r="K213" t="s">
        <v>100</v>
      </c>
      <c r="L213" s="55">
        <v>3.7499999999999999E-2</v>
      </c>
      <c r="M213" s="55">
        <v>6.1400000000000003E-2</v>
      </c>
      <c r="N213" s="54">
        <v>72.98</v>
      </c>
      <c r="O213" s="54">
        <v>85.582329999999999</v>
      </c>
      <c r="P213" s="54">
        <v>0</v>
      </c>
      <c r="Q213" s="54">
        <v>0.226535109542118</v>
      </c>
      <c r="R213" s="55">
        <v>0</v>
      </c>
      <c r="S213" s="55">
        <v>1.1999999999999999E-3</v>
      </c>
      <c r="T213" s="55">
        <v>2.9999999999999997E-4</v>
      </c>
    </row>
    <row r="214" spans="1:20">
      <c r="A214" t="s">
        <v>767</v>
      </c>
      <c r="B214" t="s">
        <v>768</v>
      </c>
      <c r="C214" t="s">
        <v>108</v>
      </c>
      <c r="D214" t="s">
        <v>764</v>
      </c>
      <c r="E214" t="s">
        <v>401</v>
      </c>
      <c r="F214" t="s">
        <v>280</v>
      </c>
      <c r="G214" t="s">
        <v>769</v>
      </c>
      <c r="H214" t="s">
        <v>265</v>
      </c>
      <c r="I214" s="98" t="s">
        <v>2526</v>
      </c>
      <c r="J214" s="54">
        <v>2.64</v>
      </c>
      <c r="K214" t="s">
        <v>100</v>
      </c>
      <c r="L214" s="55">
        <v>3.2599999999999997E-2</v>
      </c>
      <c r="M214" s="55">
        <v>8.6599999999999996E-2</v>
      </c>
      <c r="N214" s="54">
        <v>219.16</v>
      </c>
      <c r="O214" s="54">
        <v>87.799629999999993</v>
      </c>
      <c r="P214" s="54">
        <v>0</v>
      </c>
      <c r="Q214" s="54">
        <v>0.69791339385471596</v>
      </c>
      <c r="R214" s="55">
        <v>0</v>
      </c>
      <c r="S214" s="55">
        <v>3.5999999999999999E-3</v>
      </c>
      <c r="T214" s="55">
        <v>8.9999999999999998E-4</v>
      </c>
    </row>
    <row r="215" spans="1:20">
      <c r="A215" t="s">
        <v>770</v>
      </c>
      <c r="B215" t="s">
        <v>771</v>
      </c>
      <c r="C215" t="s">
        <v>108</v>
      </c>
      <c r="D215" t="s">
        <v>764</v>
      </c>
      <c r="E215" t="s">
        <v>396</v>
      </c>
      <c r="F215" t="s">
        <v>280</v>
      </c>
      <c r="G215" t="s">
        <v>769</v>
      </c>
      <c r="H215" t="s">
        <v>265</v>
      </c>
      <c r="I215" s="98" t="s">
        <v>2526</v>
      </c>
      <c r="J215" s="54">
        <v>1.99</v>
      </c>
      <c r="K215" t="s">
        <v>100</v>
      </c>
      <c r="L215" s="55">
        <v>3.2800000000000003E-2</v>
      </c>
      <c r="M215" s="55">
        <v>8.3099999999999993E-2</v>
      </c>
      <c r="N215" s="54">
        <v>310.22000000000003</v>
      </c>
      <c r="O215" s="54">
        <v>91.480679999999822</v>
      </c>
      <c r="P215" s="54">
        <v>0</v>
      </c>
      <c r="Q215" s="54">
        <v>1.0293112826539901</v>
      </c>
      <c r="R215" s="55">
        <v>0</v>
      </c>
      <c r="S215" s="55">
        <v>5.4000000000000003E-3</v>
      </c>
      <c r="T215" s="55">
        <v>1.4E-3</v>
      </c>
    </row>
    <row r="216" spans="1:20">
      <c r="A216" t="s">
        <v>772</v>
      </c>
      <c r="B216" t="s">
        <v>773</v>
      </c>
      <c r="C216" t="s">
        <v>108</v>
      </c>
      <c r="D216" t="s">
        <v>764</v>
      </c>
      <c r="E216" t="s">
        <v>396</v>
      </c>
      <c r="F216" t="s">
        <v>280</v>
      </c>
      <c r="G216" t="s">
        <v>769</v>
      </c>
      <c r="H216" t="s">
        <v>265</v>
      </c>
      <c r="I216" s="98" t="s">
        <v>2526</v>
      </c>
      <c r="J216" s="54">
        <v>3.83</v>
      </c>
      <c r="K216" t="s">
        <v>100</v>
      </c>
      <c r="L216" s="55">
        <v>7.1300000000000002E-2</v>
      </c>
      <c r="M216" s="55">
        <v>7.4999999999999997E-2</v>
      </c>
      <c r="N216" s="54">
        <v>177.19</v>
      </c>
      <c r="O216" s="54">
        <v>101.25705000000001</v>
      </c>
      <c r="P216" s="54">
        <v>0</v>
      </c>
      <c r="Q216" s="54">
        <v>0.65074678972816502</v>
      </c>
      <c r="R216" s="55">
        <v>0</v>
      </c>
      <c r="S216" s="55">
        <v>3.3999999999999998E-3</v>
      </c>
      <c r="T216" s="55">
        <v>8.9999999999999998E-4</v>
      </c>
    </row>
    <row r="217" spans="1:20">
      <c r="A217" t="s">
        <v>774</v>
      </c>
      <c r="B217" t="s">
        <v>775</v>
      </c>
      <c r="C217" t="s">
        <v>108</v>
      </c>
      <c r="D217" t="s">
        <v>764</v>
      </c>
      <c r="E217" t="s">
        <v>776</v>
      </c>
      <c r="F217" t="s">
        <v>428</v>
      </c>
      <c r="G217" t="s">
        <v>777</v>
      </c>
      <c r="H217" t="s">
        <v>265</v>
      </c>
      <c r="I217" s="98" t="s">
        <v>2526</v>
      </c>
      <c r="J217" s="54">
        <v>9.4600000000000009</v>
      </c>
      <c r="K217" t="s">
        <v>100</v>
      </c>
      <c r="L217" s="55">
        <v>6.3799999999999996E-2</v>
      </c>
      <c r="M217" s="55">
        <v>6.8699999999999997E-2</v>
      </c>
      <c r="N217" s="54">
        <v>443.45</v>
      </c>
      <c r="O217" s="54">
        <v>94.761250000000317</v>
      </c>
      <c r="P217" s="54">
        <v>0</v>
      </c>
      <c r="Q217" s="54">
        <v>1.52413345385438</v>
      </c>
      <c r="R217" s="55">
        <v>0</v>
      </c>
      <c r="S217" s="55">
        <v>7.9000000000000008E-3</v>
      </c>
      <c r="T217" s="55">
        <v>2.0999999999999999E-3</v>
      </c>
    </row>
    <row r="218" spans="1:20">
      <c r="A218" t="s">
        <v>778</v>
      </c>
      <c r="B218" t="s">
        <v>779</v>
      </c>
      <c r="C218" t="s">
        <v>108</v>
      </c>
      <c r="D218" t="s">
        <v>764</v>
      </c>
      <c r="E218" t="s">
        <v>780</v>
      </c>
      <c r="F218" t="s">
        <v>280</v>
      </c>
      <c r="G218" t="s">
        <v>777</v>
      </c>
      <c r="H218" t="s">
        <v>766</v>
      </c>
      <c r="I218" s="98" t="s">
        <v>2526</v>
      </c>
      <c r="J218" s="54">
        <v>2.19</v>
      </c>
      <c r="K218" t="s">
        <v>100</v>
      </c>
      <c r="L218" s="55">
        <v>3.0800000000000001E-2</v>
      </c>
      <c r="M218" s="55">
        <v>8.6099999999999996E-2</v>
      </c>
      <c r="N218" s="54">
        <v>248.91</v>
      </c>
      <c r="O218" s="54">
        <v>89.040419999999997</v>
      </c>
      <c r="P218" s="54">
        <v>0</v>
      </c>
      <c r="Q218" s="54">
        <v>0.80385385767359396</v>
      </c>
      <c r="R218" s="55">
        <v>0</v>
      </c>
      <c r="S218" s="55">
        <v>4.1999999999999997E-3</v>
      </c>
      <c r="T218" s="55">
        <v>1.1000000000000001E-3</v>
      </c>
    </row>
    <row r="219" spans="1:20">
      <c r="A219" t="s">
        <v>781</v>
      </c>
      <c r="B219" t="s">
        <v>782</v>
      </c>
      <c r="C219" t="s">
        <v>108</v>
      </c>
      <c r="D219" t="s">
        <v>764</v>
      </c>
      <c r="E219" t="s">
        <v>783</v>
      </c>
      <c r="F219" t="s">
        <v>784</v>
      </c>
      <c r="G219" t="s">
        <v>785</v>
      </c>
      <c r="H219" t="s">
        <v>766</v>
      </c>
      <c r="I219" s="98" t="s">
        <v>2526</v>
      </c>
      <c r="J219" s="54">
        <v>6.49</v>
      </c>
      <c r="K219" t="s">
        <v>100</v>
      </c>
      <c r="L219" s="55">
        <v>8.5000000000000006E-2</v>
      </c>
      <c r="M219" s="55">
        <v>9.1800000000000007E-2</v>
      </c>
      <c r="N219" s="54">
        <v>186.52</v>
      </c>
      <c r="O219" s="54">
        <v>99.108279999999993</v>
      </c>
      <c r="P219" s="54">
        <v>0</v>
      </c>
      <c r="Q219" s="54">
        <v>0.67047548250571198</v>
      </c>
      <c r="R219" s="55">
        <v>0</v>
      </c>
      <c r="S219" s="55">
        <v>3.5000000000000001E-3</v>
      </c>
      <c r="T219" s="55">
        <v>8.9999999999999998E-4</v>
      </c>
    </row>
    <row r="220" spans="1:20">
      <c r="A220" t="s">
        <v>786</v>
      </c>
      <c r="B220" t="s">
        <v>787</v>
      </c>
      <c r="C220" t="s">
        <v>108</v>
      </c>
      <c r="D220" t="s">
        <v>764</v>
      </c>
      <c r="E220" t="s">
        <v>788</v>
      </c>
      <c r="F220" t="s">
        <v>789</v>
      </c>
      <c r="G220" t="s">
        <v>785</v>
      </c>
      <c r="H220" t="s">
        <v>265</v>
      </c>
      <c r="I220" s="98" t="s">
        <v>2526</v>
      </c>
      <c r="J220" s="54">
        <v>5.55</v>
      </c>
      <c r="K220" t="s">
        <v>102</v>
      </c>
      <c r="L220" s="55">
        <v>4.3799999999999999E-2</v>
      </c>
      <c r="M220" s="55">
        <v>5.4800000000000001E-2</v>
      </c>
      <c r="N220" s="54">
        <v>46.63</v>
      </c>
      <c r="O220" s="54">
        <v>94.23778999999989</v>
      </c>
      <c r="P220" s="54">
        <v>0</v>
      </c>
      <c r="Q220" s="54">
        <v>0.17628206565313301</v>
      </c>
      <c r="R220" s="55">
        <v>0</v>
      </c>
      <c r="S220" s="55">
        <v>8.9999999999999998E-4</v>
      </c>
      <c r="T220" s="55">
        <v>2.0000000000000001E-4</v>
      </c>
    </row>
    <row r="221" spans="1:20">
      <c r="A221" t="s">
        <v>790</v>
      </c>
      <c r="B221" t="s">
        <v>791</v>
      </c>
      <c r="C221" t="s">
        <v>108</v>
      </c>
      <c r="D221" t="s">
        <v>764</v>
      </c>
      <c r="E221" t="s">
        <v>788</v>
      </c>
      <c r="F221" t="s">
        <v>789</v>
      </c>
      <c r="G221" t="s">
        <v>785</v>
      </c>
      <c r="H221" t="s">
        <v>265</v>
      </c>
      <c r="I221" s="98" t="s">
        <v>2526</v>
      </c>
      <c r="J221" s="54">
        <v>4.54</v>
      </c>
      <c r="K221" t="s">
        <v>102</v>
      </c>
      <c r="L221" s="55">
        <v>7.3800000000000004E-2</v>
      </c>
      <c r="M221" s="55">
        <v>5.3199999999999997E-2</v>
      </c>
      <c r="N221" s="54">
        <v>95.59</v>
      </c>
      <c r="O221" s="54">
        <v>111.22804000000011</v>
      </c>
      <c r="P221" s="54">
        <v>0</v>
      </c>
      <c r="Q221" s="54">
        <v>0.426524879191858</v>
      </c>
      <c r="R221" s="55">
        <v>0</v>
      </c>
      <c r="S221" s="55">
        <v>2.2000000000000001E-3</v>
      </c>
      <c r="T221" s="55">
        <v>5.9999999999999995E-4</v>
      </c>
    </row>
    <row r="222" spans="1:20">
      <c r="A222" t="s">
        <v>792</v>
      </c>
      <c r="B222" t="s">
        <v>793</v>
      </c>
      <c r="C222" t="s">
        <v>108</v>
      </c>
      <c r="D222" t="s">
        <v>764</v>
      </c>
      <c r="E222" t="s">
        <v>788</v>
      </c>
      <c r="F222" t="s">
        <v>789</v>
      </c>
      <c r="G222" t="s">
        <v>785</v>
      </c>
      <c r="H222" t="s">
        <v>265</v>
      </c>
      <c r="I222" s="98" t="s">
        <v>2526</v>
      </c>
      <c r="J222" s="54">
        <v>5.69</v>
      </c>
      <c r="K222" t="s">
        <v>100</v>
      </c>
      <c r="L222" s="55">
        <v>8.1299999999999997E-2</v>
      </c>
      <c r="M222" s="55">
        <v>6.5299999999999997E-2</v>
      </c>
      <c r="N222" s="54">
        <v>88.6</v>
      </c>
      <c r="O222" s="54">
        <v>111.16779</v>
      </c>
      <c r="P222" s="54">
        <v>0</v>
      </c>
      <c r="Q222" s="54">
        <v>0.35724013885638001</v>
      </c>
      <c r="R222" s="55">
        <v>0</v>
      </c>
      <c r="S222" s="55">
        <v>1.9E-3</v>
      </c>
      <c r="T222" s="55">
        <v>5.0000000000000001E-4</v>
      </c>
    </row>
    <row r="223" spans="1:20">
      <c r="A223" s="56" t="s">
        <v>276</v>
      </c>
      <c r="B223" s="100" t="s">
        <v>2526</v>
      </c>
      <c r="C223" s="100" t="s">
        <v>2526</v>
      </c>
      <c r="D223" s="100" t="s">
        <v>2526</v>
      </c>
      <c r="E223" s="100" t="s">
        <v>2526</v>
      </c>
      <c r="F223" s="100" t="s">
        <v>2526</v>
      </c>
      <c r="G223" s="100" t="s">
        <v>2526</v>
      </c>
      <c r="H223" s="100" t="s">
        <v>2526</v>
      </c>
      <c r="I223" s="100" t="s">
        <v>2526</v>
      </c>
      <c r="J223" s="58">
        <v>4.66</v>
      </c>
      <c r="K223" s="100" t="s">
        <v>2526</v>
      </c>
      <c r="L223" s="100" t="s">
        <v>2526</v>
      </c>
      <c r="M223" s="57">
        <v>6.13E-2</v>
      </c>
      <c r="N223" s="58">
        <v>8184.65</v>
      </c>
      <c r="O223" s="100" t="s">
        <v>2526</v>
      </c>
      <c r="P223" s="58">
        <v>0</v>
      </c>
      <c r="Q223" s="58">
        <v>31.268388066841144</v>
      </c>
      <c r="R223" s="100" t="s">
        <v>2526</v>
      </c>
      <c r="S223" s="57">
        <v>0.1628</v>
      </c>
      <c r="T223" s="57">
        <v>4.2500000000000003E-2</v>
      </c>
    </row>
    <row r="224" spans="1:20">
      <c r="A224" t="s">
        <v>794</v>
      </c>
      <c r="B224" t="s">
        <v>795</v>
      </c>
      <c r="C224" t="s">
        <v>108</v>
      </c>
      <c r="D224" t="s">
        <v>764</v>
      </c>
      <c r="E224" s="98" t="s">
        <v>2526</v>
      </c>
      <c r="F224" t="s">
        <v>796</v>
      </c>
      <c r="G224" t="s">
        <v>264</v>
      </c>
      <c r="H224" t="s">
        <v>766</v>
      </c>
      <c r="I224" s="98" t="s">
        <v>2526</v>
      </c>
      <c r="J224" s="54">
        <v>7.16</v>
      </c>
      <c r="K224" t="s">
        <v>102</v>
      </c>
      <c r="L224" s="55">
        <v>4.2500000000000003E-2</v>
      </c>
      <c r="M224" s="55">
        <v>4.36E-2</v>
      </c>
      <c r="N224" s="54">
        <v>93.26</v>
      </c>
      <c r="O224" s="54">
        <v>100.85723000000006</v>
      </c>
      <c r="P224" s="54">
        <v>0</v>
      </c>
      <c r="Q224" s="54">
        <v>0.37732890044329698</v>
      </c>
      <c r="R224" s="55">
        <v>0</v>
      </c>
      <c r="S224" s="55">
        <v>2E-3</v>
      </c>
      <c r="T224" s="55">
        <v>5.0000000000000001E-4</v>
      </c>
    </row>
    <row r="225" spans="1:20">
      <c r="A225" t="s">
        <v>797</v>
      </c>
      <c r="B225" t="s">
        <v>798</v>
      </c>
      <c r="C225" t="s">
        <v>108</v>
      </c>
      <c r="D225" t="s">
        <v>764</v>
      </c>
      <c r="E225" s="98" t="s">
        <v>2526</v>
      </c>
      <c r="F225" t="s">
        <v>796</v>
      </c>
      <c r="G225" t="s">
        <v>799</v>
      </c>
      <c r="H225" t="s">
        <v>766</v>
      </c>
      <c r="I225" s="98" t="s">
        <v>2526</v>
      </c>
      <c r="J225" s="54">
        <v>0.69</v>
      </c>
      <c r="K225" t="s">
        <v>100</v>
      </c>
      <c r="L225" s="55">
        <v>4.4999999999999998E-2</v>
      </c>
      <c r="M225" s="55">
        <v>6.0699999999999997E-2</v>
      </c>
      <c r="N225" s="54">
        <v>0.06</v>
      </c>
      <c r="O225" s="54">
        <v>101.27333333333333</v>
      </c>
      <c r="P225" s="54">
        <v>0</v>
      </c>
      <c r="Q225" s="54">
        <v>2.2039102800000001E-4</v>
      </c>
      <c r="R225" s="55">
        <v>0</v>
      </c>
      <c r="S225" s="55">
        <v>0</v>
      </c>
      <c r="T225" s="55">
        <v>0</v>
      </c>
    </row>
    <row r="226" spans="1:20">
      <c r="A226" t="s">
        <v>800</v>
      </c>
      <c r="B226" t="s">
        <v>801</v>
      </c>
      <c r="C226" t="s">
        <v>108</v>
      </c>
      <c r="D226" t="s">
        <v>764</v>
      </c>
      <c r="E226" s="98" t="s">
        <v>2526</v>
      </c>
      <c r="F226" t="s">
        <v>796</v>
      </c>
      <c r="G226" t="s">
        <v>802</v>
      </c>
      <c r="H226" t="s">
        <v>803</v>
      </c>
      <c r="I226" s="98" t="s">
        <v>2526</v>
      </c>
      <c r="J226" s="54">
        <v>6.41</v>
      </c>
      <c r="K226" t="s">
        <v>100</v>
      </c>
      <c r="L226" s="55">
        <v>0.03</v>
      </c>
      <c r="M226" s="55">
        <v>6.2899999999999998E-2</v>
      </c>
      <c r="N226" s="54">
        <v>172.53</v>
      </c>
      <c r="O226" s="54">
        <v>82.705669999999998</v>
      </c>
      <c r="P226" s="54">
        <v>0</v>
      </c>
      <c r="Q226" s="54">
        <v>0.51754421931977701</v>
      </c>
      <c r="R226" s="55">
        <v>0</v>
      </c>
      <c r="S226" s="55">
        <v>2.7000000000000001E-3</v>
      </c>
      <c r="T226" s="55">
        <v>6.9999999999999999E-4</v>
      </c>
    </row>
    <row r="227" spans="1:20">
      <c r="A227" t="s">
        <v>804</v>
      </c>
      <c r="B227" t="s">
        <v>805</v>
      </c>
      <c r="C227" t="s">
        <v>108</v>
      </c>
      <c r="D227" t="s">
        <v>764</v>
      </c>
      <c r="E227" s="98" t="s">
        <v>2526</v>
      </c>
      <c r="F227" t="s">
        <v>796</v>
      </c>
      <c r="G227" t="s">
        <v>802</v>
      </c>
      <c r="H227" t="s">
        <v>803</v>
      </c>
      <c r="I227" s="98" t="s">
        <v>2526</v>
      </c>
      <c r="J227" s="54">
        <v>7.05</v>
      </c>
      <c r="K227" t="s">
        <v>100</v>
      </c>
      <c r="L227" s="55">
        <v>3.5000000000000003E-2</v>
      </c>
      <c r="M227" s="55">
        <v>6.3600000000000004E-2</v>
      </c>
      <c r="N227" s="54">
        <v>69.95</v>
      </c>
      <c r="O227" s="54">
        <v>83.612889999999993</v>
      </c>
      <c r="P227" s="54">
        <v>0</v>
      </c>
      <c r="Q227" s="54">
        <v>0.21213313444498499</v>
      </c>
      <c r="R227" s="55">
        <v>0</v>
      </c>
      <c r="S227" s="55">
        <v>1.1000000000000001E-3</v>
      </c>
      <c r="T227" s="55">
        <v>2.9999999999999997E-4</v>
      </c>
    </row>
    <row r="228" spans="1:20">
      <c r="A228" t="s">
        <v>806</v>
      </c>
      <c r="B228" t="s">
        <v>807</v>
      </c>
      <c r="C228" t="s">
        <v>108</v>
      </c>
      <c r="D228" t="s">
        <v>764</v>
      </c>
      <c r="E228" s="98" t="s">
        <v>2526</v>
      </c>
      <c r="F228" t="s">
        <v>796</v>
      </c>
      <c r="G228" t="s">
        <v>808</v>
      </c>
      <c r="H228" t="s">
        <v>803</v>
      </c>
      <c r="I228" s="98" t="s">
        <v>2526</v>
      </c>
      <c r="J228" s="54">
        <v>3.54</v>
      </c>
      <c r="K228" t="s">
        <v>100</v>
      </c>
      <c r="L228" s="55">
        <v>3.2000000000000001E-2</v>
      </c>
      <c r="M228" s="55">
        <v>9.8799999999999999E-2</v>
      </c>
      <c r="N228" s="54">
        <v>149.22</v>
      </c>
      <c r="O228" s="54">
        <v>81.108329999999995</v>
      </c>
      <c r="P228" s="54">
        <v>0</v>
      </c>
      <c r="Q228" s="54">
        <v>0.43897526604430198</v>
      </c>
      <c r="R228" s="55">
        <v>0</v>
      </c>
      <c r="S228" s="55">
        <v>2.3E-3</v>
      </c>
      <c r="T228" s="55">
        <v>5.9999999999999995E-4</v>
      </c>
    </row>
    <row r="229" spans="1:20">
      <c r="A229" t="s">
        <v>809</v>
      </c>
      <c r="B229" t="s">
        <v>810</v>
      </c>
      <c r="C229" t="s">
        <v>108</v>
      </c>
      <c r="D229" t="s">
        <v>764</v>
      </c>
      <c r="E229" s="98" t="s">
        <v>2526</v>
      </c>
      <c r="F229" t="s">
        <v>796</v>
      </c>
      <c r="G229" t="s">
        <v>811</v>
      </c>
      <c r="H229" t="s">
        <v>766</v>
      </c>
      <c r="I229" s="98" t="s">
        <v>2526</v>
      </c>
      <c r="J229" s="54">
        <v>7.18</v>
      </c>
      <c r="K229" t="s">
        <v>102</v>
      </c>
      <c r="L229" s="55">
        <v>4.2500000000000003E-2</v>
      </c>
      <c r="M229" s="55">
        <v>4.3900000000000002E-2</v>
      </c>
      <c r="N229" s="54">
        <v>186.52</v>
      </c>
      <c r="O229" s="54">
        <v>102.01258000000006</v>
      </c>
      <c r="P229" s="54">
        <v>0</v>
      </c>
      <c r="Q229" s="54">
        <v>0.76330263368890605</v>
      </c>
      <c r="R229" s="55">
        <v>0</v>
      </c>
      <c r="S229" s="55">
        <v>4.0000000000000001E-3</v>
      </c>
      <c r="T229" s="55">
        <v>1E-3</v>
      </c>
    </row>
    <row r="230" spans="1:20">
      <c r="A230" t="s">
        <v>812</v>
      </c>
      <c r="B230" t="s">
        <v>813</v>
      </c>
      <c r="C230" t="s">
        <v>108</v>
      </c>
      <c r="D230" t="s">
        <v>764</v>
      </c>
      <c r="E230" s="98" t="s">
        <v>2526</v>
      </c>
      <c r="F230" t="s">
        <v>814</v>
      </c>
      <c r="G230" t="s">
        <v>811</v>
      </c>
      <c r="H230" t="s">
        <v>766</v>
      </c>
      <c r="I230" s="98" t="s">
        <v>2526</v>
      </c>
      <c r="J230" s="54">
        <v>7.37</v>
      </c>
      <c r="K230" t="s">
        <v>100</v>
      </c>
      <c r="L230" s="55">
        <v>5.8799999999999998E-2</v>
      </c>
      <c r="M230" s="55">
        <v>5.4800000000000001E-2</v>
      </c>
      <c r="N230" s="54">
        <v>93.26</v>
      </c>
      <c r="O230" s="54">
        <v>106.23860000000001</v>
      </c>
      <c r="P230" s="54">
        <v>0</v>
      </c>
      <c r="Q230" s="54">
        <v>0.35935633529172001</v>
      </c>
      <c r="R230" s="55">
        <v>0</v>
      </c>
      <c r="S230" s="55">
        <v>1.9E-3</v>
      </c>
      <c r="T230" s="55">
        <v>5.0000000000000001E-4</v>
      </c>
    </row>
    <row r="231" spans="1:20">
      <c r="A231" t="s">
        <v>815</v>
      </c>
      <c r="B231" t="s">
        <v>816</v>
      </c>
      <c r="C231" t="s">
        <v>108</v>
      </c>
      <c r="D231" t="s">
        <v>764</v>
      </c>
      <c r="E231" s="98" t="s">
        <v>2526</v>
      </c>
      <c r="F231" t="s">
        <v>817</v>
      </c>
      <c r="G231" t="s">
        <v>811</v>
      </c>
      <c r="H231" t="s">
        <v>766</v>
      </c>
      <c r="I231" s="98" t="s">
        <v>2526</v>
      </c>
      <c r="J231" s="54">
        <v>3.33</v>
      </c>
      <c r="K231" t="s">
        <v>104</v>
      </c>
      <c r="L231" s="55">
        <v>4.6300000000000001E-2</v>
      </c>
      <c r="M231" s="55">
        <v>5.8299999999999998E-2</v>
      </c>
      <c r="N231" s="54">
        <v>139.88999999999999</v>
      </c>
      <c r="O231" s="54">
        <v>97.506600000000006</v>
      </c>
      <c r="P231" s="54">
        <v>0</v>
      </c>
      <c r="Q231" s="54">
        <v>0.63029992204326601</v>
      </c>
      <c r="R231" s="55">
        <v>0</v>
      </c>
      <c r="S231" s="55">
        <v>3.3E-3</v>
      </c>
      <c r="T231" s="55">
        <v>8.9999999999999998E-4</v>
      </c>
    </row>
    <row r="232" spans="1:20">
      <c r="A232" t="s">
        <v>818</v>
      </c>
      <c r="B232" t="s">
        <v>819</v>
      </c>
      <c r="C232" t="s">
        <v>108</v>
      </c>
      <c r="D232" t="s">
        <v>764</v>
      </c>
      <c r="E232" s="98" t="s">
        <v>2526</v>
      </c>
      <c r="F232" t="s">
        <v>817</v>
      </c>
      <c r="G232" t="s">
        <v>765</v>
      </c>
      <c r="H232" t="s">
        <v>766</v>
      </c>
      <c r="I232" s="98" t="s">
        <v>2526</v>
      </c>
      <c r="J232" s="54">
        <v>6.91</v>
      </c>
      <c r="K232" t="s">
        <v>100</v>
      </c>
      <c r="L232" s="55">
        <v>6.7400000000000002E-2</v>
      </c>
      <c r="M232" s="55">
        <v>5.6399999999999999E-2</v>
      </c>
      <c r="N232" s="54">
        <v>69.95</v>
      </c>
      <c r="O232" s="54">
        <v>107.58701000000001</v>
      </c>
      <c r="P232" s="54">
        <v>0</v>
      </c>
      <c r="Q232" s="54">
        <v>0.27295755064636501</v>
      </c>
      <c r="R232" s="55">
        <v>0</v>
      </c>
      <c r="S232" s="55">
        <v>1.4E-3</v>
      </c>
      <c r="T232" s="55">
        <v>4.0000000000000002E-4</v>
      </c>
    </row>
    <row r="233" spans="1:20">
      <c r="A233" t="s">
        <v>820</v>
      </c>
      <c r="B233" t="s">
        <v>821</v>
      </c>
      <c r="C233" t="s">
        <v>108</v>
      </c>
      <c r="D233" t="s">
        <v>764</v>
      </c>
      <c r="E233" s="98" t="s">
        <v>2526</v>
      </c>
      <c r="F233" t="s">
        <v>817</v>
      </c>
      <c r="G233" t="s">
        <v>765</v>
      </c>
      <c r="H233" t="s">
        <v>766</v>
      </c>
      <c r="I233" s="98" t="s">
        <v>2526</v>
      </c>
      <c r="J233" s="54">
        <v>4.95</v>
      </c>
      <c r="K233" t="s">
        <v>100</v>
      </c>
      <c r="L233" s="55">
        <v>3.9300000000000002E-2</v>
      </c>
      <c r="M233" s="55">
        <v>5.8700000000000002E-2</v>
      </c>
      <c r="N233" s="54">
        <v>98.62</v>
      </c>
      <c r="O233" s="54">
        <v>92.249899999999997</v>
      </c>
      <c r="P233" s="54">
        <v>0</v>
      </c>
      <c r="Q233" s="54">
        <v>0.32997303995526001</v>
      </c>
      <c r="R233" s="55">
        <v>0</v>
      </c>
      <c r="S233" s="55">
        <v>1.6999999999999999E-3</v>
      </c>
      <c r="T233" s="55">
        <v>4.0000000000000002E-4</v>
      </c>
    </row>
    <row r="234" spans="1:20">
      <c r="A234" t="s">
        <v>822</v>
      </c>
      <c r="B234" t="s">
        <v>823</v>
      </c>
      <c r="C234" t="s">
        <v>108</v>
      </c>
      <c r="D234" t="s">
        <v>764</v>
      </c>
      <c r="E234" s="98" t="s">
        <v>2526</v>
      </c>
      <c r="F234" t="s">
        <v>824</v>
      </c>
      <c r="G234" t="s">
        <v>765</v>
      </c>
      <c r="H234" t="s">
        <v>265</v>
      </c>
      <c r="I234" s="98" t="s">
        <v>2526</v>
      </c>
      <c r="J234" s="54">
        <v>2.5499999999999998</v>
      </c>
      <c r="K234" t="s">
        <v>100</v>
      </c>
      <c r="L234" s="55">
        <v>4.7500000000000001E-2</v>
      </c>
      <c r="M234" s="55">
        <v>7.3499999999999996E-2</v>
      </c>
      <c r="N234" s="54">
        <v>107.25</v>
      </c>
      <c r="O234" s="54">
        <v>94.50067</v>
      </c>
      <c r="P234" s="54">
        <v>0</v>
      </c>
      <c r="Q234" s="54">
        <v>0.36760359002152498</v>
      </c>
      <c r="R234" s="55">
        <v>0</v>
      </c>
      <c r="S234" s="55">
        <v>1.9E-3</v>
      </c>
      <c r="T234" s="55">
        <v>5.0000000000000001E-4</v>
      </c>
    </row>
    <row r="235" spans="1:20">
      <c r="A235" t="s">
        <v>825</v>
      </c>
      <c r="B235" t="s">
        <v>826</v>
      </c>
      <c r="C235" t="s">
        <v>108</v>
      </c>
      <c r="D235" t="s">
        <v>764</v>
      </c>
      <c r="E235" s="98" t="s">
        <v>2526</v>
      </c>
      <c r="F235" t="s">
        <v>824</v>
      </c>
      <c r="G235" t="s">
        <v>765</v>
      </c>
      <c r="H235" t="s">
        <v>265</v>
      </c>
      <c r="I235" s="98" t="s">
        <v>2526</v>
      </c>
      <c r="J235" s="54">
        <v>5.62</v>
      </c>
      <c r="K235" t="s">
        <v>100</v>
      </c>
      <c r="L235" s="55">
        <v>5.1299999999999998E-2</v>
      </c>
      <c r="M235" s="55">
        <v>7.2099999999999997E-2</v>
      </c>
      <c r="N235" s="54">
        <v>76.709999999999994</v>
      </c>
      <c r="O235" s="54">
        <v>89.959670000000003</v>
      </c>
      <c r="P235" s="54">
        <v>0</v>
      </c>
      <c r="Q235" s="54">
        <v>0.25029224398233901</v>
      </c>
      <c r="R235" s="55">
        <v>0</v>
      </c>
      <c r="S235" s="55">
        <v>1.2999999999999999E-3</v>
      </c>
      <c r="T235" s="55">
        <v>2.9999999999999997E-4</v>
      </c>
    </row>
    <row r="236" spans="1:20">
      <c r="A236" t="s">
        <v>827</v>
      </c>
      <c r="B236" t="s">
        <v>828</v>
      </c>
      <c r="C236" t="s">
        <v>108</v>
      </c>
      <c r="D236" t="s">
        <v>764</v>
      </c>
      <c r="E236" s="98" t="s">
        <v>2526</v>
      </c>
      <c r="F236" t="s">
        <v>829</v>
      </c>
      <c r="G236" t="s">
        <v>769</v>
      </c>
      <c r="H236" t="s">
        <v>265</v>
      </c>
      <c r="I236" s="98" t="s">
        <v>2526</v>
      </c>
      <c r="J236" s="54">
        <v>6.96</v>
      </c>
      <c r="K236" t="s">
        <v>100</v>
      </c>
      <c r="L236" s="55">
        <v>3.3000000000000002E-2</v>
      </c>
      <c r="M236" s="55">
        <v>5.2699999999999997E-2</v>
      </c>
      <c r="N236" s="54">
        <v>139.88999999999999</v>
      </c>
      <c r="O236" s="54">
        <v>88.376000000000005</v>
      </c>
      <c r="P236" s="54">
        <v>0</v>
      </c>
      <c r="Q236" s="54">
        <v>0.44840305907279998</v>
      </c>
      <c r="R236" s="55">
        <v>0</v>
      </c>
      <c r="S236" s="55">
        <v>2.3E-3</v>
      </c>
      <c r="T236" s="55">
        <v>5.9999999999999995E-4</v>
      </c>
    </row>
    <row r="237" spans="1:20">
      <c r="A237" t="s">
        <v>830</v>
      </c>
      <c r="B237" t="s">
        <v>831</v>
      </c>
      <c r="C237" t="s">
        <v>108</v>
      </c>
      <c r="D237" t="s">
        <v>764</v>
      </c>
      <c r="E237" s="98" t="s">
        <v>2526</v>
      </c>
      <c r="F237" t="s">
        <v>796</v>
      </c>
      <c r="G237" t="s">
        <v>832</v>
      </c>
      <c r="H237" t="s">
        <v>803</v>
      </c>
      <c r="I237" s="98" t="s">
        <v>2526</v>
      </c>
      <c r="J237" s="54">
        <v>6.52</v>
      </c>
      <c r="K237" t="s">
        <v>102</v>
      </c>
      <c r="L237" s="55">
        <v>5.8000000000000003E-2</v>
      </c>
      <c r="M237" s="55">
        <v>4.58E-2</v>
      </c>
      <c r="N237" s="54">
        <v>69.95</v>
      </c>
      <c r="O237" s="54">
        <v>110.29677</v>
      </c>
      <c r="P237" s="54">
        <v>0</v>
      </c>
      <c r="Q237" s="54">
        <v>0.30950533251113399</v>
      </c>
      <c r="R237" s="55">
        <v>0</v>
      </c>
      <c r="S237" s="55">
        <v>1.6000000000000001E-3</v>
      </c>
      <c r="T237" s="55">
        <v>4.0000000000000002E-4</v>
      </c>
    </row>
    <row r="238" spans="1:20">
      <c r="A238" t="s">
        <v>833</v>
      </c>
      <c r="B238" t="s">
        <v>834</v>
      </c>
      <c r="C238" t="s">
        <v>108</v>
      </c>
      <c r="D238" t="s">
        <v>764</v>
      </c>
      <c r="E238" s="98" t="s">
        <v>2526</v>
      </c>
      <c r="F238" t="s">
        <v>817</v>
      </c>
      <c r="G238" t="s">
        <v>769</v>
      </c>
      <c r="H238" t="s">
        <v>766</v>
      </c>
      <c r="I238" s="98" t="s">
        <v>2526</v>
      </c>
      <c r="J238" s="54">
        <v>7.26</v>
      </c>
      <c r="K238" t="s">
        <v>100</v>
      </c>
      <c r="L238" s="55">
        <v>6.1699999999999998E-2</v>
      </c>
      <c r="M238" s="55">
        <v>5.6800000000000003E-2</v>
      </c>
      <c r="N238" s="54">
        <v>69.95</v>
      </c>
      <c r="O238" s="54">
        <v>103.84925</v>
      </c>
      <c r="P238" s="54">
        <v>0</v>
      </c>
      <c r="Q238" s="54">
        <v>0.26347453021012501</v>
      </c>
      <c r="R238" s="55">
        <v>0</v>
      </c>
      <c r="S238" s="55">
        <v>1.4E-3</v>
      </c>
      <c r="T238" s="55">
        <v>4.0000000000000002E-4</v>
      </c>
    </row>
    <row r="239" spans="1:20">
      <c r="A239" t="s">
        <v>835</v>
      </c>
      <c r="B239" t="s">
        <v>836</v>
      </c>
      <c r="C239" t="s">
        <v>108</v>
      </c>
      <c r="D239" t="s">
        <v>764</v>
      </c>
      <c r="E239" s="98" t="s">
        <v>2526</v>
      </c>
      <c r="F239" t="s">
        <v>837</v>
      </c>
      <c r="G239" t="s">
        <v>769</v>
      </c>
      <c r="H239" t="s">
        <v>265</v>
      </c>
      <c r="I239" s="98" t="s">
        <v>2526</v>
      </c>
      <c r="J239" s="54">
        <v>6.72</v>
      </c>
      <c r="K239" t="s">
        <v>100</v>
      </c>
      <c r="L239" s="55">
        <v>6.4000000000000001E-2</v>
      </c>
      <c r="M239" s="55">
        <v>5.4600000000000003E-2</v>
      </c>
      <c r="N239" s="54">
        <v>60.62</v>
      </c>
      <c r="O239" s="54">
        <v>109.184</v>
      </c>
      <c r="P239" s="54">
        <v>0</v>
      </c>
      <c r="Q239" s="54">
        <v>0.2400614850816</v>
      </c>
      <c r="R239" s="55">
        <v>0</v>
      </c>
      <c r="S239" s="55">
        <v>1.1999999999999999E-3</v>
      </c>
      <c r="T239" s="55">
        <v>2.9999999999999997E-4</v>
      </c>
    </row>
    <row r="240" spans="1:20">
      <c r="A240" t="s">
        <v>838</v>
      </c>
      <c r="B240" t="s">
        <v>839</v>
      </c>
      <c r="C240" t="s">
        <v>108</v>
      </c>
      <c r="D240" t="s">
        <v>764</v>
      </c>
      <c r="E240" s="98" t="s">
        <v>2526</v>
      </c>
      <c r="F240" t="s">
        <v>817</v>
      </c>
      <c r="G240" t="s">
        <v>769</v>
      </c>
      <c r="H240" t="s">
        <v>766</v>
      </c>
      <c r="I240" s="98" t="s">
        <v>2526</v>
      </c>
      <c r="J240" s="54">
        <v>4.05</v>
      </c>
      <c r="K240" t="s">
        <v>102</v>
      </c>
      <c r="L240" s="55">
        <v>4.1300000000000003E-2</v>
      </c>
      <c r="M240" s="55">
        <v>0.04</v>
      </c>
      <c r="N240" s="54">
        <v>138.49</v>
      </c>
      <c r="O240" s="54">
        <v>101.70789000000008</v>
      </c>
      <c r="P240" s="54">
        <v>0</v>
      </c>
      <c r="Q240" s="54">
        <v>0.56505494842358805</v>
      </c>
      <c r="R240" s="55">
        <v>0</v>
      </c>
      <c r="S240" s="55">
        <v>2.8999999999999998E-3</v>
      </c>
      <c r="T240" s="55">
        <v>8.0000000000000004E-4</v>
      </c>
    </row>
    <row r="241" spans="1:20">
      <c r="A241" t="s">
        <v>840</v>
      </c>
      <c r="B241" t="s">
        <v>841</v>
      </c>
      <c r="C241" t="s">
        <v>108</v>
      </c>
      <c r="D241" t="s">
        <v>764</v>
      </c>
      <c r="E241" s="98" t="s">
        <v>2526</v>
      </c>
      <c r="F241" t="s">
        <v>842</v>
      </c>
      <c r="G241" t="s">
        <v>769</v>
      </c>
      <c r="H241" t="s">
        <v>766</v>
      </c>
      <c r="I241" s="98" t="s">
        <v>2526</v>
      </c>
      <c r="J241" s="54">
        <v>6.78</v>
      </c>
      <c r="K241" t="s">
        <v>100</v>
      </c>
      <c r="L241" s="55">
        <v>6.8000000000000005E-2</v>
      </c>
      <c r="M241" s="55">
        <v>5.8299999999999998E-2</v>
      </c>
      <c r="N241" s="54">
        <v>139.88999999999999</v>
      </c>
      <c r="O241" s="54">
        <v>109.3091</v>
      </c>
      <c r="P241" s="54">
        <v>0</v>
      </c>
      <c r="Q241" s="54">
        <v>0.55461363746373005</v>
      </c>
      <c r="R241" s="55">
        <v>0</v>
      </c>
      <c r="S241" s="55">
        <v>2.8999999999999998E-3</v>
      </c>
      <c r="T241" s="55">
        <v>8.0000000000000004E-4</v>
      </c>
    </row>
    <row r="242" spans="1:20">
      <c r="A242" t="s">
        <v>843</v>
      </c>
      <c r="B242" t="s">
        <v>844</v>
      </c>
      <c r="C242" t="s">
        <v>108</v>
      </c>
      <c r="D242" t="s">
        <v>764</v>
      </c>
      <c r="E242" s="98" t="s">
        <v>2526</v>
      </c>
      <c r="F242" t="s">
        <v>796</v>
      </c>
      <c r="G242" t="s">
        <v>769</v>
      </c>
      <c r="H242" t="s">
        <v>265</v>
      </c>
      <c r="I242" s="98" t="s">
        <v>2526</v>
      </c>
      <c r="J242" s="54">
        <v>6.59</v>
      </c>
      <c r="K242" t="s">
        <v>100</v>
      </c>
      <c r="L242" s="55">
        <v>0.06</v>
      </c>
      <c r="M242" s="55">
        <v>6.0299999999999999E-2</v>
      </c>
      <c r="N242" s="54">
        <v>116.58</v>
      </c>
      <c r="O242" s="54">
        <v>101.31632999999999</v>
      </c>
      <c r="P242" s="54">
        <v>0</v>
      </c>
      <c r="Q242" s="54">
        <v>0.42840157264327799</v>
      </c>
      <c r="R242" s="55">
        <v>0</v>
      </c>
      <c r="S242" s="55">
        <v>2.2000000000000001E-3</v>
      </c>
      <c r="T242" s="55">
        <v>5.9999999999999995E-4</v>
      </c>
    </row>
    <row r="243" spans="1:20">
      <c r="A243" t="s">
        <v>845</v>
      </c>
      <c r="B243" t="s">
        <v>846</v>
      </c>
      <c r="C243" t="s">
        <v>108</v>
      </c>
      <c r="D243" t="s">
        <v>764</v>
      </c>
      <c r="E243" s="98" t="s">
        <v>2526</v>
      </c>
      <c r="F243" t="s">
        <v>817</v>
      </c>
      <c r="G243" t="s">
        <v>769</v>
      </c>
      <c r="H243" t="s">
        <v>766</v>
      </c>
      <c r="I243" s="98" t="s">
        <v>2526</v>
      </c>
      <c r="J243" s="54">
        <v>3.29</v>
      </c>
      <c r="K243" t="s">
        <v>100</v>
      </c>
      <c r="L243" s="55">
        <v>8.1299999999999997E-2</v>
      </c>
      <c r="M243" s="55">
        <v>6.7400000000000002E-2</v>
      </c>
      <c r="N243" s="54">
        <v>93.26</v>
      </c>
      <c r="O243" s="54">
        <v>105.57917</v>
      </c>
      <c r="P243" s="54">
        <v>0</v>
      </c>
      <c r="Q243" s="54">
        <v>0.35712578680763402</v>
      </c>
      <c r="R243" s="55">
        <v>0</v>
      </c>
      <c r="S243" s="55">
        <v>1.9E-3</v>
      </c>
      <c r="T243" s="55">
        <v>5.0000000000000001E-4</v>
      </c>
    </row>
    <row r="244" spans="1:20">
      <c r="A244" t="s">
        <v>847</v>
      </c>
      <c r="B244" t="s">
        <v>848</v>
      </c>
      <c r="C244" t="s">
        <v>108</v>
      </c>
      <c r="D244" t="s">
        <v>764</v>
      </c>
      <c r="E244" s="98" t="s">
        <v>2526</v>
      </c>
      <c r="F244" t="s">
        <v>849</v>
      </c>
      <c r="G244" t="s">
        <v>769</v>
      </c>
      <c r="H244" t="s">
        <v>766</v>
      </c>
      <c r="I244" s="98" t="s">
        <v>2526</v>
      </c>
      <c r="J244" s="54">
        <v>6.99</v>
      </c>
      <c r="K244" t="s">
        <v>100</v>
      </c>
      <c r="L244" s="55">
        <v>7.85E-2</v>
      </c>
      <c r="M244" s="55">
        <v>6.8699999999999997E-2</v>
      </c>
      <c r="N244" s="54">
        <v>88.6</v>
      </c>
      <c r="O244" s="54">
        <v>107.25458</v>
      </c>
      <c r="P244" s="54">
        <v>0</v>
      </c>
      <c r="Q244" s="54">
        <v>0.34466495243076001</v>
      </c>
      <c r="R244" s="55">
        <v>0</v>
      </c>
      <c r="S244" s="55">
        <v>1.8E-3</v>
      </c>
      <c r="T244" s="55">
        <v>5.0000000000000001E-4</v>
      </c>
    </row>
    <row r="245" spans="1:20">
      <c r="A245" t="s">
        <v>850</v>
      </c>
      <c r="B245" t="s">
        <v>851</v>
      </c>
      <c r="C245" t="s">
        <v>108</v>
      </c>
      <c r="D245" t="s">
        <v>764</v>
      </c>
      <c r="E245" s="98" t="s">
        <v>2526</v>
      </c>
      <c r="F245" t="s">
        <v>817</v>
      </c>
      <c r="G245" t="s">
        <v>777</v>
      </c>
      <c r="H245" t="s">
        <v>766</v>
      </c>
      <c r="I245" s="98" t="s">
        <v>2526</v>
      </c>
      <c r="J245" s="54">
        <v>4.05</v>
      </c>
      <c r="K245" t="s">
        <v>102</v>
      </c>
      <c r="L245" s="55">
        <v>7.2499999999999995E-2</v>
      </c>
      <c r="M245" s="55">
        <v>5.7500000000000002E-2</v>
      </c>
      <c r="N245" s="54">
        <v>166.47</v>
      </c>
      <c r="O245" s="54">
        <v>105.85034000000003</v>
      </c>
      <c r="P245" s="54">
        <v>0</v>
      </c>
      <c r="Q245" s="54">
        <v>0.70688026909957702</v>
      </c>
      <c r="R245" s="55">
        <v>0</v>
      </c>
      <c r="S245" s="55">
        <v>3.7000000000000002E-3</v>
      </c>
      <c r="T245" s="55">
        <v>1E-3</v>
      </c>
    </row>
    <row r="246" spans="1:20">
      <c r="A246" t="s">
        <v>852</v>
      </c>
      <c r="B246" t="s">
        <v>853</v>
      </c>
      <c r="C246" t="s">
        <v>108</v>
      </c>
      <c r="D246" t="s">
        <v>764</v>
      </c>
      <c r="E246" s="98" t="s">
        <v>2526</v>
      </c>
      <c r="F246" t="s">
        <v>817</v>
      </c>
      <c r="G246" t="s">
        <v>777</v>
      </c>
      <c r="H246" t="s">
        <v>766</v>
      </c>
      <c r="I246" s="98" t="s">
        <v>2526</v>
      </c>
      <c r="J246" s="54">
        <v>7.13</v>
      </c>
      <c r="K246" t="s">
        <v>100</v>
      </c>
      <c r="L246" s="55">
        <v>7.1199999999999999E-2</v>
      </c>
      <c r="M246" s="55">
        <v>6.1899999999999997E-2</v>
      </c>
      <c r="N246" s="54">
        <v>93.26</v>
      </c>
      <c r="O246" s="54">
        <v>106.28433</v>
      </c>
      <c r="P246" s="54">
        <v>0</v>
      </c>
      <c r="Q246" s="54">
        <v>0.35951101885506598</v>
      </c>
      <c r="R246" s="55">
        <v>0</v>
      </c>
      <c r="S246" s="55">
        <v>1.9E-3</v>
      </c>
      <c r="T246" s="55">
        <v>5.0000000000000001E-4</v>
      </c>
    </row>
    <row r="247" spans="1:20">
      <c r="A247" t="s">
        <v>854</v>
      </c>
      <c r="B247" t="s">
        <v>855</v>
      </c>
      <c r="C247" t="s">
        <v>108</v>
      </c>
      <c r="D247" t="s">
        <v>764</v>
      </c>
      <c r="E247" s="98" t="s">
        <v>2526</v>
      </c>
      <c r="F247" t="s">
        <v>842</v>
      </c>
      <c r="G247" t="s">
        <v>777</v>
      </c>
      <c r="H247" t="s">
        <v>766</v>
      </c>
      <c r="I247" s="98" t="s">
        <v>2526</v>
      </c>
      <c r="J247" s="54">
        <v>2.85</v>
      </c>
      <c r="K247" t="s">
        <v>100</v>
      </c>
      <c r="L247" s="55">
        <v>2.63E-2</v>
      </c>
      <c r="M247" s="55">
        <v>6.1400000000000003E-2</v>
      </c>
      <c r="N247" s="54">
        <v>118.23</v>
      </c>
      <c r="O247" s="54">
        <v>90.603380000000001</v>
      </c>
      <c r="P247" s="54">
        <v>0</v>
      </c>
      <c r="Q247" s="54">
        <v>0.38852560438309802</v>
      </c>
      <c r="R247" s="55">
        <v>0</v>
      </c>
      <c r="S247" s="55">
        <v>2E-3</v>
      </c>
      <c r="T247" s="55">
        <v>5.0000000000000001E-4</v>
      </c>
    </row>
    <row r="248" spans="1:20">
      <c r="A248" t="s">
        <v>856</v>
      </c>
      <c r="B248" t="s">
        <v>857</v>
      </c>
      <c r="C248" t="s">
        <v>108</v>
      </c>
      <c r="D248" t="s">
        <v>764</v>
      </c>
      <c r="E248" s="98" t="s">
        <v>2526</v>
      </c>
      <c r="F248" t="s">
        <v>842</v>
      </c>
      <c r="G248" t="s">
        <v>777</v>
      </c>
      <c r="H248" t="s">
        <v>766</v>
      </c>
      <c r="I248" s="98" t="s">
        <v>2526</v>
      </c>
      <c r="J248" s="54">
        <v>1.64</v>
      </c>
      <c r="K248" t="s">
        <v>100</v>
      </c>
      <c r="L248" s="55">
        <v>7.0499999999999993E-2</v>
      </c>
      <c r="M248" s="55">
        <v>5.8700000000000002E-2</v>
      </c>
      <c r="N248" s="54">
        <v>46.63</v>
      </c>
      <c r="O248" s="54">
        <v>103.52607999999999</v>
      </c>
      <c r="P248" s="54">
        <v>0</v>
      </c>
      <c r="Q248" s="54">
        <v>0.175090563674208</v>
      </c>
      <c r="R248" s="55">
        <v>0</v>
      </c>
      <c r="S248" s="55">
        <v>8.9999999999999998E-4</v>
      </c>
      <c r="T248" s="55">
        <v>2.0000000000000001E-4</v>
      </c>
    </row>
    <row r="249" spans="1:20">
      <c r="A249" t="s">
        <v>858</v>
      </c>
      <c r="B249" t="s">
        <v>859</v>
      </c>
      <c r="C249" t="s">
        <v>108</v>
      </c>
      <c r="D249" t="s">
        <v>764</v>
      </c>
      <c r="E249" s="98" t="s">
        <v>2526</v>
      </c>
      <c r="F249" t="s">
        <v>784</v>
      </c>
      <c r="G249" t="s">
        <v>777</v>
      </c>
      <c r="H249" t="s">
        <v>265</v>
      </c>
      <c r="I249" s="98" t="s">
        <v>2526</v>
      </c>
      <c r="J249" s="54">
        <v>3.16</v>
      </c>
      <c r="K249" t="s">
        <v>100</v>
      </c>
      <c r="L249" s="55">
        <v>5.5E-2</v>
      </c>
      <c r="M249" s="55">
        <v>8.1199999999999994E-2</v>
      </c>
      <c r="N249" s="54">
        <v>32.64</v>
      </c>
      <c r="O249" s="54">
        <v>94.118110000000001</v>
      </c>
      <c r="P249" s="54">
        <v>0</v>
      </c>
      <c r="Q249" s="54">
        <v>0.111421988054208</v>
      </c>
      <c r="R249" s="55">
        <v>0</v>
      </c>
      <c r="S249" s="55">
        <v>5.9999999999999995E-4</v>
      </c>
      <c r="T249" s="55">
        <v>2.0000000000000001E-4</v>
      </c>
    </row>
    <row r="250" spans="1:20">
      <c r="A250" t="s">
        <v>860</v>
      </c>
      <c r="B250" t="s">
        <v>861</v>
      </c>
      <c r="C250" t="s">
        <v>108</v>
      </c>
      <c r="D250" t="s">
        <v>764</v>
      </c>
      <c r="E250" s="98" t="s">
        <v>2526</v>
      </c>
      <c r="F250" t="s">
        <v>784</v>
      </c>
      <c r="G250" t="s">
        <v>777</v>
      </c>
      <c r="H250" t="s">
        <v>265</v>
      </c>
      <c r="I250" s="98" t="s">
        <v>2526</v>
      </c>
      <c r="J250" s="54">
        <v>2.73</v>
      </c>
      <c r="K250" t="s">
        <v>100</v>
      </c>
      <c r="L250" s="55">
        <v>0.06</v>
      </c>
      <c r="M250" s="55">
        <v>7.7399999999999997E-2</v>
      </c>
      <c r="N250" s="54">
        <v>146.93</v>
      </c>
      <c r="O250" s="54">
        <v>97.244669999999999</v>
      </c>
      <c r="P250" s="54">
        <v>0</v>
      </c>
      <c r="Q250" s="54">
        <v>0.51823154009963701</v>
      </c>
      <c r="R250" s="55">
        <v>0</v>
      </c>
      <c r="S250" s="55">
        <v>2.7000000000000001E-3</v>
      </c>
      <c r="T250" s="55">
        <v>6.9999999999999999E-4</v>
      </c>
    </row>
    <row r="251" spans="1:20">
      <c r="A251" t="s">
        <v>862</v>
      </c>
      <c r="B251" t="s">
        <v>863</v>
      </c>
      <c r="C251" t="s">
        <v>108</v>
      </c>
      <c r="D251" t="s">
        <v>764</v>
      </c>
      <c r="E251" s="98" t="s">
        <v>2526</v>
      </c>
      <c r="F251" t="s">
        <v>842</v>
      </c>
      <c r="G251" t="s">
        <v>777</v>
      </c>
      <c r="H251" t="s">
        <v>265</v>
      </c>
      <c r="I251" s="98" t="s">
        <v>2526</v>
      </c>
      <c r="J251" s="54">
        <v>1.08</v>
      </c>
      <c r="K251" t="s">
        <v>100</v>
      </c>
      <c r="L251" s="55">
        <v>4.2500000000000003E-2</v>
      </c>
      <c r="M251" s="55">
        <v>6.83E-2</v>
      </c>
      <c r="N251" s="54">
        <v>102.59</v>
      </c>
      <c r="O251" s="54">
        <v>98.778559999999999</v>
      </c>
      <c r="P251" s="54">
        <v>0</v>
      </c>
      <c r="Q251" s="54">
        <v>0.36754902590140798</v>
      </c>
      <c r="R251" s="55">
        <v>0</v>
      </c>
      <c r="S251" s="55">
        <v>1.9E-3</v>
      </c>
      <c r="T251" s="55">
        <v>5.0000000000000001E-4</v>
      </c>
    </row>
    <row r="252" spans="1:20">
      <c r="A252" t="s">
        <v>864</v>
      </c>
      <c r="B252" t="s">
        <v>865</v>
      </c>
      <c r="C252" t="s">
        <v>108</v>
      </c>
      <c r="D252" t="s">
        <v>764</v>
      </c>
      <c r="E252" s="98" t="s">
        <v>2526</v>
      </c>
      <c r="F252" t="s">
        <v>842</v>
      </c>
      <c r="G252" t="s">
        <v>777</v>
      </c>
      <c r="H252" t="s">
        <v>265</v>
      </c>
      <c r="I252" s="98" t="s">
        <v>2526</v>
      </c>
      <c r="J252" s="54">
        <v>4.1900000000000004</v>
      </c>
      <c r="K252" t="s">
        <v>100</v>
      </c>
      <c r="L252" s="55">
        <v>7.8799999999999995E-2</v>
      </c>
      <c r="M252" s="55">
        <v>6.4100000000000004E-2</v>
      </c>
      <c r="N252" s="54">
        <v>46.63</v>
      </c>
      <c r="O252" s="54">
        <v>106.73112999999999</v>
      </c>
      <c r="P252" s="54">
        <v>0</v>
      </c>
      <c r="Q252" s="54">
        <v>0.180511168908213</v>
      </c>
      <c r="R252" s="55">
        <v>0</v>
      </c>
      <c r="S252" s="55">
        <v>8.9999999999999998E-4</v>
      </c>
      <c r="T252" s="55">
        <v>2.0000000000000001E-4</v>
      </c>
    </row>
    <row r="253" spans="1:20">
      <c r="A253" t="s">
        <v>866</v>
      </c>
      <c r="B253" t="s">
        <v>867</v>
      </c>
      <c r="C253" t="s">
        <v>108</v>
      </c>
      <c r="D253" t="s">
        <v>764</v>
      </c>
      <c r="E253" s="98" t="s">
        <v>2526</v>
      </c>
      <c r="F253" t="s">
        <v>868</v>
      </c>
      <c r="G253" t="s">
        <v>777</v>
      </c>
      <c r="H253" t="s">
        <v>766</v>
      </c>
      <c r="I253" s="98" t="s">
        <v>2526</v>
      </c>
      <c r="J253" s="54">
        <v>4.12</v>
      </c>
      <c r="K253" t="s">
        <v>102</v>
      </c>
      <c r="L253" s="55">
        <v>4.8800000000000003E-2</v>
      </c>
      <c r="M253" s="55">
        <v>4.6300000000000001E-2</v>
      </c>
      <c r="N253" s="54">
        <v>127.77</v>
      </c>
      <c r="O253" s="54">
        <v>102.81483000000007</v>
      </c>
      <c r="P253" s="54">
        <v>0</v>
      </c>
      <c r="Q253" s="54">
        <v>0.52698988466017604</v>
      </c>
      <c r="R253" s="55">
        <v>0</v>
      </c>
      <c r="S253" s="55">
        <v>2.7000000000000001E-3</v>
      </c>
      <c r="T253" s="55">
        <v>6.9999999999999999E-4</v>
      </c>
    </row>
    <row r="254" spans="1:20">
      <c r="A254" t="s">
        <v>869</v>
      </c>
      <c r="B254" t="s">
        <v>870</v>
      </c>
      <c r="C254" t="s">
        <v>108</v>
      </c>
      <c r="D254" t="s">
        <v>764</v>
      </c>
      <c r="E254" s="98" t="s">
        <v>2526</v>
      </c>
      <c r="F254" t="s">
        <v>871</v>
      </c>
      <c r="G254" t="s">
        <v>777</v>
      </c>
      <c r="H254" t="s">
        <v>766</v>
      </c>
      <c r="I254" s="98" t="s">
        <v>2526</v>
      </c>
      <c r="J254" s="54">
        <v>6.95</v>
      </c>
      <c r="K254" t="s">
        <v>100</v>
      </c>
      <c r="L254" s="55">
        <v>5.8999999999999997E-2</v>
      </c>
      <c r="M254" s="55">
        <v>5.5800000000000002E-2</v>
      </c>
      <c r="N254" s="54">
        <v>130.56</v>
      </c>
      <c r="O254" s="54">
        <v>103.72427999999999</v>
      </c>
      <c r="P254" s="54">
        <v>0</v>
      </c>
      <c r="Q254" s="54">
        <v>0.49117711722393598</v>
      </c>
      <c r="R254" s="55">
        <v>0</v>
      </c>
      <c r="S254" s="55">
        <v>2.5999999999999999E-3</v>
      </c>
      <c r="T254" s="55">
        <v>6.9999999999999999E-4</v>
      </c>
    </row>
    <row r="255" spans="1:20">
      <c r="A255" t="s">
        <v>872</v>
      </c>
      <c r="B255" t="s">
        <v>873</v>
      </c>
      <c r="C255" t="s">
        <v>108</v>
      </c>
      <c r="D255" t="s">
        <v>764</v>
      </c>
      <c r="E255" s="98" t="s">
        <v>2526</v>
      </c>
      <c r="F255" t="s">
        <v>874</v>
      </c>
      <c r="G255" t="s">
        <v>777</v>
      </c>
      <c r="H255" t="s">
        <v>766</v>
      </c>
      <c r="I255" s="98" t="s">
        <v>2526</v>
      </c>
      <c r="J255" s="54">
        <v>6.82</v>
      </c>
      <c r="K255" t="s">
        <v>100</v>
      </c>
      <c r="L255" s="55">
        <v>3.15E-2</v>
      </c>
      <c r="M255" s="55">
        <v>5.7099999999999998E-2</v>
      </c>
      <c r="N255" s="54">
        <v>93.26</v>
      </c>
      <c r="O255" s="54">
        <v>84.473249999999993</v>
      </c>
      <c r="P255" s="54">
        <v>0</v>
      </c>
      <c r="Q255" s="54">
        <v>0.28573416394965001</v>
      </c>
      <c r="R255" s="55">
        <v>0</v>
      </c>
      <c r="S255" s="55">
        <v>1.5E-3</v>
      </c>
      <c r="T255" s="55">
        <v>4.0000000000000002E-4</v>
      </c>
    </row>
    <row r="256" spans="1:20">
      <c r="A256" t="s">
        <v>875</v>
      </c>
      <c r="B256" t="s">
        <v>876</v>
      </c>
      <c r="C256" t="s">
        <v>108</v>
      </c>
      <c r="D256" t="s">
        <v>764</v>
      </c>
      <c r="E256" s="98" t="s">
        <v>2526</v>
      </c>
      <c r="F256" t="s">
        <v>849</v>
      </c>
      <c r="G256" t="s">
        <v>777</v>
      </c>
      <c r="H256" t="s">
        <v>265</v>
      </c>
      <c r="I256" s="98" t="s">
        <v>2526</v>
      </c>
      <c r="J256" s="54">
        <v>7.17</v>
      </c>
      <c r="K256" t="s">
        <v>100</v>
      </c>
      <c r="L256" s="55">
        <v>6.25E-2</v>
      </c>
      <c r="M256" s="55">
        <v>5.6099999999999997E-2</v>
      </c>
      <c r="N256" s="54">
        <v>116.58</v>
      </c>
      <c r="O256" s="54">
        <v>104.44441999999999</v>
      </c>
      <c r="P256" s="54">
        <v>0</v>
      </c>
      <c r="Q256" s="54">
        <v>0.44162825264017203</v>
      </c>
      <c r="R256" s="55">
        <v>0</v>
      </c>
      <c r="S256" s="55">
        <v>2.3E-3</v>
      </c>
      <c r="T256" s="55">
        <v>5.9999999999999995E-4</v>
      </c>
    </row>
    <row r="257" spans="1:20">
      <c r="A257" t="s">
        <v>877</v>
      </c>
      <c r="B257" t="s">
        <v>878</v>
      </c>
      <c r="C257" t="s">
        <v>108</v>
      </c>
      <c r="D257" t="s">
        <v>764</v>
      </c>
      <c r="E257" s="98" t="s">
        <v>2526</v>
      </c>
      <c r="F257" t="s">
        <v>829</v>
      </c>
      <c r="G257" t="s">
        <v>777</v>
      </c>
      <c r="H257" t="s">
        <v>265</v>
      </c>
      <c r="I257" s="98" t="s">
        <v>2526</v>
      </c>
      <c r="J257" s="54">
        <v>4.13</v>
      </c>
      <c r="K257" t="s">
        <v>100</v>
      </c>
      <c r="L257" s="55">
        <v>4.4999999999999998E-2</v>
      </c>
      <c r="M257" s="55">
        <v>5.9400000000000001E-2</v>
      </c>
      <c r="N257" s="54">
        <v>140.62</v>
      </c>
      <c r="O257" s="54">
        <v>95.608500000000006</v>
      </c>
      <c r="P257" s="54">
        <v>0</v>
      </c>
      <c r="Q257" s="54">
        <v>0.48763082788290002</v>
      </c>
      <c r="R257" s="55">
        <v>0</v>
      </c>
      <c r="S257" s="55">
        <v>2.5000000000000001E-3</v>
      </c>
      <c r="T257" s="55">
        <v>6.9999999999999999E-4</v>
      </c>
    </row>
    <row r="258" spans="1:20">
      <c r="A258" t="s">
        <v>879</v>
      </c>
      <c r="B258" t="s">
        <v>880</v>
      </c>
      <c r="C258" t="s">
        <v>108</v>
      </c>
      <c r="D258" t="s">
        <v>764</v>
      </c>
      <c r="E258" s="98" t="s">
        <v>2526</v>
      </c>
      <c r="F258" t="s">
        <v>784</v>
      </c>
      <c r="G258" t="s">
        <v>777</v>
      </c>
      <c r="H258" t="s">
        <v>265</v>
      </c>
      <c r="I258" s="98" t="s">
        <v>2526</v>
      </c>
      <c r="J258" s="54">
        <v>2.71</v>
      </c>
      <c r="K258" t="s">
        <v>100</v>
      </c>
      <c r="L258" s="55">
        <v>6.88E-2</v>
      </c>
      <c r="M258" s="55">
        <v>5.7299999999999997E-2</v>
      </c>
      <c r="N258" s="54">
        <v>116.58</v>
      </c>
      <c r="O258" s="54">
        <v>106.19404</v>
      </c>
      <c r="P258" s="54">
        <v>0</v>
      </c>
      <c r="Q258" s="54">
        <v>0.44902626991466399</v>
      </c>
      <c r="R258" s="55">
        <v>0</v>
      </c>
      <c r="S258" s="55">
        <v>2.3E-3</v>
      </c>
      <c r="T258" s="55">
        <v>5.9999999999999995E-4</v>
      </c>
    </row>
    <row r="259" spans="1:20">
      <c r="A259" t="s">
        <v>881</v>
      </c>
      <c r="B259" t="s">
        <v>882</v>
      </c>
      <c r="C259" t="s">
        <v>108</v>
      </c>
      <c r="D259" t="s">
        <v>764</v>
      </c>
      <c r="E259" s="98" t="s">
        <v>2526</v>
      </c>
      <c r="F259" t="s">
        <v>817</v>
      </c>
      <c r="G259" t="s">
        <v>777</v>
      </c>
      <c r="H259" t="s">
        <v>766</v>
      </c>
      <c r="I259" s="98" t="s">
        <v>2526</v>
      </c>
      <c r="J259" s="54">
        <v>3.66</v>
      </c>
      <c r="K259" t="s">
        <v>104</v>
      </c>
      <c r="L259" s="55">
        <v>7.4200000000000002E-2</v>
      </c>
      <c r="M259" s="55">
        <v>6.1499999999999999E-2</v>
      </c>
      <c r="N259" s="54">
        <v>158.54</v>
      </c>
      <c r="O259" s="54">
        <v>104.88656000000006</v>
      </c>
      <c r="P259" s="54">
        <v>0</v>
      </c>
      <c r="Q259" s="54">
        <v>0.768396301711882</v>
      </c>
      <c r="R259" s="55">
        <v>0</v>
      </c>
      <c r="S259" s="55">
        <v>4.0000000000000001E-3</v>
      </c>
      <c r="T259" s="55">
        <v>1E-3</v>
      </c>
    </row>
    <row r="260" spans="1:20">
      <c r="A260" t="s">
        <v>883</v>
      </c>
      <c r="B260" t="s">
        <v>884</v>
      </c>
      <c r="C260" t="s">
        <v>108</v>
      </c>
      <c r="D260" t="s">
        <v>764</v>
      </c>
      <c r="E260" s="98" t="s">
        <v>2526</v>
      </c>
      <c r="F260" t="s">
        <v>814</v>
      </c>
      <c r="G260" t="s">
        <v>777</v>
      </c>
      <c r="H260" t="s">
        <v>766</v>
      </c>
      <c r="I260" s="98" t="s">
        <v>2526</v>
      </c>
      <c r="J260" s="54">
        <v>2.86</v>
      </c>
      <c r="K260" t="s">
        <v>100</v>
      </c>
      <c r="L260" s="55">
        <v>4.7E-2</v>
      </c>
      <c r="M260" s="55">
        <v>6.5799999999999997E-2</v>
      </c>
      <c r="N260" s="54">
        <v>88.6</v>
      </c>
      <c r="O260" s="54">
        <v>96.442890000000006</v>
      </c>
      <c r="P260" s="54">
        <v>0</v>
      </c>
      <c r="Q260" s="54">
        <v>0.30992134875858002</v>
      </c>
      <c r="R260" s="55">
        <v>0</v>
      </c>
      <c r="S260" s="55">
        <v>1.6000000000000001E-3</v>
      </c>
      <c r="T260" s="55">
        <v>4.0000000000000002E-4</v>
      </c>
    </row>
    <row r="261" spans="1:20">
      <c r="A261" t="s">
        <v>885</v>
      </c>
      <c r="B261" t="s">
        <v>886</v>
      </c>
      <c r="C261" t="s">
        <v>108</v>
      </c>
      <c r="D261" t="s">
        <v>764</v>
      </c>
      <c r="E261" s="98" t="s">
        <v>2526</v>
      </c>
      <c r="F261" t="s">
        <v>842</v>
      </c>
      <c r="G261" t="s">
        <v>777</v>
      </c>
      <c r="H261" t="s">
        <v>766</v>
      </c>
      <c r="I261" s="98" t="s">
        <v>2526</v>
      </c>
      <c r="J261" s="54">
        <v>3.77</v>
      </c>
      <c r="K261" t="s">
        <v>100</v>
      </c>
      <c r="L261" s="55">
        <v>7.9500000000000001E-2</v>
      </c>
      <c r="M261" s="55">
        <v>6.9199999999999998E-2</v>
      </c>
      <c r="N261" s="54">
        <v>69.95</v>
      </c>
      <c r="O261" s="54">
        <v>103.98742</v>
      </c>
      <c r="P261" s="54">
        <v>0</v>
      </c>
      <c r="Q261" s="54">
        <v>0.26382507945182998</v>
      </c>
      <c r="R261" s="55">
        <v>0</v>
      </c>
      <c r="S261" s="55">
        <v>1.4E-3</v>
      </c>
      <c r="T261" s="55">
        <v>4.0000000000000002E-4</v>
      </c>
    </row>
    <row r="262" spans="1:20">
      <c r="A262" t="s">
        <v>887</v>
      </c>
      <c r="B262" t="s">
        <v>888</v>
      </c>
      <c r="C262" t="s">
        <v>108</v>
      </c>
      <c r="D262" t="s">
        <v>764</v>
      </c>
      <c r="E262" s="98" t="s">
        <v>2526</v>
      </c>
      <c r="F262" t="s">
        <v>817</v>
      </c>
      <c r="G262" t="s">
        <v>889</v>
      </c>
      <c r="H262" t="s">
        <v>803</v>
      </c>
      <c r="I262" s="98" t="s">
        <v>2526</v>
      </c>
      <c r="J262" s="54">
        <v>3.16</v>
      </c>
      <c r="K262" t="s">
        <v>100</v>
      </c>
      <c r="L262" s="55">
        <v>6.88E-2</v>
      </c>
      <c r="M262" s="55">
        <v>7.3999999999999996E-2</v>
      </c>
      <c r="N262" s="54">
        <v>50.36</v>
      </c>
      <c r="O262" s="54">
        <v>98.033000000000001</v>
      </c>
      <c r="P262" s="54">
        <v>0</v>
      </c>
      <c r="Q262" s="54">
        <v>0.17906288198760001</v>
      </c>
      <c r="R262" s="55">
        <v>0</v>
      </c>
      <c r="S262" s="55">
        <v>8.9999999999999998E-4</v>
      </c>
      <c r="T262" s="55">
        <v>2.0000000000000001E-4</v>
      </c>
    </row>
    <row r="263" spans="1:20">
      <c r="A263" t="s">
        <v>890</v>
      </c>
      <c r="B263" t="s">
        <v>891</v>
      </c>
      <c r="C263" t="s">
        <v>108</v>
      </c>
      <c r="D263" t="s">
        <v>764</v>
      </c>
      <c r="E263" s="98" t="s">
        <v>2526</v>
      </c>
      <c r="F263" t="s">
        <v>796</v>
      </c>
      <c r="G263" t="s">
        <v>777</v>
      </c>
      <c r="H263" t="s">
        <v>265</v>
      </c>
      <c r="I263" s="98" t="s">
        <v>2526</v>
      </c>
      <c r="J263" s="54">
        <v>1.56</v>
      </c>
      <c r="K263" t="s">
        <v>100</v>
      </c>
      <c r="L263" s="55">
        <v>5.7500000000000002E-2</v>
      </c>
      <c r="M263" s="55">
        <v>6.4899999999999999E-2</v>
      </c>
      <c r="N263" s="54">
        <v>39.520000000000003</v>
      </c>
      <c r="O263" s="54">
        <v>100.52222</v>
      </c>
      <c r="P263" s="54">
        <v>0</v>
      </c>
      <c r="Q263" s="54">
        <v>0.144087585134688</v>
      </c>
      <c r="R263" s="55">
        <v>0</v>
      </c>
      <c r="S263" s="55">
        <v>6.9999999999999999E-4</v>
      </c>
      <c r="T263" s="55">
        <v>2.0000000000000001E-4</v>
      </c>
    </row>
    <row r="264" spans="1:20">
      <c r="A264" t="s">
        <v>892</v>
      </c>
      <c r="B264" t="s">
        <v>893</v>
      </c>
      <c r="C264" t="s">
        <v>108</v>
      </c>
      <c r="D264" t="s">
        <v>764</v>
      </c>
      <c r="E264" s="98" t="s">
        <v>2526</v>
      </c>
      <c r="F264" t="s">
        <v>868</v>
      </c>
      <c r="G264" t="s">
        <v>777</v>
      </c>
      <c r="H264" t="s">
        <v>766</v>
      </c>
      <c r="I264" s="98" t="s">
        <v>2526</v>
      </c>
      <c r="J264" s="54">
        <v>3.71</v>
      </c>
      <c r="K264" t="s">
        <v>102</v>
      </c>
      <c r="L264" s="55">
        <v>0.04</v>
      </c>
      <c r="M264" s="55">
        <v>4.8000000000000001E-2</v>
      </c>
      <c r="N264" s="54">
        <v>111.91</v>
      </c>
      <c r="O264" s="54">
        <v>99.467669999999956</v>
      </c>
      <c r="P264" s="54">
        <v>0</v>
      </c>
      <c r="Q264" s="54">
        <v>0.44654832351416501</v>
      </c>
      <c r="R264" s="55">
        <v>0</v>
      </c>
      <c r="S264" s="55">
        <v>2.3E-3</v>
      </c>
      <c r="T264" s="55">
        <v>5.9999999999999995E-4</v>
      </c>
    </row>
    <row r="265" spans="1:20">
      <c r="A265" t="s">
        <v>894</v>
      </c>
      <c r="B265" t="s">
        <v>895</v>
      </c>
      <c r="C265" t="s">
        <v>108</v>
      </c>
      <c r="D265" t="s">
        <v>764</v>
      </c>
      <c r="E265" s="98" t="s">
        <v>2526</v>
      </c>
      <c r="F265" t="s">
        <v>896</v>
      </c>
      <c r="G265" t="s">
        <v>777</v>
      </c>
      <c r="H265" t="s">
        <v>766</v>
      </c>
      <c r="I265" s="98" t="s">
        <v>2526</v>
      </c>
      <c r="J265" s="54">
        <v>3.71</v>
      </c>
      <c r="K265" t="s">
        <v>102</v>
      </c>
      <c r="L265" s="55">
        <v>4.6300000000000001E-2</v>
      </c>
      <c r="M265" s="55">
        <v>4.65E-2</v>
      </c>
      <c r="N265" s="54">
        <v>95.59</v>
      </c>
      <c r="O265" s="54">
        <v>99.669370000000058</v>
      </c>
      <c r="P265" s="54">
        <v>0</v>
      </c>
      <c r="Q265" s="54">
        <v>0.38220098096108301</v>
      </c>
      <c r="R265" s="55">
        <v>0</v>
      </c>
      <c r="S265" s="55">
        <v>2E-3</v>
      </c>
      <c r="T265" s="55">
        <v>5.0000000000000001E-4</v>
      </c>
    </row>
    <row r="266" spans="1:20">
      <c r="A266" t="s">
        <v>897</v>
      </c>
      <c r="B266" t="s">
        <v>898</v>
      </c>
      <c r="C266" t="s">
        <v>108</v>
      </c>
      <c r="D266" t="s">
        <v>764</v>
      </c>
      <c r="E266" s="98" t="s">
        <v>2526</v>
      </c>
      <c r="F266" t="s">
        <v>837</v>
      </c>
      <c r="G266" t="s">
        <v>777</v>
      </c>
      <c r="H266" t="s">
        <v>766</v>
      </c>
      <c r="I266" s="98" t="s">
        <v>2526</v>
      </c>
      <c r="J266" s="54">
        <v>4.05</v>
      </c>
      <c r="K266" t="s">
        <v>102</v>
      </c>
      <c r="L266" s="55">
        <v>4.6300000000000001E-2</v>
      </c>
      <c r="M266" s="55">
        <v>5.3600000000000002E-2</v>
      </c>
      <c r="N266" s="54">
        <v>65.75</v>
      </c>
      <c r="O266" s="54">
        <v>99.122050000000002</v>
      </c>
      <c r="P266" s="54">
        <v>0</v>
      </c>
      <c r="Q266" s="54">
        <v>0.26144699537534999</v>
      </c>
      <c r="R266" s="55">
        <v>0</v>
      </c>
      <c r="S266" s="55">
        <v>1.4E-3</v>
      </c>
      <c r="T266" s="55">
        <v>4.0000000000000002E-4</v>
      </c>
    </row>
    <row r="267" spans="1:20">
      <c r="A267" t="s">
        <v>899</v>
      </c>
      <c r="B267" t="s">
        <v>900</v>
      </c>
      <c r="C267" t="s">
        <v>108</v>
      </c>
      <c r="D267" t="s">
        <v>764</v>
      </c>
      <c r="E267" s="98" t="s">
        <v>2526</v>
      </c>
      <c r="F267" t="s">
        <v>868</v>
      </c>
      <c r="G267" t="s">
        <v>777</v>
      </c>
      <c r="H267" t="s">
        <v>766</v>
      </c>
      <c r="I267" s="98" t="s">
        <v>2526</v>
      </c>
      <c r="J267" s="54">
        <v>6.59</v>
      </c>
      <c r="K267" t="s">
        <v>102</v>
      </c>
      <c r="L267" s="55">
        <v>7.8799999999999995E-2</v>
      </c>
      <c r="M267" s="55">
        <v>5.9400000000000001E-2</v>
      </c>
      <c r="N267" s="54">
        <v>125.9</v>
      </c>
      <c r="O267" s="54">
        <v>114.7979</v>
      </c>
      <c r="P267" s="54">
        <v>0</v>
      </c>
      <c r="Q267" s="54">
        <v>0.57979877885076003</v>
      </c>
      <c r="R267" s="55">
        <v>0</v>
      </c>
      <c r="S267" s="55">
        <v>3.0000000000000001E-3</v>
      </c>
      <c r="T267" s="55">
        <v>8.0000000000000004E-4</v>
      </c>
    </row>
    <row r="268" spans="1:20">
      <c r="A268" t="s">
        <v>901</v>
      </c>
      <c r="B268" t="s">
        <v>902</v>
      </c>
      <c r="C268" t="s">
        <v>108</v>
      </c>
      <c r="D268" t="s">
        <v>764</v>
      </c>
      <c r="E268" s="98" t="s">
        <v>2526</v>
      </c>
      <c r="F268" t="s">
        <v>903</v>
      </c>
      <c r="G268" t="s">
        <v>777</v>
      </c>
      <c r="H268" t="s">
        <v>265</v>
      </c>
      <c r="I268" s="98" t="s">
        <v>2526</v>
      </c>
      <c r="J268" s="54">
        <v>6.84</v>
      </c>
      <c r="K268" t="s">
        <v>100</v>
      </c>
      <c r="L268" s="55">
        <v>4.2799999999999998E-2</v>
      </c>
      <c r="M268" s="55">
        <v>5.5599999999999997E-2</v>
      </c>
      <c r="N268" s="54">
        <v>139.88999999999999</v>
      </c>
      <c r="O268" s="54">
        <v>92.668040000000005</v>
      </c>
      <c r="P268" s="54">
        <v>0</v>
      </c>
      <c r="Q268" s="54">
        <v>0.47018005583281203</v>
      </c>
      <c r="R268" s="55">
        <v>0</v>
      </c>
      <c r="S268" s="55">
        <v>2.3999999999999998E-3</v>
      </c>
      <c r="T268" s="55">
        <v>5.9999999999999995E-4</v>
      </c>
    </row>
    <row r="269" spans="1:20">
      <c r="A269" t="s">
        <v>904</v>
      </c>
      <c r="B269" t="s">
        <v>905</v>
      </c>
      <c r="C269" t="s">
        <v>108</v>
      </c>
      <c r="D269" t="s">
        <v>764</v>
      </c>
      <c r="E269" s="98" t="s">
        <v>2526</v>
      </c>
      <c r="F269" t="s">
        <v>829</v>
      </c>
      <c r="G269" t="s">
        <v>906</v>
      </c>
      <c r="H269" t="s">
        <v>265</v>
      </c>
      <c r="I269" s="98" t="s">
        <v>2526</v>
      </c>
      <c r="J269" s="54">
        <v>1.4</v>
      </c>
      <c r="K269" t="s">
        <v>100</v>
      </c>
      <c r="L269" s="55">
        <v>6.5000000000000002E-2</v>
      </c>
      <c r="M269" s="55">
        <v>6.4600000000000005E-2</v>
      </c>
      <c r="N269" s="54">
        <v>46.63</v>
      </c>
      <c r="O269" s="54">
        <v>99.831829999999997</v>
      </c>
      <c r="P269" s="54">
        <v>0</v>
      </c>
      <c r="Q269" s="54">
        <v>0.168842589107283</v>
      </c>
      <c r="R269" s="55">
        <v>0</v>
      </c>
      <c r="S269" s="55">
        <v>8.9999999999999998E-4</v>
      </c>
      <c r="T269" s="55">
        <v>2.0000000000000001E-4</v>
      </c>
    </row>
    <row r="270" spans="1:20">
      <c r="A270" t="s">
        <v>907</v>
      </c>
      <c r="B270" t="s">
        <v>908</v>
      </c>
      <c r="C270" t="s">
        <v>108</v>
      </c>
      <c r="D270" t="s">
        <v>764</v>
      </c>
      <c r="E270" s="98" t="s">
        <v>2526</v>
      </c>
      <c r="F270" t="s">
        <v>868</v>
      </c>
      <c r="G270" t="s">
        <v>906</v>
      </c>
      <c r="H270" t="s">
        <v>265</v>
      </c>
      <c r="I270" s="98" t="s">
        <v>2526</v>
      </c>
      <c r="J270" s="54">
        <v>4.09</v>
      </c>
      <c r="K270" t="s">
        <v>100</v>
      </c>
      <c r="L270" s="55">
        <v>4.1300000000000003E-2</v>
      </c>
      <c r="M270" s="55">
        <v>5.7799999999999997E-2</v>
      </c>
      <c r="N270" s="54">
        <v>79.27</v>
      </c>
      <c r="O270" s="54">
        <v>93.508880000000005</v>
      </c>
      <c r="P270" s="54">
        <v>0</v>
      </c>
      <c r="Q270" s="54">
        <v>0.268849522241352</v>
      </c>
      <c r="R270" s="55">
        <v>0</v>
      </c>
      <c r="S270" s="55">
        <v>1.4E-3</v>
      </c>
      <c r="T270" s="55">
        <v>4.0000000000000002E-4</v>
      </c>
    </row>
    <row r="271" spans="1:20">
      <c r="A271" t="s">
        <v>909</v>
      </c>
      <c r="B271" t="s">
        <v>910</v>
      </c>
      <c r="C271" t="s">
        <v>108</v>
      </c>
      <c r="D271" t="s">
        <v>764</v>
      </c>
      <c r="E271" s="98" t="s">
        <v>2526</v>
      </c>
      <c r="F271" t="s">
        <v>911</v>
      </c>
      <c r="G271" t="s">
        <v>906</v>
      </c>
      <c r="H271" t="s">
        <v>766</v>
      </c>
      <c r="I271" s="98" t="s">
        <v>2526</v>
      </c>
      <c r="J271" s="54">
        <v>4.4000000000000004</v>
      </c>
      <c r="K271" t="s">
        <v>102</v>
      </c>
      <c r="L271" s="55">
        <v>6.6299999999999998E-2</v>
      </c>
      <c r="M271" s="55">
        <v>6.1400000000000003E-2</v>
      </c>
      <c r="N271" s="54">
        <v>79.27</v>
      </c>
      <c r="O271" s="54">
        <v>101.70060999999994</v>
      </c>
      <c r="P271" s="54">
        <v>0</v>
      </c>
      <c r="Q271" s="54">
        <v>0.32340746384114499</v>
      </c>
      <c r="R271" s="55">
        <v>0</v>
      </c>
      <c r="S271" s="55">
        <v>1.6999999999999999E-3</v>
      </c>
      <c r="T271" s="55">
        <v>4.0000000000000002E-4</v>
      </c>
    </row>
    <row r="272" spans="1:20">
      <c r="A272" t="s">
        <v>912</v>
      </c>
      <c r="B272" t="s">
        <v>913</v>
      </c>
      <c r="C272" t="s">
        <v>108</v>
      </c>
      <c r="D272" t="s">
        <v>764</v>
      </c>
      <c r="E272" s="98" t="s">
        <v>2526</v>
      </c>
      <c r="F272" t="s">
        <v>817</v>
      </c>
      <c r="G272" t="s">
        <v>914</v>
      </c>
      <c r="H272" t="s">
        <v>803</v>
      </c>
      <c r="I272" s="98" t="s">
        <v>2526</v>
      </c>
      <c r="J272" s="54">
        <v>4.54</v>
      </c>
      <c r="K272" t="s">
        <v>100</v>
      </c>
      <c r="L272" s="55">
        <v>7.7499999999999999E-2</v>
      </c>
      <c r="M272" s="55">
        <v>7.22E-2</v>
      </c>
      <c r="N272" s="54">
        <v>96.28</v>
      </c>
      <c r="O272" s="54">
        <v>104.81171999999999</v>
      </c>
      <c r="P272" s="54">
        <v>0</v>
      </c>
      <c r="Q272" s="54">
        <v>0.366010450006032</v>
      </c>
      <c r="R272" s="55">
        <v>0</v>
      </c>
      <c r="S272" s="55">
        <v>1.9E-3</v>
      </c>
      <c r="T272" s="55">
        <v>5.0000000000000001E-4</v>
      </c>
    </row>
    <row r="273" spans="1:20">
      <c r="A273" t="s">
        <v>915</v>
      </c>
      <c r="B273" t="s">
        <v>916</v>
      </c>
      <c r="C273" t="s">
        <v>108</v>
      </c>
      <c r="D273" t="s">
        <v>764</v>
      </c>
      <c r="E273" s="98" t="s">
        <v>2526</v>
      </c>
      <c r="F273" t="s">
        <v>896</v>
      </c>
      <c r="G273" t="s">
        <v>906</v>
      </c>
      <c r="H273" t="s">
        <v>265</v>
      </c>
      <c r="I273" s="98" t="s">
        <v>2526</v>
      </c>
      <c r="J273" s="54">
        <v>4.2699999999999996</v>
      </c>
      <c r="K273" t="s">
        <v>104</v>
      </c>
      <c r="L273" s="55">
        <v>8.3799999999999999E-2</v>
      </c>
      <c r="M273" s="55">
        <v>6.93E-2</v>
      </c>
      <c r="N273" s="54">
        <v>139.88999999999999</v>
      </c>
      <c r="O273" s="54">
        <v>105.74070999999998</v>
      </c>
      <c r="P273" s="54">
        <v>0</v>
      </c>
      <c r="Q273" s="54">
        <v>0.68352666660307704</v>
      </c>
      <c r="R273" s="55">
        <v>0</v>
      </c>
      <c r="S273" s="55">
        <v>3.5999999999999999E-3</v>
      </c>
      <c r="T273" s="55">
        <v>8.9999999999999998E-4</v>
      </c>
    </row>
    <row r="274" spans="1:20">
      <c r="A274" t="s">
        <v>917</v>
      </c>
      <c r="B274" t="s">
        <v>918</v>
      </c>
      <c r="C274" t="s">
        <v>108</v>
      </c>
      <c r="D274" t="s">
        <v>764</v>
      </c>
      <c r="E274" s="98" t="s">
        <v>2526</v>
      </c>
      <c r="F274" t="s">
        <v>868</v>
      </c>
      <c r="G274" t="s">
        <v>906</v>
      </c>
      <c r="H274" t="s">
        <v>766</v>
      </c>
      <c r="I274" s="98" t="s">
        <v>2526</v>
      </c>
      <c r="J274" s="54">
        <v>5.89</v>
      </c>
      <c r="K274" t="s">
        <v>102</v>
      </c>
      <c r="L274" s="55">
        <v>6.6299999999999998E-2</v>
      </c>
      <c r="M274" s="55">
        <v>5.5E-2</v>
      </c>
      <c r="N274" s="54">
        <v>186.52</v>
      </c>
      <c r="O274" s="54">
        <v>109.26631999999995</v>
      </c>
      <c r="P274" s="54">
        <v>0</v>
      </c>
      <c r="Q274" s="54">
        <v>0.81757828132074195</v>
      </c>
      <c r="R274" s="55">
        <v>0</v>
      </c>
      <c r="S274" s="55">
        <v>4.3E-3</v>
      </c>
      <c r="T274" s="55">
        <v>1.1000000000000001E-3</v>
      </c>
    </row>
    <row r="275" spans="1:20">
      <c r="A275" t="s">
        <v>919</v>
      </c>
      <c r="B275" t="s">
        <v>920</v>
      </c>
      <c r="C275" t="s">
        <v>108</v>
      </c>
      <c r="D275" t="s">
        <v>764</v>
      </c>
      <c r="E275" s="98" t="s">
        <v>2526</v>
      </c>
      <c r="F275" t="s">
        <v>837</v>
      </c>
      <c r="G275" t="s">
        <v>914</v>
      </c>
      <c r="H275" t="s">
        <v>803</v>
      </c>
      <c r="I275" s="98" t="s">
        <v>2526</v>
      </c>
      <c r="J275" s="54">
        <v>3.85</v>
      </c>
      <c r="K275" t="s">
        <v>102</v>
      </c>
      <c r="L275" s="55">
        <v>6.13E-2</v>
      </c>
      <c r="M275" s="55">
        <v>4.0399999999999998E-2</v>
      </c>
      <c r="N275" s="54">
        <v>93.26</v>
      </c>
      <c r="O275" s="54">
        <v>111.74013000000005</v>
      </c>
      <c r="P275" s="54">
        <v>0</v>
      </c>
      <c r="Q275" s="54">
        <v>0.41804420355676097</v>
      </c>
      <c r="R275" s="55">
        <v>0</v>
      </c>
      <c r="S275" s="55">
        <v>2.2000000000000001E-3</v>
      </c>
      <c r="T275" s="55">
        <v>5.9999999999999995E-4</v>
      </c>
    </row>
    <row r="276" spans="1:20">
      <c r="A276" t="s">
        <v>921</v>
      </c>
      <c r="B276" t="s">
        <v>922</v>
      </c>
      <c r="C276" t="s">
        <v>108</v>
      </c>
      <c r="D276" t="s">
        <v>764</v>
      </c>
      <c r="E276" s="98" t="s">
        <v>2526</v>
      </c>
      <c r="F276" t="s">
        <v>837</v>
      </c>
      <c r="G276" t="s">
        <v>914</v>
      </c>
      <c r="H276" t="s">
        <v>803</v>
      </c>
      <c r="I276" s="98" t="s">
        <v>2526</v>
      </c>
      <c r="J276" s="54">
        <v>3.32</v>
      </c>
      <c r="K276" t="s">
        <v>100</v>
      </c>
      <c r="L276" s="55">
        <v>7.3499999999999996E-2</v>
      </c>
      <c r="M276" s="55">
        <v>5.7099999999999998E-2</v>
      </c>
      <c r="N276" s="54">
        <v>74.61</v>
      </c>
      <c r="O276" s="54">
        <v>106.43532999999999</v>
      </c>
      <c r="P276" s="54">
        <v>0</v>
      </c>
      <c r="Q276" s="54">
        <v>0.288025146759051</v>
      </c>
      <c r="R276" s="55">
        <v>0</v>
      </c>
      <c r="S276" s="55">
        <v>1.5E-3</v>
      </c>
      <c r="T276" s="55">
        <v>4.0000000000000002E-4</v>
      </c>
    </row>
    <row r="277" spans="1:20">
      <c r="A277" t="s">
        <v>923</v>
      </c>
      <c r="B277" t="s">
        <v>924</v>
      </c>
      <c r="C277" t="s">
        <v>108</v>
      </c>
      <c r="D277" t="s">
        <v>764</v>
      </c>
      <c r="E277" s="98" t="s">
        <v>2526</v>
      </c>
      <c r="F277" t="s">
        <v>817</v>
      </c>
      <c r="G277" t="s">
        <v>914</v>
      </c>
      <c r="H277" t="s">
        <v>803</v>
      </c>
      <c r="I277" s="98" t="s">
        <v>2526</v>
      </c>
      <c r="J277" s="54">
        <v>4.13</v>
      </c>
      <c r="K277" t="s">
        <v>100</v>
      </c>
      <c r="L277" s="55">
        <v>7.4999999999999997E-2</v>
      </c>
      <c r="M277" s="55">
        <v>7.46E-2</v>
      </c>
      <c r="N277" s="54">
        <v>111.91</v>
      </c>
      <c r="O277" s="54">
        <v>100.63467</v>
      </c>
      <c r="P277" s="54">
        <v>0</v>
      </c>
      <c r="Q277" s="54">
        <v>0.408473680107519</v>
      </c>
      <c r="R277" s="55">
        <v>0</v>
      </c>
      <c r="S277" s="55">
        <v>2.0999999999999999E-3</v>
      </c>
      <c r="T277" s="55">
        <v>5.9999999999999995E-4</v>
      </c>
    </row>
    <row r="278" spans="1:20">
      <c r="A278" t="s">
        <v>925</v>
      </c>
      <c r="B278" t="s">
        <v>926</v>
      </c>
      <c r="C278" t="s">
        <v>108</v>
      </c>
      <c r="D278" t="s">
        <v>764</v>
      </c>
      <c r="E278" s="98" t="s">
        <v>2526</v>
      </c>
      <c r="F278" t="s">
        <v>903</v>
      </c>
      <c r="G278" t="s">
        <v>906</v>
      </c>
      <c r="H278" t="s">
        <v>766</v>
      </c>
      <c r="I278" s="98" t="s">
        <v>2526</v>
      </c>
      <c r="J278" s="54">
        <v>6.57</v>
      </c>
      <c r="K278" t="s">
        <v>100</v>
      </c>
      <c r="L278" s="55">
        <v>5.1299999999999998E-2</v>
      </c>
      <c r="M278" s="55">
        <v>5.8299999999999998E-2</v>
      </c>
      <c r="N278" s="54">
        <v>100.25</v>
      </c>
      <c r="O278" s="54">
        <v>96.784880000000001</v>
      </c>
      <c r="P278" s="54">
        <v>0</v>
      </c>
      <c r="Q278" s="54">
        <v>0.35191635665940002</v>
      </c>
      <c r="R278" s="55">
        <v>0</v>
      </c>
      <c r="S278" s="55">
        <v>1.8E-3</v>
      </c>
      <c r="T278" s="55">
        <v>5.0000000000000001E-4</v>
      </c>
    </row>
    <row r="279" spans="1:20">
      <c r="A279" t="s">
        <v>927</v>
      </c>
      <c r="B279" t="s">
        <v>928</v>
      </c>
      <c r="C279" t="s">
        <v>108</v>
      </c>
      <c r="D279" t="s">
        <v>764</v>
      </c>
      <c r="E279" s="98" t="s">
        <v>2526</v>
      </c>
      <c r="F279" t="s">
        <v>829</v>
      </c>
      <c r="G279" t="s">
        <v>906</v>
      </c>
      <c r="H279" t="s">
        <v>766</v>
      </c>
      <c r="I279" s="98" t="s">
        <v>2526</v>
      </c>
      <c r="J279" s="54">
        <v>6.96</v>
      </c>
      <c r="K279" t="s">
        <v>100</v>
      </c>
      <c r="L279" s="55">
        <v>6.4000000000000001E-2</v>
      </c>
      <c r="M279" s="55">
        <v>5.79E-2</v>
      </c>
      <c r="N279" s="54">
        <v>116.58</v>
      </c>
      <c r="O279" s="54">
        <v>105.33633</v>
      </c>
      <c r="P279" s="54">
        <v>0</v>
      </c>
      <c r="Q279" s="54">
        <v>0.44539956617527798</v>
      </c>
      <c r="R279" s="55">
        <v>0</v>
      </c>
      <c r="S279" s="55">
        <v>2.3E-3</v>
      </c>
      <c r="T279" s="55">
        <v>5.9999999999999995E-4</v>
      </c>
    </row>
    <row r="280" spans="1:20">
      <c r="A280" t="s">
        <v>929</v>
      </c>
      <c r="B280" t="s">
        <v>930</v>
      </c>
      <c r="C280" t="s">
        <v>108</v>
      </c>
      <c r="D280" t="s">
        <v>764</v>
      </c>
      <c r="E280" s="98" t="s">
        <v>2526</v>
      </c>
      <c r="F280" t="s">
        <v>817</v>
      </c>
      <c r="G280" t="s">
        <v>914</v>
      </c>
      <c r="H280" t="s">
        <v>803</v>
      </c>
      <c r="I280" s="98" t="s">
        <v>2526</v>
      </c>
      <c r="J280" s="54">
        <v>3.94</v>
      </c>
      <c r="K280" t="s">
        <v>100</v>
      </c>
      <c r="L280" s="55">
        <v>7.6300000000000007E-2</v>
      </c>
      <c r="M280" s="55">
        <v>8.2699999999999996E-2</v>
      </c>
      <c r="N280" s="54">
        <v>139.88999999999999</v>
      </c>
      <c r="O280" s="54">
        <v>99.136600000000001</v>
      </c>
      <c r="P280" s="54">
        <v>0</v>
      </c>
      <c r="Q280" s="54">
        <v>0.50300030218698</v>
      </c>
      <c r="R280" s="55">
        <v>0</v>
      </c>
      <c r="S280" s="55">
        <v>2.5999999999999999E-3</v>
      </c>
      <c r="T280" s="55">
        <v>6.9999999999999999E-4</v>
      </c>
    </row>
    <row r="281" spans="1:20">
      <c r="A281" t="s">
        <v>931</v>
      </c>
      <c r="B281" t="s">
        <v>932</v>
      </c>
      <c r="C281" t="s">
        <v>108</v>
      </c>
      <c r="D281" t="s">
        <v>764</v>
      </c>
      <c r="E281" s="98" t="s">
        <v>2526</v>
      </c>
      <c r="F281" t="s">
        <v>784</v>
      </c>
      <c r="G281" t="s">
        <v>914</v>
      </c>
      <c r="H281" t="s">
        <v>803</v>
      </c>
      <c r="I281" s="98" t="s">
        <v>2526</v>
      </c>
      <c r="J281" s="54">
        <v>2.92</v>
      </c>
      <c r="K281" t="s">
        <v>100</v>
      </c>
      <c r="L281" s="55">
        <v>5.2999999999999999E-2</v>
      </c>
      <c r="M281" s="55">
        <v>9.1899999999999996E-2</v>
      </c>
      <c r="N281" s="54">
        <v>144.32</v>
      </c>
      <c r="O281" s="54">
        <v>90.461830000000006</v>
      </c>
      <c r="P281" s="54">
        <v>0</v>
      </c>
      <c r="Q281" s="54">
        <v>0.47352121885411202</v>
      </c>
      <c r="R281" s="55">
        <v>0</v>
      </c>
      <c r="S281" s="55">
        <v>2.5000000000000001E-3</v>
      </c>
      <c r="T281" s="55">
        <v>5.9999999999999995E-4</v>
      </c>
    </row>
    <row r="282" spans="1:20">
      <c r="A282" t="s">
        <v>933</v>
      </c>
      <c r="B282" t="s">
        <v>934</v>
      </c>
      <c r="C282" t="s">
        <v>108</v>
      </c>
      <c r="D282" t="s">
        <v>764</v>
      </c>
      <c r="E282" s="98" t="s">
        <v>2526</v>
      </c>
      <c r="F282" t="s">
        <v>896</v>
      </c>
      <c r="G282" t="s">
        <v>906</v>
      </c>
      <c r="H282" t="s">
        <v>265</v>
      </c>
      <c r="I282" s="98" t="s">
        <v>2526</v>
      </c>
      <c r="J282" s="54">
        <v>6.17</v>
      </c>
      <c r="K282" t="s">
        <v>100</v>
      </c>
      <c r="L282" s="55">
        <v>4.1300000000000003E-2</v>
      </c>
      <c r="M282" s="55">
        <v>6.6600000000000006E-2</v>
      </c>
      <c r="N282" s="54">
        <v>48.96</v>
      </c>
      <c r="O282" s="54">
        <v>85.646919999999994</v>
      </c>
      <c r="P282" s="54">
        <v>0</v>
      </c>
      <c r="Q282" s="54">
        <v>0.152090019080064</v>
      </c>
      <c r="R282" s="55">
        <v>0</v>
      </c>
      <c r="S282" s="55">
        <v>8.0000000000000004E-4</v>
      </c>
      <c r="T282" s="55">
        <v>2.0000000000000001E-4</v>
      </c>
    </row>
    <row r="283" spans="1:20">
      <c r="A283" t="s">
        <v>935</v>
      </c>
      <c r="B283" t="s">
        <v>936</v>
      </c>
      <c r="C283" t="s">
        <v>108</v>
      </c>
      <c r="D283" t="s">
        <v>764</v>
      </c>
      <c r="E283" s="98" t="s">
        <v>2526</v>
      </c>
      <c r="F283" t="s">
        <v>896</v>
      </c>
      <c r="G283" t="s">
        <v>906</v>
      </c>
      <c r="H283" t="s">
        <v>265</v>
      </c>
      <c r="I283" s="98" t="s">
        <v>2526</v>
      </c>
      <c r="J283" s="54">
        <v>4.66</v>
      </c>
      <c r="K283" t="s">
        <v>102</v>
      </c>
      <c r="L283" s="55">
        <v>6.5000000000000002E-2</v>
      </c>
      <c r="M283" s="55">
        <v>4.9700000000000001E-2</v>
      </c>
      <c r="N283" s="54">
        <v>55.96</v>
      </c>
      <c r="O283" s="54">
        <v>108.95943000000008</v>
      </c>
      <c r="P283" s="54">
        <v>0</v>
      </c>
      <c r="Q283" s="54">
        <v>0.24460208299752501</v>
      </c>
      <c r="R283" s="55">
        <v>0</v>
      </c>
      <c r="S283" s="55">
        <v>1.2999999999999999E-3</v>
      </c>
      <c r="T283" s="55">
        <v>2.9999999999999997E-4</v>
      </c>
    </row>
    <row r="284" spans="1:20">
      <c r="A284" t="s">
        <v>937</v>
      </c>
      <c r="B284" t="s">
        <v>938</v>
      </c>
      <c r="C284" t="s">
        <v>108</v>
      </c>
      <c r="D284" t="s">
        <v>764</v>
      </c>
      <c r="E284" s="98" t="s">
        <v>2526</v>
      </c>
      <c r="F284" t="s">
        <v>896</v>
      </c>
      <c r="G284" t="s">
        <v>906</v>
      </c>
      <c r="H284" t="s">
        <v>265</v>
      </c>
      <c r="I284" s="98" t="s">
        <v>2526</v>
      </c>
      <c r="J284" s="54">
        <v>0.5</v>
      </c>
      <c r="K284" t="s">
        <v>100</v>
      </c>
      <c r="L284" s="55">
        <v>6.25E-2</v>
      </c>
      <c r="M284" s="55">
        <v>6.6400000000000001E-2</v>
      </c>
      <c r="N284" s="54">
        <v>124.47</v>
      </c>
      <c r="O284" s="54">
        <v>100.89442</v>
      </c>
      <c r="P284" s="54">
        <v>0</v>
      </c>
      <c r="Q284" s="54">
        <v>0.45549057314989799</v>
      </c>
      <c r="R284" s="55">
        <v>0</v>
      </c>
      <c r="S284" s="55">
        <v>2.3999999999999998E-3</v>
      </c>
      <c r="T284" s="55">
        <v>5.9999999999999995E-4</v>
      </c>
    </row>
    <row r="285" spans="1:20">
      <c r="A285" t="s">
        <v>939</v>
      </c>
      <c r="B285" t="s">
        <v>940</v>
      </c>
      <c r="C285" t="s">
        <v>108</v>
      </c>
      <c r="D285" t="s">
        <v>764</v>
      </c>
      <c r="E285" s="98" t="s">
        <v>2526</v>
      </c>
      <c r="F285" t="s">
        <v>829</v>
      </c>
      <c r="G285" t="s">
        <v>906</v>
      </c>
      <c r="H285" t="s">
        <v>766</v>
      </c>
      <c r="I285" s="98" t="s">
        <v>2526</v>
      </c>
      <c r="J285" s="54">
        <v>2.35</v>
      </c>
      <c r="K285" t="s">
        <v>102</v>
      </c>
      <c r="L285" s="55">
        <v>5.7500000000000002E-2</v>
      </c>
      <c r="M285" s="55">
        <v>4.2599999999999999E-2</v>
      </c>
      <c r="N285" s="54">
        <v>42.43</v>
      </c>
      <c r="O285" s="54">
        <v>105.49756000000012</v>
      </c>
      <c r="P285" s="54">
        <v>0</v>
      </c>
      <c r="Q285" s="54">
        <v>0.179569705162613</v>
      </c>
      <c r="R285" s="55">
        <v>0</v>
      </c>
      <c r="S285" s="55">
        <v>8.9999999999999998E-4</v>
      </c>
      <c r="T285" s="55">
        <v>2.0000000000000001E-4</v>
      </c>
    </row>
    <row r="286" spans="1:20">
      <c r="A286" t="s">
        <v>941</v>
      </c>
      <c r="B286" t="s">
        <v>942</v>
      </c>
      <c r="C286" t="s">
        <v>108</v>
      </c>
      <c r="D286" t="s">
        <v>764</v>
      </c>
      <c r="E286" s="98" t="s">
        <v>2526</v>
      </c>
      <c r="F286" t="s">
        <v>829</v>
      </c>
      <c r="G286" t="s">
        <v>906</v>
      </c>
      <c r="H286" t="s">
        <v>766</v>
      </c>
      <c r="I286" s="98" t="s">
        <v>2526</v>
      </c>
      <c r="J286" s="54">
        <v>4.3499999999999996</v>
      </c>
      <c r="K286" t="s">
        <v>102</v>
      </c>
      <c r="L286" s="55">
        <v>6.13E-2</v>
      </c>
      <c r="M286" s="55">
        <v>4.6300000000000001E-2</v>
      </c>
      <c r="N286" s="54">
        <v>93.26</v>
      </c>
      <c r="O286" s="54">
        <v>107.98211000000011</v>
      </c>
      <c r="P286" s="54">
        <v>0</v>
      </c>
      <c r="Q286" s="54">
        <v>0.403984630887118</v>
      </c>
      <c r="R286" s="55">
        <v>0</v>
      </c>
      <c r="S286" s="55">
        <v>2.0999999999999999E-3</v>
      </c>
      <c r="T286" s="55">
        <v>5.0000000000000001E-4</v>
      </c>
    </row>
    <row r="287" spans="1:20">
      <c r="A287" t="s">
        <v>943</v>
      </c>
      <c r="B287" t="s">
        <v>944</v>
      </c>
      <c r="C287" t="s">
        <v>108</v>
      </c>
      <c r="D287" t="s">
        <v>764</v>
      </c>
      <c r="E287" s="98" t="s">
        <v>2526</v>
      </c>
      <c r="F287" t="s">
        <v>945</v>
      </c>
      <c r="G287" t="s">
        <v>946</v>
      </c>
      <c r="H287" t="s">
        <v>265</v>
      </c>
      <c r="I287" s="98" t="s">
        <v>2526</v>
      </c>
      <c r="J287" s="54">
        <v>4.34</v>
      </c>
      <c r="K287" t="s">
        <v>102</v>
      </c>
      <c r="L287" s="55">
        <v>7.2499999999999995E-2</v>
      </c>
      <c r="M287" s="55">
        <v>5.1900000000000002E-2</v>
      </c>
      <c r="N287" s="54">
        <v>93.26</v>
      </c>
      <c r="O287" s="54">
        <v>110.1725100000001</v>
      </c>
      <c r="P287" s="54">
        <v>0</v>
      </c>
      <c r="Q287" s="54">
        <v>0.41217939514478202</v>
      </c>
      <c r="R287" s="55">
        <v>0</v>
      </c>
      <c r="S287" s="55">
        <v>2.0999999999999999E-3</v>
      </c>
      <c r="T287" s="55">
        <v>5.9999999999999995E-4</v>
      </c>
    </row>
    <row r="288" spans="1:20">
      <c r="A288" t="s">
        <v>947</v>
      </c>
      <c r="B288" t="s">
        <v>948</v>
      </c>
      <c r="C288" t="s">
        <v>108</v>
      </c>
      <c r="D288" t="s">
        <v>764</v>
      </c>
      <c r="E288" s="98" t="s">
        <v>2526</v>
      </c>
      <c r="F288" t="s">
        <v>829</v>
      </c>
      <c r="G288" t="s">
        <v>949</v>
      </c>
      <c r="H288" t="s">
        <v>803</v>
      </c>
      <c r="I288" s="98" t="s">
        <v>2526</v>
      </c>
      <c r="J288" s="54">
        <v>6.11</v>
      </c>
      <c r="K288" t="s">
        <v>100</v>
      </c>
      <c r="L288" s="55">
        <v>3.7499999999999999E-2</v>
      </c>
      <c r="M288" s="55">
        <v>5.7599999999999998E-2</v>
      </c>
      <c r="N288" s="54">
        <v>149.22</v>
      </c>
      <c r="O288" s="54">
        <v>89.758499999999998</v>
      </c>
      <c r="P288" s="54">
        <v>0</v>
      </c>
      <c r="Q288" s="54">
        <v>0.48579179742989997</v>
      </c>
      <c r="R288" s="55">
        <v>0</v>
      </c>
      <c r="S288" s="55">
        <v>2.5000000000000001E-3</v>
      </c>
      <c r="T288" s="55">
        <v>6.9999999999999999E-4</v>
      </c>
    </row>
    <row r="289" spans="1:20">
      <c r="A289" t="s">
        <v>950</v>
      </c>
      <c r="B289" t="s">
        <v>951</v>
      </c>
      <c r="C289" t="s">
        <v>108</v>
      </c>
      <c r="D289" t="s">
        <v>764</v>
      </c>
      <c r="E289" s="98" t="s">
        <v>2526</v>
      </c>
      <c r="F289" t="s">
        <v>952</v>
      </c>
      <c r="G289" t="s">
        <v>946</v>
      </c>
      <c r="H289" t="s">
        <v>766</v>
      </c>
      <c r="I289" s="98" t="s">
        <v>2526</v>
      </c>
      <c r="J289" s="54">
        <v>6.19</v>
      </c>
      <c r="K289" t="s">
        <v>100</v>
      </c>
      <c r="L289" s="55">
        <v>0.04</v>
      </c>
      <c r="M289" s="55">
        <v>5.6099999999999997E-2</v>
      </c>
      <c r="N289" s="54">
        <v>139.88999999999999</v>
      </c>
      <c r="O289" s="54">
        <v>91.413669999999996</v>
      </c>
      <c r="P289" s="54">
        <v>0</v>
      </c>
      <c r="Q289" s="54">
        <v>0.46381562040680102</v>
      </c>
      <c r="R289" s="55">
        <v>0</v>
      </c>
      <c r="S289" s="55">
        <v>2.3999999999999998E-3</v>
      </c>
      <c r="T289" s="55">
        <v>5.9999999999999995E-4</v>
      </c>
    </row>
    <row r="290" spans="1:20">
      <c r="A290" t="s">
        <v>953</v>
      </c>
      <c r="B290" t="s">
        <v>954</v>
      </c>
      <c r="C290" t="s">
        <v>108</v>
      </c>
      <c r="D290" t="s">
        <v>764</v>
      </c>
      <c r="E290" s="98" t="s">
        <v>2526</v>
      </c>
      <c r="F290" t="s">
        <v>837</v>
      </c>
      <c r="G290" t="s">
        <v>946</v>
      </c>
      <c r="H290" t="s">
        <v>766</v>
      </c>
      <c r="I290" s="98" t="s">
        <v>2526</v>
      </c>
      <c r="J290" s="54">
        <v>5.36</v>
      </c>
      <c r="K290" t="s">
        <v>100</v>
      </c>
      <c r="L290" s="55">
        <v>3.7499999999999999E-2</v>
      </c>
      <c r="M290" s="55">
        <v>5.57E-2</v>
      </c>
      <c r="N290" s="54">
        <v>88.6</v>
      </c>
      <c r="O290" s="54">
        <v>91.905079999999998</v>
      </c>
      <c r="P290" s="54">
        <v>0</v>
      </c>
      <c r="Q290" s="54">
        <v>0.29533899649175999</v>
      </c>
      <c r="R290" s="55">
        <v>0</v>
      </c>
      <c r="S290" s="55">
        <v>1.5E-3</v>
      </c>
      <c r="T290" s="55">
        <v>4.0000000000000002E-4</v>
      </c>
    </row>
    <row r="291" spans="1:20">
      <c r="A291" t="s">
        <v>955</v>
      </c>
      <c r="B291" t="s">
        <v>956</v>
      </c>
      <c r="C291" t="s">
        <v>108</v>
      </c>
      <c r="D291" t="s">
        <v>764</v>
      </c>
      <c r="E291" s="98" t="s">
        <v>2526</v>
      </c>
      <c r="F291" t="s">
        <v>784</v>
      </c>
      <c r="G291" t="s">
        <v>949</v>
      </c>
      <c r="H291" t="s">
        <v>803</v>
      </c>
      <c r="I291" s="98" t="s">
        <v>2526</v>
      </c>
      <c r="J291" s="54">
        <v>4.0199999999999996</v>
      </c>
      <c r="K291" t="s">
        <v>100</v>
      </c>
      <c r="L291" s="55">
        <v>5.1299999999999998E-2</v>
      </c>
      <c r="M291" s="55">
        <v>5.9700000000000003E-2</v>
      </c>
      <c r="N291" s="54">
        <v>96.37</v>
      </c>
      <c r="O291" s="54">
        <v>96.576539999999994</v>
      </c>
      <c r="P291" s="54">
        <v>0</v>
      </c>
      <c r="Q291" s="54">
        <v>0.337567833665946</v>
      </c>
      <c r="R291" s="55">
        <v>0</v>
      </c>
      <c r="S291" s="55">
        <v>1.8E-3</v>
      </c>
      <c r="T291" s="55">
        <v>5.0000000000000001E-4</v>
      </c>
    </row>
    <row r="292" spans="1:20">
      <c r="A292" t="s">
        <v>957</v>
      </c>
      <c r="B292" t="s">
        <v>958</v>
      </c>
      <c r="C292" t="s">
        <v>108</v>
      </c>
      <c r="D292" t="s">
        <v>764</v>
      </c>
      <c r="E292" s="98" t="s">
        <v>2526</v>
      </c>
      <c r="F292" t="s">
        <v>817</v>
      </c>
      <c r="G292" t="s">
        <v>946</v>
      </c>
      <c r="H292" t="s">
        <v>766</v>
      </c>
      <c r="I292" s="98" t="s">
        <v>2526</v>
      </c>
      <c r="J292" s="54">
        <v>4.46</v>
      </c>
      <c r="K292" t="s">
        <v>102</v>
      </c>
      <c r="L292" s="55">
        <v>7.8799999999999995E-2</v>
      </c>
      <c r="M292" s="55">
        <v>7.1400000000000005E-2</v>
      </c>
      <c r="N292" s="54">
        <v>138.96</v>
      </c>
      <c r="O292" s="54">
        <v>106.47931000000007</v>
      </c>
      <c r="P292" s="54">
        <v>0</v>
      </c>
      <c r="Q292" s="54">
        <v>0.59357097503444201</v>
      </c>
      <c r="R292" s="55">
        <v>0</v>
      </c>
      <c r="S292" s="55">
        <v>3.0999999999999999E-3</v>
      </c>
      <c r="T292" s="55">
        <v>8.0000000000000004E-4</v>
      </c>
    </row>
    <row r="293" spans="1:20">
      <c r="A293" t="s">
        <v>959</v>
      </c>
      <c r="B293" t="s">
        <v>960</v>
      </c>
      <c r="C293" t="s">
        <v>108</v>
      </c>
      <c r="D293" t="s">
        <v>764</v>
      </c>
      <c r="E293" s="98" t="s">
        <v>2526</v>
      </c>
      <c r="F293" t="s">
        <v>896</v>
      </c>
      <c r="G293" t="s">
        <v>946</v>
      </c>
      <c r="H293" t="s">
        <v>766</v>
      </c>
      <c r="I293" s="98" t="s">
        <v>2526</v>
      </c>
      <c r="J293" s="54">
        <v>5.78</v>
      </c>
      <c r="K293" t="s">
        <v>102</v>
      </c>
      <c r="L293" s="55">
        <v>6.1400000000000003E-2</v>
      </c>
      <c r="M293" s="55">
        <v>4.9700000000000001E-2</v>
      </c>
      <c r="N293" s="54">
        <v>46.63</v>
      </c>
      <c r="O293" s="54">
        <v>108.23022000000022</v>
      </c>
      <c r="P293" s="54">
        <v>0</v>
      </c>
      <c r="Q293" s="54">
        <v>0.20245643226239801</v>
      </c>
      <c r="R293" s="55">
        <v>0</v>
      </c>
      <c r="S293" s="55">
        <v>1.1000000000000001E-3</v>
      </c>
      <c r="T293" s="55">
        <v>2.9999999999999997E-4</v>
      </c>
    </row>
    <row r="294" spans="1:20">
      <c r="A294" t="s">
        <v>961</v>
      </c>
      <c r="B294" t="s">
        <v>962</v>
      </c>
      <c r="C294" t="s">
        <v>108</v>
      </c>
      <c r="D294" t="s">
        <v>764</v>
      </c>
      <c r="E294" s="98" t="s">
        <v>2526</v>
      </c>
      <c r="F294" t="s">
        <v>896</v>
      </c>
      <c r="G294" t="s">
        <v>946</v>
      </c>
      <c r="H294" t="s">
        <v>766</v>
      </c>
      <c r="I294" s="98" t="s">
        <v>2526</v>
      </c>
      <c r="J294" s="54">
        <v>4.0999999999999996</v>
      </c>
      <c r="K294" t="s">
        <v>102</v>
      </c>
      <c r="L294" s="55">
        <v>7.1300000000000002E-2</v>
      </c>
      <c r="M294" s="55">
        <v>5.1200000000000002E-2</v>
      </c>
      <c r="N294" s="54">
        <v>139.88999999999999</v>
      </c>
      <c r="O294" s="54">
        <v>108.44175</v>
      </c>
      <c r="P294" s="54">
        <v>0</v>
      </c>
      <c r="Q294" s="54">
        <v>0.60855636660326995</v>
      </c>
      <c r="R294" s="55">
        <v>0</v>
      </c>
      <c r="S294" s="55">
        <v>3.2000000000000002E-3</v>
      </c>
      <c r="T294" s="55">
        <v>8.0000000000000004E-4</v>
      </c>
    </row>
    <row r="295" spans="1:20">
      <c r="A295" t="s">
        <v>963</v>
      </c>
      <c r="B295" t="s">
        <v>964</v>
      </c>
      <c r="C295" t="s">
        <v>108</v>
      </c>
      <c r="D295" t="s">
        <v>764</v>
      </c>
      <c r="E295" s="98" t="s">
        <v>2526</v>
      </c>
      <c r="F295" t="s">
        <v>871</v>
      </c>
      <c r="G295" t="s">
        <v>785</v>
      </c>
      <c r="H295" t="s">
        <v>766</v>
      </c>
      <c r="I295" s="98" t="s">
        <v>2526</v>
      </c>
      <c r="J295" s="54">
        <v>3.97</v>
      </c>
      <c r="K295" t="s">
        <v>100</v>
      </c>
      <c r="L295" s="55">
        <v>4.6300000000000001E-2</v>
      </c>
      <c r="M295" s="55">
        <v>5.7700000000000001E-2</v>
      </c>
      <c r="N295" s="54">
        <v>116.59</v>
      </c>
      <c r="O295" s="54">
        <v>95.765129999999999</v>
      </c>
      <c r="P295" s="54">
        <v>0</v>
      </c>
      <c r="Q295" s="54">
        <v>0.40496385349800901</v>
      </c>
      <c r="R295" s="55">
        <v>0</v>
      </c>
      <c r="S295" s="55">
        <v>2.0999999999999999E-3</v>
      </c>
      <c r="T295" s="55">
        <v>5.9999999999999995E-4</v>
      </c>
    </row>
    <row r="296" spans="1:20">
      <c r="A296" t="s">
        <v>965</v>
      </c>
      <c r="B296" t="s">
        <v>966</v>
      </c>
      <c r="C296" t="s">
        <v>108</v>
      </c>
      <c r="D296" t="s">
        <v>764</v>
      </c>
      <c r="E296" s="98" t="s">
        <v>2526</v>
      </c>
      <c r="F296" t="s">
        <v>817</v>
      </c>
      <c r="G296" t="s">
        <v>785</v>
      </c>
      <c r="H296" t="s">
        <v>766</v>
      </c>
      <c r="I296" s="98" t="s">
        <v>2526</v>
      </c>
      <c r="J296" s="54">
        <v>3.53</v>
      </c>
      <c r="K296" t="s">
        <v>104</v>
      </c>
      <c r="L296" s="55">
        <v>8.8800000000000004E-2</v>
      </c>
      <c r="M296" s="55">
        <v>8.8900000000000007E-2</v>
      </c>
      <c r="N296" s="54">
        <v>94.66</v>
      </c>
      <c r="O296" s="54">
        <v>99.901109999999903</v>
      </c>
      <c r="P296" s="54">
        <v>0</v>
      </c>
      <c r="Q296" s="54">
        <v>0.43698183490577303</v>
      </c>
      <c r="R296" s="55">
        <v>0</v>
      </c>
      <c r="S296" s="55">
        <v>2.3E-3</v>
      </c>
      <c r="T296" s="55">
        <v>5.9999999999999995E-4</v>
      </c>
    </row>
    <row r="297" spans="1:20">
      <c r="A297" t="s">
        <v>967</v>
      </c>
      <c r="B297" t="s">
        <v>968</v>
      </c>
      <c r="C297" t="s">
        <v>108</v>
      </c>
      <c r="D297" t="s">
        <v>764</v>
      </c>
      <c r="E297" s="98" t="s">
        <v>2526</v>
      </c>
      <c r="F297" t="s">
        <v>952</v>
      </c>
      <c r="G297" t="s">
        <v>969</v>
      </c>
      <c r="H297" t="s">
        <v>803</v>
      </c>
      <c r="I297" s="98" t="s">
        <v>2526</v>
      </c>
      <c r="J297" s="54">
        <v>3.57</v>
      </c>
      <c r="K297" t="s">
        <v>100</v>
      </c>
      <c r="L297" s="55">
        <v>6.3799999999999996E-2</v>
      </c>
      <c r="M297" s="55">
        <v>5.8599999999999999E-2</v>
      </c>
      <c r="N297" s="54">
        <v>130.56</v>
      </c>
      <c r="O297" s="54">
        <v>104.10454</v>
      </c>
      <c r="P297" s="54">
        <v>0</v>
      </c>
      <c r="Q297" s="54">
        <v>0.49297780468684799</v>
      </c>
      <c r="R297" s="55">
        <v>0</v>
      </c>
      <c r="S297" s="55">
        <v>2.5999999999999999E-3</v>
      </c>
      <c r="T297" s="55">
        <v>6.9999999999999999E-4</v>
      </c>
    </row>
    <row r="298" spans="1:20">
      <c r="A298" t="s">
        <v>970</v>
      </c>
      <c r="B298" t="s">
        <v>971</v>
      </c>
      <c r="C298" t="s">
        <v>108</v>
      </c>
      <c r="D298" t="s">
        <v>764</v>
      </c>
      <c r="E298" s="98" t="s">
        <v>2526</v>
      </c>
      <c r="F298" t="s">
        <v>817</v>
      </c>
      <c r="G298" t="s">
        <v>785</v>
      </c>
      <c r="H298" t="s">
        <v>766</v>
      </c>
      <c r="I298" s="98" t="s">
        <v>2526</v>
      </c>
      <c r="J298" s="54">
        <v>3.94</v>
      </c>
      <c r="K298" t="s">
        <v>104</v>
      </c>
      <c r="L298" s="55">
        <v>8.5000000000000006E-2</v>
      </c>
      <c r="M298" s="55">
        <v>8.2000000000000003E-2</v>
      </c>
      <c r="N298" s="54">
        <v>46.63</v>
      </c>
      <c r="O298" s="54">
        <v>100.90441000000014</v>
      </c>
      <c r="P298" s="54">
        <v>0</v>
      </c>
      <c r="Q298" s="54">
        <v>0.217421322443205</v>
      </c>
      <c r="R298" s="55">
        <v>0</v>
      </c>
      <c r="S298" s="55">
        <v>1.1000000000000001E-3</v>
      </c>
      <c r="T298" s="55">
        <v>2.9999999999999997E-4</v>
      </c>
    </row>
    <row r="299" spans="1:20">
      <c r="A299" t="s">
        <v>972</v>
      </c>
      <c r="B299" t="s">
        <v>973</v>
      </c>
      <c r="C299" t="s">
        <v>108</v>
      </c>
      <c r="D299" t="s">
        <v>764</v>
      </c>
      <c r="E299" s="98" t="s">
        <v>2526</v>
      </c>
      <c r="F299" t="s">
        <v>817</v>
      </c>
      <c r="G299" t="s">
        <v>785</v>
      </c>
      <c r="H299" t="s">
        <v>766</v>
      </c>
      <c r="I299" s="98" t="s">
        <v>2526</v>
      </c>
      <c r="J299" s="54">
        <v>3.6</v>
      </c>
      <c r="K299" t="s">
        <v>104</v>
      </c>
      <c r="L299" s="55">
        <v>8.5000000000000006E-2</v>
      </c>
      <c r="M299" s="55">
        <v>7.9600000000000004E-2</v>
      </c>
      <c r="N299" s="54">
        <v>46.63</v>
      </c>
      <c r="O299" s="54">
        <v>101.61441000000013</v>
      </c>
      <c r="P299" s="54">
        <v>0</v>
      </c>
      <c r="Q299" s="54">
        <v>0.21895117766890501</v>
      </c>
      <c r="R299" s="55">
        <v>0</v>
      </c>
      <c r="S299" s="55">
        <v>1.1000000000000001E-3</v>
      </c>
      <c r="T299" s="55">
        <v>2.9999999999999997E-4</v>
      </c>
    </row>
    <row r="300" spans="1:20">
      <c r="A300" t="s">
        <v>974</v>
      </c>
      <c r="B300" t="s">
        <v>975</v>
      </c>
      <c r="C300" t="s">
        <v>108</v>
      </c>
      <c r="D300" t="s">
        <v>764</v>
      </c>
      <c r="E300" s="98" t="s">
        <v>2526</v>
      </c>
      <c r="F300" t="s">
        <v>824</v>
      </c>
      <c r="G300" t="s">
        <v>976</v>
      </c>
      <c r="H300" t="s">
        <v>803</v>
      </c>
      <c r="I300" s="98" t="s">
        <v>2526</v>
      </c>
      <c r="J300" s="54">
        <v>3.5</v>
      </c>
      <c r="K300" t="s">
        <v>102</v>
      </c>
      <c r="L300" s="55">
        <v>2.63E-2</v>
      </c>
      <c r="M300" s="55">
        <v>0.1004</v>
      </c>
      <c r="N300" s="54">
        <v>84.17</v>
      </c>
      <c r="O300" s="54">
        <v>78.332140000000052</v>
      </c>
      <c r="P300" s="54">
        <v>0</v>
      </c>
      <c r="Q300" s="54">
        <v>0.26449346203396101</v>
      </c>
      <c r="R300" s="55">
        <v>0</v>
      </c>
      <c r="S300" s="55">
        <v>1.4E-3</v>
      </c>
      <c r="T300" s="55">
        <v>4.0000000000000002E-4</v>
      </c>
    </row>
    <row r="301" spans="1:20">
      <c r="A301" t="s">
        <v>977</v>
      </c>
      <c r="B301" t="s">
        <v>978</v>
      </c>
      <c r="C301" t="s">
        <v>108</v>
      </c>
      <c r="D301" t="s">
        <v>764</v>
      </c>
      <c r="E301" s="98" t="s">
        <v>2526</v>
      </c>
      <c r="F301" t="s">
        <v>903</v>
      </c>
      <c r="G301" t="s">
        <v>976</v>
      </c>
      <c r="H301" t="s">
        <v>803</v>
      </c>
      <c r="I301" s="98" t="s">
        <v>2526</v>
      </c>
      <c r="J301" s="54">
        <v>3.58</v>
      </c>
      <c r="K301" t="s">
        <v>100</v>
      </c>
      <c r="L301" s="55">
        <v>7.3800000000000004E-2</v>
      </c>
      <c r="M301" s="55">
        <v>6.6199999999999995E-2</v>
      </c>
      <c r="N301" s="54">
        <v>139.88999999999999</v>
      </c>
      <c r="O301" s="54">
        <v>104.84385</v>
      </c>
      <c r="P301" s="54">
        <v>0</v>
      </c>
      <c r="Q301" s="54">
        <v>0.53195780602165499</v>
      </c>
      <c r="R301" s="55">
        <v>0</v>
      </c>
      <c r="S301" s="55">
        <v>2.8E-3</v>
      </c>
      <c r="T301" s="55">
        <v>6.9999999999999999E-4</v>
      </c>
    </row>
    <row r="302" spans="1:20">
      <c r="A302" t="s">
        <v>979</v>
      </c>
      <c r="B302" t="s">
        <v>980</v>
      </c>
      <c r="C302" t="s">
        <v>108</v>
      </c>
      <c r="D302" t="s">
        <v>764</v>
      </c>
      <c r="E302" s="98" t="s">
        <v>2526</v>
      </c>
      <c r="F302" t="s">
        <v>868</v>
      </c>
      <c r="G302" t="s">
        <v>981</v>
      </c>
      <c r="H302" t="s">
        <v>766</v>
      </c>
      <c r="I302" s="98" t="s">
        <v>2526</v>
      </c>
      <c r="J302" s="54">
        <v>1.91</v>
      </c>
      <c r="K302" t="s">
        <v>102</v>
      </c>
      <c r="L302" s="55">
        <v>0.05</v>
      </c>
      <c r="M302" s="55">
        <v>5.0099999999999999E-2</v>
      </c>
      <c r="N302" s="54">
        <v>46.63</v>
      </c>
      <c r="O302" s="54">
        <v>104.23362999999979</v>
      </c>
      <c r="P302" s="54">
        <v>0</v>
      </c>
      <c r="Q302" s="54">
        <v>0.19498037471936</v>
      </c>
      <c r="R302" s="55">
        <v>0</v>
      </c>
      <c r="S302" s="55">
        <v>1E-3</v>
      </c>
      <c r="T302" s="55">
        <v>2.9999999999999997E-4</v>
      </c>
    </row>
    <row r="303" spans="1:20">
      <c r="A303" t="s">
        <v>982</v>
      </c>
      <c r="B303" t="s">
        <v>983</v>
      </c>
      <c r="C303" t="s">
        <v>108</v>
      </c>
      <c r="D303" t="s">
        <v>764</v>
      </c>
      <c r="E303" s="98" t="s">
        <v>2526</v>
      </c>
      <c r="F303" t="s">
        <v>868</v>
      </c>
      <c r="G303" t="s">
        <v>981</v>
      </c>
      <c r="H303" t="s">
        <v>766</v>
      </c>
      <c r="I303" s="98" t="s">
        <v>2526</v>
      </c>
      <c r="J303" s="54">
        <v>1.93</v>
      </c>
      <c r="K303" t="s">
        <v>104</v>
      </c>
      <c r="L303" s="55">
        <v>0.06</v>
      </c>
      <c r="M303" s="55">
        <v>7.2499999999999995E-2</v>
      </c>
      <c r="N303" s="54">
        <v>110.51</v>
      </c>
      <c r="O303" s="54">
        <v>99.523330000000058</v>
      </c>
      <c r="P303" s="54">
        <v>0</v>
      </c>
      <c r="Q303" s="54">
        <v>0.50822151667024495</v>
      </c>
      <c r="R303" s="55">
        <v>0</v>
      </c>
      <c r="S303" s="55">
        <v>2.5999999999999999E-3</v>
      </c>
      <c r="T303" s="55">
        <v>6.9999999999999999E-4</v>
      </c>
    </row>
    <row r="304" spans="1:20">
      <c r="A304" t="s">
        <v>984</v>
      </c>
      <c r="B304" t="s">
        <v>985</v>
      </c>
      <c r="C304" t="s">
        <v>108</v>
      </c>
      <c r="D304" t="s">
        <v>764</v>
      </c>
      <c r="E304" s="98" t="s">
        <v>2526</v>
      </c>
      <c r="F304" t="s">
        <v>952</v>
      </c>
      <c r="G304" t="s">
        <v>976</v>
      </c>
      <c r="H304" t="s">
        <v>803</v>
      </c>
      <c r="I304" s="98" t="s">
        <v>2526</v>
      </c>
      <c r="J304" s="54">
        <v>6.02</v>
      </c>
      <c r="K304" t="s">
        <v>100</v>
      </c>
      <c r="L304" s="55">
        <v>5.1299999999999998E-2</v>
      </c>
      <c r="M304" s="55">
        <v>7.8E-2</v>
      </c>
      <c r="N304" s="54">
        <v>102.59</v>
      </c>
      <c r="O304" s="54">
        <v>85.774169999999998</v>
      </c>
      <c r="P304" s="54">
        <v>0</v>
      </c>
      <c r="Q304" s="54">
        <v>0.319160480077881</v>
      </c>
      <c r="R304" s="55">
        <v>0</v>
      </c>
      <c r="S304" s="55">
        <v>1.6999999999999999E-3</v>
      </c>
      <c r="T304" s="55">
        <v>4.0000000000000002E-4</v>
      </c>
    </row>
    <row r="305" spans="1:20">
      <c r="A305" t="s">
        <v>182</v>
      </c>
      <c r="B305" s="100" t="s">
        <v>2526</v>
      </c>
      <c r="C305" s="100" t="s">
        <v>2526</v>
      </c>
      <c r="D305" s="100" t="s">
        <v>2526</v>
      </c>
      <c r="E305" s="100" t="s">
        <v>2526</v>
      </c>
      <c r="F305" s="100" t="s">
        <v>2526</v>
      </c>
      <c r="G305" s="100" t="s">
        <v>2526</v>
      </c>
      <c r="H305" s="100" t="s">
        <v>2526</v>
      </c>
      <c r="I305" s="100" t="s">
        <v>2526</v>
      </c>
      <c r="J305" s="100" t="s">
        <v>2526</v>
      </c>
      <c r="K305" s="100" t="s">
        <v>2526</v>
      </c>
      <c r="L305" s="100" t="s">
        <v>2526</v>
      </c>
      <c r="M305" s="100" t="s">
        <v>2526</v>
      </c>
      <c r="N305" s="100" t="s">
        <v>2526</v>
      </c>
      <c r="O305" s="100" t="s">
        <v>2526</v>
      </c>
      <c r="P305" s="100" t="s">
        <v>2526</v>
      </c>
      <c r="Q305" s="100" t="s">
        <v>2526</v>
      </c>
      <c r="R305" s="100" t="s">
        <v>2526</v>
      </c>
      <c r="S305" s="100" t="s">
        <v>2526</v>
      </c>
      <c r="T305" s="100" t="s">
        <v>2526</v>
      </c>
    </row>
    <row r="306" spans="1:20">
      <c r="A306" t="s">
        <v>269</v>
      </c>
      <c r="B306" s="100" t="s">
        <v>2526</v>
      </c>
      <c r="C306" s="100" t="s">
        <v>2526</v>
      </c>
      <c r="D306" s="100" t="s">
        <v>2526</v>
      </c>
      <c r="E306" s="100" t="s">
        <v>2526</v>
      </c>
      <c r="F306" s="100" t="s">
        <v>2526</v>
      </c>
      <c r="G306" s="100" t="s">
        <v>2526</v>
      </c>
      <c r="H306" s="100" t="s">
        <v>2526</v>
      </c>
      <c r="I306" s="100" t="s">
        <v>2526</v>
      </c>
      <c r="J306" s="100" t="s">
        <v>2526</v>
      </c>
      <c r="K306" s="100" t="s">
        <v>2526</v>
      </c>
      <c r="L306" s="100" t="s">
        <v>2526</v>
      </c>
      <c r="M306" s="100" t="s">
        <v>2526</v>
      </c>
      <c r="N306" s="100" t="s">
        <v>2526</v>
      </c>
      <c r="O306" s="100" t="s">
        <v>2526</v>
      </c>
      <c r="P306" s="100" t="s">
        <v>2526</v>
      </c>
      <c r="Q306" s="100" t="s">
        <v>2526</v>
      </c>
      <c r="R306" s="100" t="s">
        <v>2526</v>
      </c>
      <c r="S306" s="100" t="s">
        <v>2526</v>
      </c>
      <c r="T306" s="100" t="s">
        <v>2526</v>
      </c>
    </row>
    <row r="307" spans="1:20">
      <c r="A307" t="s">
        <v>270</v>
      </c>
      <c r="B307" s="100" t="s">
        <v>2526</v>
      </c>
      <c r="C307" s="100" t="s">
        <v>2526</v>
      </c>
      <c r="D307" s="100" t="s">
        <v>2526</v>
      </c>
      <c r="E307" s="100" t="s">
        <v>2526</v>
      </c>
      <c r="F307" s="100" t="s">
        <v>2526</v>
      </c>
      <c r="G307" s="100" t="s">
        <v>2526</v>
      </c>
      <c r="H307" s="100" t="s">
        <v>2526</v>
      </c>
      <c r="I307" s="100" t="s">
        <v>2526</v>
      </c>
      <c r="J307" s="100" t="s">
        <v>2526</v>
      </c>
      <c r="K307" s="100" t="s">
        <v>2526</v>
      </c>
      <c r="L307" s="100" t="s">
        <v>2526</v>
      </c>
      <c r="M307" s="100" t="s">
        <v>2526</v>
      </c>
      <c r="N307" s="100" t="s">
        <v>2526</v>
      </c>
      <c r="O307" s="100" t="s">
        <v>2526</v>
      </c>
      <c r="P307" s="100" t="s">
        <v>2526</v>
      </c>
      <c r="Q307" s="100" t="s">
        <v>2526</v>
      </c>
      <c r="R307" s="100" t="s">
        <v>2526</v>
      </c>
      <c r="S307" s="100" t="s">
        <v>2526</v>
      </c>
      <c r="T307" s="100" t="s">
        <v>2526</v>
      </c>
    </row>
    <row r="308" spans="1:20">
      <c r="A308" t="s">
        <v>271</v>
      </c>
      <c r="B308" s="100" t="s">
        <v>2526</v>
      </c>
      <c r="C308" s="100" t="s">
        <v>2526</v>
      </c>
      <c r="D308" s="100" t="s">
        <v>2526</v>
      </c>
      <c r="E308" s="100" t="s">
        <v>2526</v>
      </c>
      <c r="F308" s="100" t="s">
        <v>2526</v>
      </c>
      <c r="G308" s="100" t="s">
        <v>2526</v>
      </c>
      <c r="H308" s="100" t="s">
        <v>2526</v>
      </c>
      <c r="I308" s="100" t="s">
        <v>2526</v>
      </c>
      <c r="J308" s="100" t="s">
        <v>2526</v>
      </c>
      <c r="K308" s="100" t="s">
        <v>2526</v>
      </c>
      <c r="L308" s="100" t="s">
        <v>2526</v>
      </c>
      <c r="M308" s="100" t="s">
        <v>2526</v>
      </c>
      <c r="N308" s="100" t="s">
        <v>2526</v>
      </c>
      <c r="O308" s="100" t="s">
        <v>2526</v>
      </c>
      <c r="P308" s="100" t="s">
        <v>2526</v>
      </c>
      <c r="Q308" s="100" t="s">
        <v>2526</v>
      </c>
      <c r="R308" s="100" t="s">
        <v>2526</v>
      </c>
      <c r="S308" s="100" t="s">
        <v>2526</v>
      </c>
      <c r="T308" s="100" t="s">
        <v>2526</v>
      </c>
    </row>
    <row r="309" spans="1:20">
      <c r="A309" t="s">
        <v>272</v>
      </c>
      <c r="B309" s="100" t="s">
        <v>2526</v>
      </c>
      <c r="C309" s="100" t="s">
        <v>2526</v>
      </c>
      <c r="D309" s="100" t="s">
        <v>2526</v>
      </c>
      <c r="E309" s="100" t="s">
        <v>2526</v>
      </c>
      <c r="F309" s="100" t="s">
        <v>2526</v>
      </c>
      <c r="G309" s="100" t="s">
        <v>2526</v>
      </c>
      <c r="H309" s="100" t="s">
        <v>2526</v>
      </c>
      <c r="I309" s="100" t="s">
        <v>2526</v>
      </c>
      <c r="J309" s="100" t="s">
        <v>2526</v>
      </c>
      <c r="K309" s="100" t="s">
        <v>2526</v>
      </c>
      <c r="L309" s="100" t="s">
        <v>2526</v>
      </c>
      <c r="M309" s="100" t="s">
        <v>2526</v>
      </c>
      <c r="N309" s="100" t="s">
        <v>2526</v>
      </c>
      <c r="O309" s="100" t="s">
        <v>2526</v>
      </c>
      <c r="P309" s="100" t="s">
        <v>2526</v>
      </c>
      <c r="Q309" s="100" t="s">
        <v>2526</v>
      </c>
      <c r="R309" s="100" t="s">
        <v>2526</v>
      </c>
      <c r="S309" s="100" t="s">
        <v>2526</v>
      </c>
      <c r="T309" s="100" t="s">
        <v>2526</v>
      </c>
    </row>
    <row r="310" spans="1:20" hidden="1">
      <c r="B310" s="13"/>
      <c r="C310" s="13"/>
      <c r="D310" s="13"/>
      <c r="E310" s="13"/>
    </row>
    <row r="311" spans="1:20" hidden="1">
      <c r="B311" s="13"/>
      <c r="C311" s="13"/>
      <c r="D311" s="13"/>
      <c r="E311" s="13"/>
    </row>
    <row r="312" spans="1:20" hidden="1">
      <c r="B312" s="13"/>
      <c r="C312" s="13"/>
      <c r="D312" s="13"/>
      <c r="E312" s="13"/>
    </row>
    <row r="313" spans="1:20" hidden="1">
      <c r="B313" s="13"/>
      <c r="C313" s="13"/>
      <c r="D313" s="13"/>
      <c r="E313" s="13"/>
    </row>
    <row r="314" spans="1:20" hidden="1">
      <c r="B314" s="13"/>
      <c r="C314" s="13"/>
      <c r="D314" s="13"/>
      <c r="E314" s="13"/>
    </row>
    <row r="315" spans="1:20" hidden="1">
      <c r="B315" s="13"/>
      <c r="C315" s="13"/>
      <c r="D315" s="13"/>
      <c r="E315" s="13"/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2525</v>
      </c>
    </row>
    <row r="2" spans="1:14" s="1" customFormat="1">
      <c r="A2" s="2" t="s">
        <v>1</v>
      </c>
      <c r="B2" s="9" t="s">
        <v>1922</v>
      </c>
    </row>
    <row r="3" spans="1:14" s="1" customFormat="1">
      <c r="A3" s="2" t="s">
        <v>2</v>
      </c>
      <c r="B3" s="61" t="s">
        <v>1923</v>
      </c>
    </row>
    <row r="4" spans="1:14" s="1" customFormat="1">
      <c r="A4" s="2" t="s">
        <v>3</v>
      </c>
      <c r="B4" s="62">
        <v>14229</v>
      </c>
    </row>
    <row r="5" spans="1:1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s="15" customFormat="1">
      <c r="A6" s="31" t="s">
        <v>45</v>
      </c>
      <c r="B6" s="32" t="s">
        <v>46</v>
      </c>
      <c r="C6" s="107" t="s">
        <v>66</v>
      </c>
      <c r="D6" s="107" t="s">
        <v>79</v>
      </c>
      <c r="E6" s="107" t="s">
        <v>47</v>
      </c>
      <c r="F6" s="107" t="s">
        <v>80</v>
      </c>
      <c r="G6" s="107" t="s">
        <v>50</v>
      </c>
      <c r="H6" s="101" t="s">
        <v>155</v>
      </c>
      <c r="I6" s="101" t="s">
        <v>156</v>
      </c>
      <c r="J6" s="101" t="s">
        <v>160</v>
      </c>
      <c r="K6" s="101" t="s">
        <v>53</v>
      </c>
      <c r="L6" s="101" t="s">
        <v>69</v>
      </c>
      <c r="M6" s="101" t="s">
        <v>54</v>
      </c>
      <c r="N6" s="35" t="s">
        <v>151</v>
      </c>
    </row>
    <row r="7" spans="1:14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93" t="s">
        <v>2526</v>
      </c>
      <c r="H7" s="16" t="s">
        <v>152</v>
      </c>
      <c r="I7" s="93" t="s">
        <v>2526</v>
      </c>
      <c r="J7" s="16" t="s">
        <v>153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52">
        <v>6233.7809999999999</v>
      </c>
      <c r="I9" s="95" t="s">
        <v>2526</v>
      </c>
      <c r="J9" s="52">
        <v>7.485E-2</v>
      </c>
      <c r="K9" s="52">
        <v>131.4459071629947</v>
      </c>
      <c r="L9" s="95" t="s">
        <v>2526</v>
      </c>
      <c r="M9" s="53">
        <v>1</v>
      </c>
      <c r="N9" s="53">
        <v>0.1789</v>
      </c>
    </row>
    <row r="10" spans="1:14">
      <c r="A10" s="56" t="s">
        <v>169</v>
      </c>
      <c r="B10" s="99" t="s">
        <v>2526</v>
      </c>
      <c r="C10" s="99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58">
        <v>5930.4</v>
      </c>
      <c r="I10" s="100" t="s">
        <v>2526</v>
      </c>
      <c r="J10" s="58">
        <v>6.5369999999999998E-2</v>
      </c>
      <c r="K10" s="58">
        <v>96.303208632815497</v>
      </c>
      <c r="L10" s="100" t="s">
        <v>2526</v>
      </c>
      <c r="M10" s="57">
        <v>0.73260000000000003</v>
      </c>
      <c r="N10" s="57">
        <v>0.13100000000000001</v>
      </c>
    </row>
    <row r="11" spans="1:14">
      <c r="A11" s="56" t="s">
        <v>986</v>
      </c>
      <c r="B11" s="99" t="s">
        <v>2526</v>
      </c>
      <c r="C11" s="99" t="s">
        <v>2526</v>
      </c>
      <c r="D11" s="100" t="s">
        <v>2526</v>
      </c>
      <c r="E11" s="100" t="s">
        <v>2526</v>
      </c>
      <c r="F11" s="100" t="s">
        <v>2526</v>
      </c>
      <c r="G11" s="100" t="s">
        <v>2526</v>
      </c>
      <c r="H11" s="58">
        <v>2021.58</v>
      </c>
      <c r="I11" s="100" t="s">
        <v>2526</v>
      </c>
      <c r="J11" s="58">
        <v>9.0299999999999998E-3</v>
      </c>
      <c r="K11" s="58">
        <v>59.761765799999999</v>
      </c>
      <c r="L11" s="100" t="s">
        <v>2526</v>
      </c>
      <c r="M11" s="57">
        <v>0.4546</v>
      </c>
      <c r="N11" s="57">
        <v>8.1299999999999997E-2</v>
      </c>
    </row>
    <row r="12" spans="1:14">
      <c r="A12" t="s">
        <v>987</v>
      </c>
      <c r="B12" t="s">
        <v>988</v>
      </c>
      <c r="C12" t="s">
        <v>96</v>
      </c>
      <c r="D12" t="s">
        <v>108</v>
      </c>
      <c r="E12" t="s">
        <v>589</v>
      </c>
      <c r="F12" t="s">
        <v>288</v>
      </c>
      <c r="G12" t="s">
        <v>98</v>
      </c>
      <c r="H12" s="54">
        <v>45.53</v>
      </c>
      <c r="I12" s="54">
        <v>2400</v>
      </c>
      <c r="J12" s="54">
        <v>0</v>
      </c>
      <c r="K12" s="54">
        <v>1.0927199999999999</v>
      </c>
      <c r="L12" s="55">
        <v>0</v>
      </c>
      <c r="M12" s="55">
        <v>8.3000000000000001E-3</v>
      </c>
      <c r="N12" s="55">
        <v>1.5E-3</v>
      </c>
    </row>
    <row r="13" spans="1:14">
      <c r="A13" t="s">
        <v>989</v>
      </c>
      <c r="B13" t="s">
        <v>990</v>
      </c>
      <c r="C13" t="s">
        <v>96</v>
      </c>
      <c r="D13" t="s">
        <v>108</v>
      </c>
      <c r="E13" t="s">
        <v>991</v>
      </c>
      <c r="F13" t="s">
        <v>616</v>
      </c>
      <c r="G13" t="s">
        <v>98</v>
      </c>
      <c r="H13" s="54">
        <v>5.74</v>
      </c>
      <c r="I13" s="54">
        <v>27680</v>
      </c>
      <c r="J13" s="54">
        <v>0</v>
      </c>
      <c r="K13" s="54">
        <v>1.588832</v>
      </c>
      <c r="L13" s="55">
        <v>0</v>
      </c>
      <c r="M13" s="55">
        <v>1.21E-2</v>
      </c>
      <c r="N13" s="55">
        <v>2.2000000000000001E-3</v>
      </c>
    </row>
    <row r="14" spans="1:14">
      <c r="A14" t="s">
        <v>992</v>
      </c>
      <c r="B14" t="s">
        <v>993</v>
      </c>
      <c r="C14" t="s">
        <v>96</v>
      </c>
      <c r="D14" t="s">
        <v>108</v>
      </c>
      <c r="E14" t="s">
        <v>713</v>
      </c>
      <c r="F14" t="s">
        <v>616</v>
      </c>
      <c r="G14" t="s">
        <v>98</v>
      </c>
      <c r="H14" s="54">
        <v>19.03</v>
      </c>
      <c r="I14" s="54">
        <v>7120</v>
      </c>
      <c r="J14" s="54">
        <v>0</v>
      </c>
      <c r="K14" s="54">
        <v>1.3549359999999999</v>
      </c>
      <c r="L14" s="55">
        <v>0</v>
      </c>
      <c r="M14" s="55">
        <v>1.03E-2</v>
      </c>
      <c r="N14" s="55">
        <v>1.8E-3</v>
      </c>
    </row>
    <row r="15" spans="1:14">
      <c r="A15" t="s">
        <v>994</v>
      </c>
      <c r="B15" t="s">
        <v>995</v>
      </c>
      <c r="C15" t="s">
        <v>96</v>
      </c>
      <c r="D15" t="s">
        <v>108</v>
      </c>
      <c r="E15" t="s">
        <v>716</v>
      </c>
      <c r="F15" t="s">
        <v>616</v>
      </c>
      <c r="G15" t="s">
        <v>98</v>
      </c>
      <c r="H15" s="54">
        <v>105.66</v>
      </c>
      <c r="I15" s="54">
        <v>1336</v>
      </c>
      <c r="J15" s="54">
        <v>0</v>
      </c>
      <c r="K15" s="54">
        <v>1.4116176</v>
      </c>
      <c r="L15" s="55">
        <v>0</v>
      </c>
      <c r="M15" s="55">
        <v>1.0699999999999999E-2</v>
      </c>
      <c r="N15" s="55">
        <v>1.9E-3</v>
      </c>
    </row>
    <row r="16" spans="1:14">
      <c r="A16" t="s">
        <v>996</v>
      </c>
      <c r="B16" t="s">
        <v>997</v>
      </c>
      <c r="C16" t="s">
        <v>96</v>
      </c>
      <c r="D16" t="s">
        <v>108</v>
      </c>
      <c r="E16" t="s">
        <v>387</v>
      </c>
      <c r="F16" t="s">
        <v>388</v>
      </c>
      <c r="G16" t="s">
        <v>98</v>
      </c>
      <c r="H16" s="54">
        <v>29.82</v>
      </c>
      <c r="I16" s="54">
        <v>3807</v>
      </c>
      <c r="J16" s="54">
        <v>0</v>
      </c>
      <c r="K16" s="54">
        <v>1.1352473999999999</v>
      </c>
      <c r="L16" s="55">
        <v>0</v>
      </c>
      <c r="M16" s="55">
        <v>8.6E-3</v>
      </c>
      <c r="N16" s="55">
        <v>1.5E-3</v>
      </c>
    </row>
    <row r="17" spans="1:14">
      <c r="A17" t="s">
        <v>998</v>
      </c>
      <c r="B17" t="s">
        <v>999</v>
      </c>
      <c r="C17" t="s">
        <v>96</v>
      </c>
      <c r="D17" t="s">
        <v>108</v>
      </c>
      <c r="E17" t="s">
        <v>632</v>
      </c>
      <c r="F17" t="s">
        <v>388</v>
      </c>
      <c r="G17" t="s">
        <v>98</v>
      </c>
      <c r="H17" s="54">
        <v>24.65</v>
      </c>
      <c r="I17" s="54">
        <v>2893</v>
      </c>
      <c r="J17" s="54">
        <v>0</v>
      </c>
      <c r="K17" s="54">
        <v>0.71312450000000005</v>
      </c>
      <c r="L17" s="55">
        <v>0</v>
      </c>
      <c r="M17" s="55">
        <v>5.4000000000000003E-3</v>
      </c>
      <c r="N17" s="55">
        <v>1E-3</v>
      </c>
    </row>
    <row r="18" spans="1:14">
      <c r="A18" t="s">
        <v>1000</v>
      </c>
      <c r="B18" t="s">
        <v>1001</v>
      </c>
      <c r="C18" t="s">
        <v>96</v>
      </c>
      <c r="D18" t="s">
        <v>108</v>
      </c>
      <c r="E18" t="s">
        <v>759</v>
      </c>
      <c r="F18" t="s">
        <v>760</v>
      </c>
      <c r="G18" t="s">
        <v>98</v>
      </c>
      <c r="H18" s="54">
        <v>4.9800000000000004</v>
      </c>
      <c r="I18" s="54">
        <v>77500</v>
      </c>
      <c r="J18" s="54">
        <v>9.0299999999999998E-3</v>
      </c>
      <c r="K18" s="54">
        <v>3.8685299999999998</v>
      </c>
      <c r="L18" s="55">
        <v>0</v>
      </c>
      <c r="M18" s="55">
        <v>2.9399999999999999E-2</v>
      </c>
      <c r="N18" s="55">
        <v>5.3E-3</v>
      </c>
    </row>
    <row r="19" spans="1:14">
      <c r="A19" t="s">
        <v>1002</v>
      </c>
      <c r="B19" t="s">
        <v>1003</v>
      </c>
      <c r="C19" t="s">
        <v>96</v>
      </c>
      <c r="D19" t="s">
        <v>108</v>
      </c>
      <c r="E19" t="s">
        <v>574</v>
      </c>
      <c r="F19" t="s">
        <v>496</v>
      </c>
      <c r="G19" t="s">
        <v>98</v>
      </c>
      <c r="H19" s="54">
        <v>2.82</v>
      </c>
      <c r="I19" s="54">
        <v>5701</v>
      </c>
      <c r="J19" s="54">
        <v>0</v>
      </c>
      <c r="K19" s="54">
        <v>0.1607682</v>
      </c>
      <c r="L19" s="55">
        <v>0</v>
      </c>
      <c r="M19" s="55">
        <v>1.1999999999999999E-3</v>
      </c>
      <c r="N19" s="55">
        <v>2.0000000000000001E-4</v>
      </c>
    </row>
    <row r="20" spans="1:14">
      <c r="A20" t="s">
        <v>1004</v>
      </c>
      <c r="B20" t="s">
        <v>1005</v>
      </c>
      <c r="C20" t="s">
        <v>96</v>
      </c>
      <c r="D20" t="s">
        <v>108</v>
      </c>
      <c r="E20" t="s">
        <v>1006</v>
      </c>
      <c r="F20" t="s">
        <v>496</v>
      </c>
      <c r="G20" t="s">
        <v>98</v>
      </c>
      <c r="H20" s="54">
        <v>100.98</v>
      </c>
      <c r="I20" s="54">
        <v>1027</v>
      </c>
      <c r="J20" s="54">
        <v>0</v>
      </c>
      <c r="K20" s="54">
        <v>1.0370645999999999</v>
      </c>
      <c r="L20" s="55">
        <v>0</v>
      </c>
      <c r="M20" s="55">
        <v>7.9000000000000008E-3</v>
      </c>
      <c r="N20" s="55">
        <v>1.4E-3</v>
      </c>
    </row>
    <row r="21" spans="1:14">
      <c r="A21" t="s">
        <v>1007</v>
      </c>
      <c r="B21" t="s">
        <v>1008</v>
      </c>
      <c r="C21" t="s">
        <v>96</v>
      </c>
      <c r="D21" t="s">
        <v>108</v>
      </c>
      <c r="E21" t="s">
        <v>1009</v>
      </c>
      <c r="F21" t="s">
        <v>280</v>
      </c>
      <c r="G21" t="s">
        <v>98</v>
      </c>
      <c r="H21" s="54">
        <v>138.04</v>
      </c>
      <c r="I21" s="54">
        <v>1835</v>
      </c>
      <c r="J21" s="54">
        <v>0</v>
      </c>
      <c r="K21" s="54">
        <v>2.5330339999999998</v>
      </c>
      <c r="L21" s="55">
        <v>0</v>
      </c>
      <c r="M21" s="55">
        <v>1.9300000000000001E-2</v>
      </c>
      <c r="N21" s="55">
        <v>3.3999999999999998E-3</v>
      </c>
    </row>
    <row r="22" spans="1:14">
      <c r="A22" t="s">
        <v>1010</v>
      </c>
      <c r="B22" t="s">
        <v>1011</v>
      </c>
      <c r="C22" t="s">
        <v>96</v>
      </c>
      <c r="D22" t="s">
        <v>108</v>
      </c>
      <c r="E22" t="s">
        <v>401</v>
      </c>
      <c r="F22" t="s">
        <v>280</v>
      </c>
      <c r="G22" t="s">
        <v>98</v>
      </c>
      <c r="H22" s="54">
        <v>164.59</v>
      </c>
      <c r="I22" s="54">
        <v>3290</v>
      </c>
      <c r="J22" s="54">
        <v>0</v>
      </c>
      <c r="K22" s="54">
        <v>5.4150109999999998</v>
      </c>
      <c r="L22" s="55">
        <v>0</v>
      </c>
      <c r="M22" s="55">
        <v>4.1200000000000001E-2</v>
      </c>
      <c r="N22" s="55">
        <v>7.4000000000000003E-3</v>
      </c>
    </row>
    <row r="23" spans="1:14">
      <c r="A23" t="s">
        <v>1012</v>
      </c>
      <c r="B23" t="s">
        <v>1013</v>
      </c>
      <c r="C23" t="s">
        <v>96</v>
      </c>
      <c r="D23" t="s">
        <v>108</v>
      </c>
      <c r="E23" t="s">
        <v>396</v>
      </c>
      <c r="F23" t="s">
        <v>280</v>
      </c>
      <c r="G23" t="s">
        <v>98</v>
      </c>
      <c r="H23" s="54">
        <v>192.54</v>
      </c>
      <c r="I23" s="54">
        <v>2950</v>
      </c>
      <c r="J23" s="54">
        <v>0</v>
      </c>
      <c r="K23" s="54">
        <v>5.6799299999999997</v>
      </c>
      <c r="L23" s="55">
        <v>0</v>
      </c>
      <c r="M23" s="55">
        <v>4.3200000000000002E-2</v>
      </c>
      <c r="N23" s="55">
        <v>7.7000000000000002E-3</v>
      </c>
    </row>
    <row r="24" spans="1:14">
      <c r="A24" t="s">
        <v>1014</v>
      </c>
      <c r="B24" t="s">
        <v>1015</v>
      </c>
      <c r="C24" t="s">
        <v>96</v>
      </c>
      <c r="D24" t="s">
        <v>108</v>
      </c>
      <c r="E24" t="s">
        <v>780</v>
      </c>
      <c r="F24" t="s">
        <v>280</v>
      </c>
      <c r="G24" t="s">
        <v>98</v>
      </c>
      <c r="H24" s="54">
        <v>31.69</v>
      </c>
      <c r="I24" s="54">
        <v>14260</v>
      </c>
      <c r="J24" s="54">
        <v>0</v>
      </c>
      <c r="K24" s="54">
        <v>4.5189940000000002</v>
      </c>
      <c r="L24" s="55">
        <v>0</v>
      </c>
      <c r="M24" s="55">
        <v>3.44E-2</v>
      </c>
      <c r="N24" s="55">
        <v>6.1000000000000004E-3</v>
      </c>
    </row>
    <row r="25" spans="1:14">
      <c r="A25" t="s">
        <v>1016</v>
      </c>
      <c r="B25" t="s">
        <v>1017</v>
      </c>
      <c r="C25" t="s">
        <v>96</v>
      </c>
      <c r="D25" t="s">
        <v>108</v>
      </c>
      <c r="E25" t="s">
        <v>1018</v>
      </c>
      <c r="F25" t="s">
        <v>280</v>
      </c>
      <c r="G25" t="s">
        <v>98</v>
      </c>
      <c r="H25" s="54">
        <v>5.12</v>
      </c>
      <c r="I25" s="54">
        <v>14990</v>
      </c>
      <c r="J25" s="54">
        <v>0</v>
      </c>
      <c r="K25" s="54">
        <v>0.76748799999999995</v>
      </c>
      <c r="L25" s="55">
        <v>0</v>
      </c>
      <c r="M25" s="55">
        <v>5.7999999999999996E-3</v>
      </c>
      <c r="N25" s="55">
        <v>1E-3</v>
      </c>
    </row>
    <row r="26" spans="1:14">
      <c r="A26" t="s">
        <v>1019</v>
      </c>
      <c r="B26" t="s">
        <v>1020</v>
      </c>
      <c r="C26" t="s">
        <v>96</v>
      </c>
      <c r="D26" t="s">
        <v>108</v>
      </c>
      <c r="E26" t="s">
        <v>1021</v>
      </c>
      <c r="F26" t="s">
        <v>103</v>
      </c>
      <c r="G26" t="s">
        <v>98</v>
      </c>
      <c r="H26" s="54">
        <v>1.21</v>
      </c>
      <c r="I26" s="54">
        <v>152920</v>
      </c>
      <c r="J26" s="54">
        <v>0</v>
      </c>
      <c r="K26" s="54">
        <v>1.8503320000000001</v>
      </c>
      <c r="L26" s="55">
        <v>0</v>
      </c>
      <c r="M26" s="55">
        <v>1.41E-2</v>
      </c>
      <c r="N26" s="55">
        <v>2.5000000000000001E-3</v>
      </c>
    </row>
    <row r="27" spans="1:14">
      <c r="A27" t="s">
        <v>1022</v>
      </c>
      <c r="B27" t="s">
        <v>1023</v>
      </c>
      <c r="C27" t="s">
        <v>96</v>
      </c>
      <c r="D27" t="s">
        <v>108</v>
      </c>
      <c r="E27" t="s">
        <v>1024</v>
      </c>
      <c r="F27" t="s">
        <v>103</v>
      </c>
      <c r="G27" t="s">
        <v>98</v>
      </c>
      <c r="H27" s="54">
        <v>0.56000000000000005</v>
      </c>
      <c r="I27" s="54">
        <v>91410</v>
      </c>
      <c r="J27" s="54">
        <v>0</v>
      </c>
      <c r="K27" s="54">
        <v>0.51189600000000002</v>
      </c>
      <c r="L27" s="55">
        <v>0</v>
      </c>
      <c r="M27" s="55">
        <v>3.8999999999999998E-3</v>
      </c>
      <c r="N27" s="55">
        <v>6.9999999999999999E-4</v>
      </c>
    </row>
    <row r="28" spans="1:14">
      <c r="A28" t="s">
        <v>1025</v>
      </c>
      <c r="B28" t="s">
        <v>1026</v>
      </c>
      <c r="C28" t="s">
        <v>96</v>
      </c>
      <c r="D28" t="s">
        <v>108</v>
      </c>
      <c r="E28" t="s">
        <v>1027</v>
      </c>
      <c r="F28" t="s">
        <v>1028</v>
      </c>
      <c r="G28" t="s">
        <v>98</v>
      </c>
      <c r="H28" s="54">
        <v>19.100000000000001</v>
      </c>
      <c r="I28" s="54">
        <v>4850</v>
      </c>
      <c r="J28" s="54">
        <v>0</v>
      </c>
      <c r="K28" s="54">
        <v>0.92635000000000001</v>
      </c>
      <c r="L28" s="55">
        <v>0</v>
      </c>
      <c r="M28" s="55">
        <v>7.0000000000000001E-3</v>
      </c>
      <c r="N28" s="55">
        <v>1.2999999999999999E-3</v>
      </c>
    </row>
    <row r="29" spans="1:14">
      <c r="A29" t="s">
        <v>1029</v>
      </c>
      <c r="B29" t="s">
        <v>1030</v>
      </c>
      <c r="C29" t="s">
        <v>96</v>
      </c>
      <c r="D29" t="s">
        <v>108</v>
      </c>
      <c r="E29" t="s">
        <v>1031</v>
      </c>
      <c r="F29" t="s">
        <v>1028</v>
      </c>
      <c r="G29" t="s">
        <v>98</v>
      </c>
      <c r="H29" s="54">
        <v>85.51</v>
      </c>
      <c r="I29" s="54">
        <v>1040</v>
      </c>
      <c r="J29" s="54">
        <v>0</v>
      </c>
      <c r="K29" s="54">
        <v>0.88930399999999998</v>
      </c>
      <c r="L29" s="55">
        <v>0</v>
      </c>
      <c r="M29" s="55">
        <v>6.7999999999999996E-3</v>
      </c>
      <c r="N29" s="55">
        <v>1.1999999999999999E-3</v>
      </c>
    </row>
    <row r="30" spans="1:14">
      <c r="A30" t="s">
        <v>1032</v>
      </c>
      <c r="B30" t="s">
        <v>1033</v>
      </c>
      <c r="C30" t="s">
        <v>96</v>
      </c>
      <c r="D30" t="s">
        <v>108</v>
      </c>
      <c r="E30" t="s">
        <v>1034</v>
      </c>
      <c r="F30" t="s">
        <v>1028</v>
      </c>
      <c r="G30" t="s">
        <v>98</v>
      </c>
      <c r="H30" s="54">
        <v>0.53</v>
      </c>
      <c r="I30" s="54">
        <v>46450</v>
      </c>
      <c r="J30" s="54">
        <v>0</v>
      </c>
      <c r="K30" s="54">
        <v>0.24618499999999999</v>
      </c>
      <c r="L30" s="55">
        <v>0</v>
      </c>
      <c r="M30" s="55">
        <v>1.9E-3</v>
      </c>
      <c r="N30" s="55">
        <v>2.9999999999999997E-4</v>
      </c>
    </row>
    <row r="31" spans="1:14">
      <c r="A31" t="s">
        <v>1035</v>
      </c>
      <c r="B31" t="s">
        <v>1036</v>
      </c>
      <c r="C31" t="s">
        <v>96</v>
      </c>
      <c r="D31" t="s">
        <v>108</v>
      </c>
      <c r="E31" t="s">
        <v>776</v>
      </c>
      <c r="F31" t="s">
        <v>428</v>
      </c>
      <c r="G31" t="s">
        <v>98</v>
      </c>
      <c r="H31" s="54">
        <v>208.45</v>
      </c>
      <c r="I31" s="54">
        <v>1818</v>
      </c>
      <c r="J31" s="54">
        <v>0</v>
      </c>
      <c r="K31" s="54">
        <v>3.7896209999999999</v>
      </c>
      <c r="L31" s="55">
        <v>0</v>
      </c>
      <c r="M31" s="55">
        <v>2.8799999999999999E-2</v>
      </c>
      <c r="N31" s="55">
        <v>5.1999999999999998E-3</v>
      </c>
    </row>
    <row r="32" spans="1:14">
      <c r="A32" t="s">
        <v>1037</v>
      </c>
      <c r="B32" t="s">
        <v>1038</v>
      </c>
      <c r="C32" t="s">
        <v>96</v>
      </c>
      <c r="D32" t="s">
        <v>108</v>
      </c>
      <c r="E32" t="s">
        <v>1039</v>
      </c>
      <c r="F32" t="s">
        <v>1040</v>
      </c>
      <c r="G32" t="s">
        <v>98</v>
      </c>
      <c r="H32" s="54">
        <v>10.54</v>
      </c>
      <c r="I32" s="54">
        <v>11090</v>
      </c>
      <c r="J32" s="54">
        <v>0</v>
      </c>
      <c r="K32" s="54">
        <v>1.1688860000000001</v>
      </c>
      <c r="L32" s="55">
        <v>0</v>
      </c>
      <c r="M32" s="55">
        <v>8.8999999999999999E-3</v>
      </c>
      <c r="N32" s="55">
        <v>1.6000000000000001E-3</v>
      </c>
    </row>
    <row r="33" spans="1:14">
      <c r="A33" t="s">
        <v>1041</v>
      </c>
      <c r="B33" t="s">
        <v>1042</v>
      </c>
      <c r="C33" t="s">
        <v>96</v>
      </c>
      <c r="D33" t="s">
        <v>108</v>
      </c>
      <c r="E33" t="s">
        <v>1043</v>
      </c>
      <c r="F33" t="s">
        <v>1040</v>
      </c>
      <c r="G33" t="s">
        <v>98</v>
      </c>
      <c r="H33" s="54">
        <v>1.49</v>
      </c>
      <c r="I33" s="54">
        <v>50140</v>
      </c>
      <c r="J33" s="54">
        <v>0</v>
      </c>
      <c r="K33" s="54">
        <v>0.74708600000000003</v>
      </c>
      <c r="L33" s="55">
        <v>0</v>
      </c>
      <c r="M33" s="55">
        <v>5.7000000000000002E-3</v>
      </c>
      <c r="N33" s="55">
        <v>1E-3</v>
      </c>
    </row>
    <row r="34" spans="1:14">
      <c r="A34" t="s">
        <v>1044</v>
      </c>
      <c r="B34" t="s">
        <v>1045</v>
      </c>
      <c r="C34" t="s">
        <v>96</v>
      </c>
      <c r="D34" t="s">
        <v>108</v>
      </c>
      <c r="E34" t="s">
        <v>1046</v>
      </c>
      <c r="F34" t="s">
        <v>1040</v>
      </c>
      <c r="G34" t="s">
        <v>98</v>
      </c>
      <c r="H34" s="54">
        <v>1.82</v>
      </c>
      <c r="I34" s="54">
        <v>25190</v>
      </c>
      <c r="J34" s="54">
        <v>0</v>
      </c>
      <c r="K34" s="54">
        <v>0.45845799999999998</v>
      </c>
      <c r="L34" s="55">
        <v>0</v>
      </c>
      <c r="M34" s="55">
        <v>3.5000000000000001E-3</v>
      </c>
      <c r="N34" s="55">
        <v>5.9999999999999995E-4</v>
      </c>
    </row>
    <row r="35" spans="1:14">
      <c r="A35" t="s">
        <v>1047</v>
      </c>
      <c r="B35" t="s">
        <v>1048</v>
      </c>
      <c r="C35" t="s">
        <v>96</v>
      </c>
      <c r="D35" t="s">
        <v>108</v>
      </c>
      <c r="E35" t="s">
        <v>1049</v>
      </c>
      <c r="F35" t="s">
        <v>1050</v>
      </c>
      <c r="G35" t="s">
        <v>98</v>
      </c>
      <c r="H35" s="54">
        <v>16.239999999999998</v>
      </c>
      <c r="I35" s="54">
        <v>6850</v>
      </c>
      <c r="J35" s="54">
        <v>0</v>
      </c>
      <c r="K35" s="54">
        <v>1.1124400000000001</v>
      </c>
      <c r="L35" s="55">
        <v>0</v>
      </c>
      <c r="M35" s="55">
        <v>8.5000000000000006E-3</v>
      </c>
      <c r="N35" s="55">
        <v>1.5E-3</v>
      </c>
    </row>
    <row r="36" spans="1:14">
      <c r="A36" t="s">
        <v>1051</v>
      </c>
      <c r="B36" t="s">
        <v>1052</v>
      </c>
      <c r="C36" t="s">
        <v>96</v>
      </c>
      <c r="D36" t="s">
        <v>108</v>
      </c>
      <c r="E36" t="s">
        <v>704</v>
      </c>
      <c r="F36" t="s">
        <v>705</v>
      </c>
      <c r="G36" t="s">
        <v>98</v>
      </c>
      <c r="H36" s="54">
        <v>68.69</v>
      </c>
      <c r="I36" s="54">
        <v>2365</v>
      </c>
      <c r="J36" s="54">
        <v>0</v>
      </c>
      <c r="K36" s="54">
        <v>1.6245185</v>
      </c>
      <c r="L36" s="55">
        <v>0</v>
      </c>
      <c r="M36" s="55">
        <v>1.24E-2</v>
      </c>
      <c r="N36" s="55">
        <v>2.2000000000000001E-3</v>
      </c>
    </row>
    <row r="37" spans="1:14">
      <c r="A37" t="s">
        <v>1053</v>
      </c>
      <c r="B37" t="s">
        <v>1054</v>
      </c>
      <c r="C37" t="s">
        <v>96</v>
      </c>
      <c r="D37" t="s">
        <v>108</v>
      </c>
      <c r="E37" t="s">
        <v>366</v>
      </c>
      <c r="F37" t="s">
        <v>305</v>
      </c>
      <c r="G37" t="s">
        <v>98</v>
      </c>
      <c r="H37" s="54">
        <v>13.79</v>
      </c>
      <c r="I37" s="54">
        <v>6200</v>
      </c>
      <c r="J37" s="54">
        <v>0</v>
      </c>
      <c r="K37" s="54">
        <v>0.85497999999999996</v>
      </c>
      <c r="L37" s="55">
        <v>0</v>
      </c>
      <c r="M37" s="55">
        <v>6.4999999999999997E-3</v>
      </c>
      <c r="N37" s="55">
        <v>1.1999999999999999E-3</v>
      </c>
    </row>
    <row r="38" spans="1:14">
      <c r="A38" t="s">
        <v>1055</v>
      </c>
      <c r="B38" t="s">
        <v>1056</v>
      </c>
      <c r="C38" t="s">
        <v>96</v>
      </c>
      <c r="D38" t="s">
        <v>108</v>
      </c>
      <c r="E38" t="s">
        <v>369</v>
      </c>
      <c r="F38" t="s">
        <v>305</v>
      </c>
      <c r="G38" t="s">
        <v>98</v>
      </c>
      <c r="H38" s="54">
        <v>44.95</v>
      </c>
      <c r="I38" s="54">
        <v>2000</v>
      </c>
      <c r="J38" s="54">
        <v>0</v>
      </c>
      <c r="K38" s="54">
        <v>0.89900000000000002</v>
      </c>
      <c r="L38" s="55">
        <v>0</v>
      </c>
      <c r="M38" s="55">
        <v>6.7999999999999996E-3</v>
      </c>
      <c r="N38" s="55">
        <v>1.1999999999999999E-3</v>
      </c>
    </row>
    <row r="39" spans="1:14">
      <c r="A39" t="s">
        <v>1057</v>
      </c>
      <c r="B39" t="s">
        <v>1058</v>
      </c>
      <c r="C39" t="s">
        <v>96</v>
      </c>
      <c r="D39" t="s">
        <v>108</v>
      </c>
      <c r="E39" t="s">
        <v>380</v>
      </c>
      <c r="F39" t="s">
        <v>305</v>
      </c>
      <c r="G39" t="s">
        <v>98</v>
      </c>
      <c r="H39" s="54">
        <v>6.46</v>
      </c>
      <c r="I39" s="54">
        <v>37170</v>
      </c>
      <c r="J39" s="54">
        <v>0</v>
      </c>
      <c r="K39" s="54">
        <v>2.4011819999999999</v>
      </c>
      <c r="L39" s="55">
        <v>0</v>
      </c>
      <c r="M39" s="55">
        <v>1.83E-2</v>
      </c>
      <c r="N39" s="55">
        <v>3.3E-3</v>
      </c>
    </row>
    <row r="40" spans="1:14">
      <c r="A40" t="s">
        <v>1059</v>
      </c>
      <c r="B40" t="s">
        <v>1060</v>
      </c>
      <c r="C40" t="s">
        <v>96</v>
      </c>
      <c r="D40" t="s">
        <v>108</v>
      </c>
      <c r="E40" t="s">
        <v>325</v>
      </c>
      <c r="F40" t="s">
        <v>305</v>
      </c>
      <c r="G40" t="s">
        <v>98</v>
      </c>
      <c r="H40" s="54">
        <v>212.23</v>
      </c>
      <c r="I40" s="54">
        <v>1070</v>
      </c>
      <c r="J40" s="54">
        <v>0</v>
      </c>
      <c r="K40" s="54">
        <v>2.270861</v>
      </c>
      <c r="L40" s="55">
        <v>0</v>
      </c>
      <c r="M40" s="55">
        <v>1.7299999999999999E-2</v>
      </c>
      <c r="N40" s="55">
        <v>3.0999999999999999E-3</v>
      </c>
    </row>
    <row r="41" spans="1:14">
      <c r="A41" t="s">
        <v>1061</v>
      </c>
      <c r="B41" t="s">
        <v>1062</v>
      </c>
      <c r="C41" t="s">
        <v>96</v>
      </c>
      <c r="D41" t="s">
        <v>108</v>
      </c>
      <c r="E41" t="s">
        <v>337</v>
      </c>
      <c r="F41" t="s">
        <v>305</v>
      </c>
      <c r="G41" t="s">
        <v>98</v>
      </c>
      <c r="H41" s="54">
        <v>8.9700000000000006</v>
      </c>
      <c r="I41" s="54">
        <v>28100</v>
      </c>
      <c r="J41" s="54">
        <v>0</v>
      </c>
      <c r="K41" s="54">
        <v>2.5205700000000002</v>
      </c>
      <c r="L41" s="55">
        <v>0</v>
      </c>
      <c r="M41" s="55">
        <v>1.9199999999999998E-2</v>
      </c>
      <c r="N41" s="55">
        <v>3.3999999999999998E-3</v>
      </c>
    </row>
    <row r="42" spans="1:14">
      <c r="A42" t="s">
        <v>1063</v>
      </c>
      <c r="B42" t="s">
        <v>1064</v>
      </c>
      <c r="C42" t="s">
        <v>96</v>
      </c>
      <c r="D42" t="s">
        <v>108</v>
      </c>
      <c r="E42" t="s">
        <v>304</v>
      </c>
      <c r="F42" t="s">
        <v>305</v>
      </c>
      <c r="G42" t="s">
        <v>98</v>
      </c>
      <c r="H42" s="54">
        <v>8.7100000000000009</v>
      </c>
      <c r="I42" s="54">
        <v>23780</v>
      </c>
      <c r="J42" s="54">
        <v>0</v>
      </c>
      <c r="K42" s="54">
        <v>2.0712380000000001</v>
      </c>
      <c r="L42" s="55">
        <v>0</v>
      </c>
      <c r="M42" s="55">
        <v>1.5800000000000002E-2</v>
      </c>
      <c r="N42" s="55">
        <v>2.8E-3</v>
      </c>
    </row>
    <row r="43" spans="1:14">
      <c r="A43" t="s">
        <v>1065</v>
      </c>
      <c r="B43" t="s">
        <v>1066</v>
      </c>
      <c r="C43" t="s">
        <v>96</v>
      </c>
      <c r="D43" t="s">
        <v>108</v>
      </c>
      <c r="E43" t="s">
        <v>788</v>
      </c>
      <c r="F43" t="s">
        <v>789</v>
      </c>
      <c r="G43" t="s">
        <v>98</v>
      </c>
      <c r="H43" s="54">
        <v>32.08</v>
      </c>
      <c r="I43" s="54">
        <v>3815</v>
      </c>
      <c r="J43" s="54">
        <v>0</v>
      </c>
      <c r="K43" s="54">
        <v>1.2238519999999999</v>
      </c>
      <c r="L43" s="55">
        <v>0</v>
      </c>
      <c r="M43" s="55">
        <v>9.2999999999999992E-3</v>
      </c>
      <c r="N43" s="55">
        <v>1.6999999999999999E-3</v>
      </c>
    </row>
    <row r="44" spans="1:14">
      <c r="A44" t="s">
        <v>1067</v>
      </c>
      <c r="B44" t="s">
        <v>1068</v>
      </c>
      <c r="C44" t="s">
        <v>96</v>
      </c>
      <c r="D44" t="s">
        <v>108</v>
      </c>
      <c r="E44" t="s">
        <v>1069</v>
      </c>
      <c r="F44" t="s">
        <v>112</v>
      </c>
      <c r="G44" t="s">
        <v>98</v>
      </c>
      <c r="H44" s="54">
        <v>1.24</v>
      </c>
      <c r="I44" s="54">
        <v>72500</v>
      </c>
      <c r="J44" s="54">
        <v>0</v>
      </c>
      <c r="K44" s="54">
        <v>0.89900000000000002</v>
      </c>
      <c r="L44" s="55">
        <v>0</v>
      </c>
      <c r="M44" s="55">
        <v>6.7999999999999996E-3</v>
      </c>
      <c r="N44" s="55">
        <v>1.1999999999999999E-3</v>
      </c>
    </row>
    <row r="45" spans="1:14">
      <c r="A45" t="s">
        <v>1070</v>
      </c>
      <c r="B45" t="s">
        <v>1071</v>
      </c>
      <c r="C45" t="s">
        <v>96</v>
      </c>
      <c r="D45" t="s">
        <v>108</v>
      </c>
      <c r="E45" t="s">
        <v>431</v>
      </c>
      <c r="F45" t="s">
        <v>113</v>
      </c>
      <c r="G45" t="s">
        <v>98</v>
      </c>
      <c r="H45" s="54">
        <v>407.82</v>
      </c>
      <c r="I45" s="54">
        <v>495</v>
      </c>
      <c r="J45" s="54">
        <v>0</v>
      </c>
      <c r="K45" s="54">
        <v>2.0187089999999999</v>
      </c>
      <c r="L45" s="55">
        <v>0</v>
      </c>
      <c r="M45" s="55">
        <v>1.54E-2</v>
      </c>
      <c r="N45" s="55">
        <v>2.7000000000000001E-3</v>
      </c>
    </row>
    <row r="46" spans="1:14">
      <c r="A46" s="56" t="s">
        <v>1072</v>
      </c>
      <c r="B46" s="99" t="s">
        <v>2526</v>
      </c>
      <c r="C46" s="99" t="s">
        <v>2526</v>
      </c>
      <c r="D46" s="100" t="s">
        <v>2526</v>
      </c>
      <c r="E46" s="100" t="s">
        <v>2526</v>
      </c>
      <c r="F46" s="100" t="s">
        <v>2526</v>
      </c>
      <c r="G46" s="100" t="s">
        <v>2526</v>
      </c>
      <c r="H46" s="58">
        <v>2496.92</v>
      </c>
      <c r="I46" s="100" t="s">
        <v>2526</v>
      </c>
      <c r="J46" s="58">
        <v>4.7440000000000003E-2</v>
      </c>
      <c r="K46" s="58">
        <v>30.612903872223399</v>
      </c>
      <c r="L46" s="100" t="s">
        <v>2526</v>
      </c>
      <c r="M46" s="57">
        <v>0.2329</v>
      </c>
      <c r="N46" s="57">
        <v>4.1700000000000001E-2</v>
      </c>
    </row>
    <row r="47" spans="1:14">
      <c r="A47" t="s">
        <v>1073</v>
      </c>
      <c r="B47" t="s">
        <v>1074</v>
      </c>
      <c r="C47" t="s">
        <v>96</v>
      </c>
      <c r="D47" t="s">
        <v>108</v>
      </c>
      <c r="E47" t="s">
        <v>1075</v>
      </c>
      <c r="F47" t="s">
        <v>97</v>
      </c>
      <c r="G47" t="s">
        <v>98</v>
      </c>
      <c r="H47" s="54">
        <v>2.63</v>
      </c>
      <c r="I47" s="54">
        <v>16440</v>
      </c>
      <c r="J47" s="54">
        <v>0</v>
      </c>
      <c r="K47" s="54">
        <v>0.43237199999999998</v>
      </c>
      <c r="L47" s="55">
        <v>0</v>
      </c>
      <c r="M47" s="55">
        <v>3.3E-3</v>
      </c>
      <c r="N47" s="55">
        <v>5.9999999999999995E-4</v>
      </c>
    </row>
    <row r="48" spans="1:14">
      <c r="A48" t="s">
        <v>1076</v>
      </c>
      <c r="B48" t="s">
        <v>1077</v>
      </c>
      <c r="C48" t="s">
        <v>96</v>
      </c>
      <c r="D48" t="s">
        <v>108</v>
      </c>
      <c r="E48" t="s">
        <v>1078</v>
      </c>
      <c r="F48" t="s">
        <v>1079</v>
      </c>
      <c r="G48" t="s">
        <v>98</v>
      </c>
      <c r="H48" s="54">
        <v>6.42</v>
      </c>
      <c r="I48" s="54">
        <v>5575</v>
      </c>
      <c r="J48" s="54">
        <v>0</v>
      </c>
      <c r="K48" s="54">
        <v>0.35791499999999998</v>
      </c>
      <c r="L48" s="55">
        <v>0</v>
      </c>
      <c r="M48" s="55">
        <v>2.7000000000000001E-3</v>
      </c>
      <c r="N48" s="55">
        <v>5.0000000000000001E-4</v>
      </c>
    </row>
    <row r="49" spans="1:14">
      <c r="A49" t="s">
        <v>1080</v>
      </c>
      <c r="B49" t="s">
        <v>1081</v>
      </c>
      <c r="C49" t="s">
        <v>96</v>
      </c>
      <c r="D49" t="s">
        <v>108</v>
      </c>
      <c r="E49" t="s">
        <v>1082</v>
      </c>
      <c r="F49" t="s">
        <v>288</v>
      </c>
      <c r="G49" t="s">
        <v>98</v>
      </c>
      <c r="H49" s="54">
        <v>268.95</v>
      </c>
      <c r="I49" s="54">
        <v>124</v>
      </c>
      <c r="J49" s="54">
        <v>0</v>
      </c>
      <c r="K49" s="54">
        <v>0.33349800000000002</v>
      </c>
      <c r="L49" s="55">
        <v>0</v>
      </c>
      <c r="M49" s="55">
        <v>2.5000000000000001E-3</v>
      </c>
      <c r="N49" s="55">
        <v>5.0000000000000001E-4</v>
      </c>
    </row>
    <row r="50" spans="1:14">
      <c r="A50" t="s">
        <v>1083</v>
      </c>
      <c r="B50" t="s">
        <v>1084</v>
      </c>
      <c r="C50" t="s">
        <v>96</v>
      </c>
      <c r="D50" t="s">
        <v>108</v>
      </c>
      <c r="E50" t="s">
        <v>625</v>
      </c>
      <c r="F50" t="s">
        <v>288</v>
      </c>
      <c r="G50" t="s">
        <v>98</v>
      </c>
      <c r="H50" s="54">
        <v>53.62</v>
      </c>
      <c r="I50" s="54">
        <v>316</v>
      </c>
      <c r="J50" s="54">
        <v>0</v>
      </c>
      <c r="K50" s="54">
        <v>0.16943920000000001</v>
      </c>
      <c r="L50" s="55">
        <v>0</v>
      </c>
      <c r="M50" s="55">
        <v>1.2999999999999999E-3</v>
      </c>
      <c r="N50" s="55">
        <v>2.0000000000000001E-4</v>
      </c>
    </row>
    <row r="51" spans="1:14">
      <c r="A51" t="s">
        <v>1085</v>
      </c>
      <c r="B51" t="s">
        <v>1086</v>
      </c>
      <c r="C51" t="s">
        <v>96</v>
      </c>
      <c r="D51" t="s">
        <v>108</v>
      </c>
      <c r="E51" t="s">
        <v>1087</v>
      </c>
      <c r="F51" t="s">
        <v>288</v>
      </c>
      <c r="G51" t="s">
        <v>98</v>
      </c>
      <c r="H51" s="54">
        <v>2.88</v>
      </c>
      <c r="I51" s="54">
        <v>8280</v>
      </c>
      <c r="J51" s="54">
        <v>0</v>
      </c>
      <c r="K51" s="54">
        <v>0.23846400000000001</v>
      </c>
      <c r="L51" s="55">
        <v>0</v>
      </c>
      <c r="M51" s="55">
        <v>1.8E-3</v>
      </c>
      <c r="N51" s="55">
        <v>2.9999999999999997E-4</v>
      </c>
    </row>
    <row r="52" spans="1:14">
      <c r="A52" t="s">
        <v>1088</v>
      </c>
      <c r="B52" t="s">
        <v>1089</v>
      </c>
      <c r="C52" t="s">
        <v>96</v>
      </c>
      <c r="D52" t="s">
        <v>108</v>
      </c>
      <c r="E52" t="s">
        <v>513</v>
      </c>
      <c r="F52" t="s">
        <v>288</v>
      </c>
      <c r="G52" t="s">
        <v>98</v>
      </c>
      <c r="H52" s="54">
        <v>2.63</v>
      </c>
      <c r="I52" s="54">
        <v>29920</v>
      </c>
      <c r="J52" s="54">
        <v>1.8530000000000001E-2</v>
      </c>
      <c r="K52" s="54">
        <v>0.80542599999999998</v>
      </c>
      <c r="L52" s="55">
        <v>0</v>
      </c>
      <c r="M52" s="55">
        <v>6.1000000000000004E-3</v>
      </c>
      <c r="N52" s="55">
        <v>1.1000000000000001E-3</v>
      </c>
    </row>
    <row r="53" spans="1:14">
      <c r="A53" t="s">
        <v>1090</v>
      </c>
      <c r="B53" t="s">
        <v>1091</v>
      </c>
      <c r="C53" t="s">
        <v>96</v>
      </c>
      <c r="D53" t="s">
        <v>108</v>
      </c>
      <c r="E53" t="s">
        <v>746</v>
      </c>
      <c r="F53" t="s">
        <v>288</v>
      </c>
      <c r="G53" t="s">
        <v>98</v>
      </c>
      <c r="H53" s="54">
        <v>157.97</v>
      </c>
      <c r="I53" s="54">
        <v>295.7</v>
      </c>
      <c r="J53" s="54">
        <v>0</v>
      </c>
      <c r="K53" s="54">
        <v>0.46711729000000002</v>
      </c>
      <c r="L53" s="55">
        <v>0</v>
      </c>
      <c r="M53" s="55">
        <v>3.5999999999999999E-3</v>
      </c>
      <c r="N53" s="55">
        <v>5.9999999999999995E-4</v>
      </c>
    </row>
    <row r="54" spans="1:14">
      <c r="A54" t="s">
        <v>1092</v>
      </c>
      <c r="B54" t="s">
        <v>1093</v>
      </c>
      <c r="C54" t="s">
        <v>96</v>
      </c>
      <c r="D54" t="s">
        <v>108</v>
      </c>
      <c r="E54" t="s">
        <v>615</v>
      </c>
      <c r="F54" t="s">
        <v>616</v>
      </c>
      <c r="G54" t="s">
        <v>98</v>
      </c>
      <c r="H54" s="54">
        <v>6.01</v>
      </c>
      <c r="I54" s="54">
        <v>9675</v>
      </c>
      <c r="J54" s="54">
        <v>0</v>
      </c>
      <c r="K54" s="54">
        <v>0.58146750000000003</v>
      </c>
      <c r="L54" s="55">
        <v>0</v>
      </c>
      <c r="M54" s="55">
        <v>4.4000000000000003E-3</v>
      </c>
      <c r="N54" s="55">
        <v>8.0000000000000004E-4</v>
      </c>
    </row>
    <row r="55" spans="1:14">
      <c r="A55" t="s">
        <v>1094</v>
      </c>
      <c r="B55" t="s">
        <v>1095</v>
      </c>
      <c r="C55" t="s">
        <v>96</v>
      </c>
      <c r="D55" t="s">
        <v>108</v>
      </c>
      <c r="E55" t="s">
        <v>1096</v>
      </c>
      <c r="F55" t="s">
        <v>616</v>
      </c>
      <c r="G55" t="s">
        <v>98</v>
      </c>
      <c r="H55" s="54">
        <v>26.24</v>
      </c>
      <c r="I55" s="54">
        <v>865.1</v>
      </c>
      <c r="J55" s="54">
        <v>0</v>
      </c>
      <c r="K55" s="54">
        <v>0.22700223999999999</v>
      </c>
      <c r="L55" s="55">
        <v>0</v>
      </c>
      <c r="M55" s="55">
        <v>1.6999999999999999E-3</v>
      </c>
      <c r="N55" s="55">
        <v>2.9999999999999997E-4</v>
      </c>
    </row>
    <row r="56" spans="1:14">
      <c r="A56" t="s">
        <v>1097</v>
      </c>
      <c r="B56" t="s">
        <v>1098</v>
      </c>
      <c r="C56" t="s">
        <v>96</v>
      </c>
      <c r="D56" t="s">
        <v>108</v>
      </c>
      <c r="E56" t="s">
        <v>540</v>
      </c>
      <c r="F56" t="s">
        <v>541</v>
      </c>
      <c r="G56" t="s">
        <v>98</v>
      </c>
      <c r="H56" s="54">
        <v>0.6</v>
      </c>
      <c r="I56" s="54">
        <v>41750</v>
      </c>
      <c r="J56" s="54">
        <v>0</v>
      </c>
      <c r="K56" s="54">
        <v>0.2505</v>
      </c>
      <c r="L56" s="55">
        <v>0</v>
      </c>
      <c r="M56" s="55">
        <v>1.9E-3</v>
      </c>
      <c r="N56" s="55">
        <v>2.9999999999999997E-4</v>
      </c>
    </row>
    <row r="57" spans="1:14">
      <c r="A57" t="s">
        <v>1099</v>
      </c>
      <c r="B57" t="s">
        <v>1100</v>
      </c>
      <c r="C57" t="s">
        <v>96</v>
      </c>
      <c r="D57" t="s">
        <v>108</v>
      </c>
      <c r="E57" t="s">
        <v>1101</v>
      </c>
      <c r="F57" t="s">
        <v>388</v>
      </c>
      <c r="G57" t="s">
        <v>98</v>
      </c>
      <c r="H57" s="54">
        <v>1.49</v>
      </c>
      <c r="I57" s="54">
        <v>9747</v>
      </c>
      <c r="J57" s="54">
        <v>0</v>
      </c>
      <c r="K57" s="54">
        <v>0.14523030000000001</v>
      </c>
      <c r="L57" s="55">
        <v>0</v>
      </c>
      <c r="M57" s="55">
        <v>1.1000000000000001E-3</v>
      </c>
      <c r="N57" s="55">
        <v>2.0000000000000001E-4</v>
      </c>
    </row>
    <row r="58" spans="1:14">
      <c r="A58" t="s">
        <v>1102</v>
      </c>
      <c r="B58" t="s">
        <v>1103</v>
      </c>
      <c r="C58" t="s">
        <v>96</v>
      </c>
      <c r="D58" t="s">
        <v>108</v>
      </c>
      <c r="E58" t="s">
        <v>655</v>
      </c>
      <c r="F58" t="s">
        <v>388</v>
      </c>
      <c r="G58" t="s">
        <v>98</v>
      </c>
      <c r="H58" s="54">
        <v>8.07</v>
      </c>
      <c r="I58" s="54">
        <v>5850</v>
      </c>
      <c r="J58" s="54">
        <v>0</v>
      </c>
      <c r="K58" s="54">
        <v>0.47209499999999999</v>
      </c>
      <c r="L58" s="55">
        <v>0</v>
      </c>
      <c r="M58" s="55">
        <v>3.5999999999999999E-3</v>
      </c>
      <c r="N58" s="55">
        <v>5.9999999999999995E-4</v>
      </c>
    </row>
    <row r="59" spans="1:14">
      <c r="A59" t="s">
        <v>1104</v>
      </c>
      <c r="B59" t="s">
        <v>1105</v>
      </c>
      <c r="C59" t="s">
        <v>96</v>
      </c>
      <c r="D59" t="s">
        <v>108</v>
      </c>
      <c r="E59" t="s">
        <v>1106</v>
      </c>
      <c r="F59" t="s">
        <v>388</v>
      </c>
      <c r="G59" t="s">
        <v>98</v>
      </c>
      <c r="H59" s="54">
        <v>7.39</v>
      </c>
      <c r="I59" s="54">
        <v>9332</v>
      </c>
      <c r="J59" s="54">
        <v>0</v>
      </c>
      <c r="K59" s="54">
        <v>0.68963479999999999</v>
      </c>
      <c r="L59" s="55">
        <v>0</v>
      </c>
      <c r="M59" s="55">
        <v>5.1999999999999998E-3</v>
      </c>
      <c r="N59" s="55">
        <v>8.9999999999999998E-4</v>
      </c>
    </row>
    <row r="60" spans="1:14">
      <c r="A60" t="s">
        <v>1107</v>
      </c>
      <c r="B60" t="s">
        <v>1108</v>
      </c>
      <c r="C60" t="s">
        <v>96</v>
      </c>
      <c r="D60" t="s">
        <v>108</v>
      </c>
      <c r="E60" t="s">
        <v>1109</v>
      </c>
      <c r="F60" t="s">
        <v>496</v>
      </c>
      <c r="G60" t="s">
        <v>98</v>
      </c>
      <c r="H60" s="54">
        <v>18.29</v>
      </c>
      <c r="I60" s="54">
        <v>1040</v>
      </c>
      <c r="J60" s="54">
        <v>0</v>
      </c>
      <c r="K60" s="54">
        <v>0.190216</v>
      </c>
      <c r="L60" s="55">
        <v>0</v>
      </c>
      <c r="M60" s="55">
        <v>1.4E-3</v>
      </c>
      <c r="N60" s="55">
        <v>2.9999999999999997E-4</v>
      </c>
    </row>
    <row r="61" spans="1:14">
      <c r="A61" t="s">
        <v>1110</v>
      </c>
      <c r="B61" t="s">
        <v>1111</v>
      </c>
      <c r="C61" t="s">
        <v>96</v>
      </c>
      <c r="D61" t="s">
        <v>108</v>
      </c>
      <c r="E61" t="s">
        <v>708</v>
      </c>
      <c r="F61" t="s">
        <v>496</v>
      </c>
      <c r="G61" t="s">
        <v>98</v>
      </c>
      <c r="H61" s="54">
        <v>37.200000000000003</v>
      </c>
      <c r="I61" s="54">
        <v>1488</v>
      </c>
      <c r="J61" s="54">
        <v>0</v>
      </c>
      <c r="K61" s="54">
        <v>0.55353600000000003</v>
      </c>
      <c r="L61" s="55">
        <v>0</v>
      </c>
      <c r="M61" s="55">
        <v>4.1999999999999997E-3</v>
      </c>
      <c r="N61" s="55">
        <v>8.0000000000000004E-4</v>
      </c>
    </row>
    <row r="62" spans="1:14">
      <c r="A62" t="s">
        <v>1112</v>
      </c>
      <c r="B62" t="s">
        <v>1113</v>
      </c>
      <c r="C62" t="s">
        <v>96</v>
      </c>
      <c r="D62" t="s">
        <v>108</v>
      </c>
      <c r="E62" t="s">
        <v>1114</v>
      </c>
      <c r="F62" t="s">
        <v>496</v>
      </c>
      <c r="G62" t="s">
        <v>98</v>
      </c>
      <c r="H62" s="54">
        <v>3.58</v>
      </c>
      <c r="I62" s="54">
        <v>19150</v>
      </c>
      <c r="J62" s="54">
        <v>0</v>
      </c>
      <c r="K62" s="54">
        <v>0.68557000000000001</v>
      </c>
      <c r="L62" s="55">
        <v>0</v>
      </c>
      <c r="M62" s="55">
        <v>5.1999999999999998E-3</v>
      </c>
      <c r="N62" s="55">
        <v>8.9999999999999998E-4</v>
      </c>
    </row>
    <row r="63" spans="1:14">
      <c r="A63" t="s">
        <v>1115</v>
      </c>
      <c r="B63" t="s">
        <v>1116</v>
      </c>
      <c r="C63" t="s">
        <v>96</v>
      </c>
      <c r="D63" t="s">
        <v>108</v>
      </c>
      <c r="E63" t="s">
        <v>1117</v>
      </c>
      <c r="F63" t="s">
        <v>496</v>
      </c>
      <c r="G63" t="s">
        <v>98</v>
      </c>
      <c r="H63" s="54">
        <v>2.17</v>
      </c>
      <c r="I63" s="54">
        <v>10140</v>
      </c>
      <c r="J63" s="54">
        <v>2.7799999999999999E-3</v>
      </c>
      <c r="K63" s="54">
        <v>0.22281799999999999</v>
      </c>
      <c r="L63" s="55">
        <v>0</v>
      </c>
      <c r="M63" s="55">
        <v>1.6999999999999999E-3</v>
      </c>
      <c r="N63" s="55">
        <v>2.9999999999999997E-4</v>
      </c>
    </row>
    <row r="64" spans="1:14">
      <c r="A64" t="s">
        <v>1118</v>
      </c>
      <c r="B64" t="s">
        <v>1119</v>
      </c>
      <c r="C64" t="s">
        <v>96</v>
      </c>
      <c r="D64" t="s">
        <v>108</v>
      </c>
      <c r="E64" t="s">
        <v>495</v>
      </c>
      <c r="F64" t="s">
        <v>496</v>
      </c>
      <c r="G64" t="s">
        <v>98</v>
      </c>
      <c r="H64" s="54">
        <v>2.79</v>
      </c>
      <c r="I64" s="54">
        <v>26000</v>
      </c>
      <c r="J64" s="54">
        <v>0</v>
      </c>
      <c r="K64" s="54">
        <v>0.72540000000000004</v>
      </c>
      <c r="L64" s="55">
        <v>0</v>
      </c>
      <c r="M64" s="55">
        <v>5.4999999999999997E-3</v>
      </c>
      <c r="N64" s="55">
        <v>1E-3</v>
      </c>
    </row>
    <row r="65" spans="1:14">
      <c r="A65" t="s">
        <v>1120</v>
      </c>
      <c r="B65" t="s">
        <v>1121</v>
      </c>
      <c r="C65" t="s">
        <v>96</v>
      </c>
      <c r="D65" t="s">
        <v>108</v>
      </c>
      <c r="E65" t="s">
        <v>1122</v>
      </c>
      <c r="F65" t="s">
        <v>496</v>
      </c>
      <c r="G65" t="s">
        <v>98</v>
      </c>
      <c r="H65" s="54">
        <v>43.87</v>
      </c>
      <c r="I65" s="54">
        <v>1082</v>
      </c>
      <c r="J65" s="54">
        <v>0</v>
      </c>
      <c r="K65" s="54">
        <v>0.47467340000000002</v>
      </c>
      <c r="L65" s="55">
        <v>0</v>
      </c>
      <c r="M65" s="55">
        <v>3.5999999999999999E-3</v>
      </c>
      <c r="N65" s="55">
        <v>5.9999999999999995E-4</v>
      </c>
    </row>
    <row r="66" spans="1:14">
      <c r="A66" t="s">
        <v>1123</v>
      </c>
      <c r="B66" t="s">
        <v>1124</v>
      </c>
      <c r="C66" t="s">
        <v>96</v>
      </c>
      <c r="D66" t="s">
        <v>108</v>
      </c>
      <c r="E66" t="s">
        <v>1125</v>
      </c>
      <c r="F66" t="s">
        <v>496</v>
      </c>
      <c r="G66" t="s">
        <v>98</v>
      </c>
      <c r="H66" s="54">
        <v>2.75</v>
      </c>
      <c r="I66" s="54">
        <v>8105</v>
      </c>
      <c r="J66" s="54">
        <v>0</v>
      </c>
      <c r="K66" s="54">
        <v>0.22288749999999999</v>
      </c>
      <c r="L66" s="55">
        <v>0</v>
      </c>
      <c r="M66" s="55">
        <v>1.6999999999999999E-3</v>
      </c>
      <c r="N66" s="55">
        <v>2.9999999999999997E-4</v>
      </c>
    </row>
    <row r="67" spans="1:14">
      <c r="A67" t="s">
        <v>1126</v>
      </c>
      <c r="B67" t="s">
        <v>1127</v>
      </c>
      <c r="C67" t="s">
        <v>96</v>
      </c>
      <c r="D67" t="s">
        <v>108</v>
      </c>
      <c r="E67" t="s">
        <v>740</v>
      </c>
      <c r="F67" t="s">
        <v>496</v>
      </c>
      <c r="G67" t="s">
        <v>98</v>
      </c>
      <c r="H67" s="54">
        <v>1.8</v>
      </c>
      <c r="I67" s="54">
        <v>3946</v>
      </c>
      <c r="J67" s="54">
        <v>0</v>
      </c>
      <c r="K67" s="54">
        <v>7.1027999999999994E-2</v>
      </c>
      <c r="L67" s="55">
        <v>0</v>
      </c>
      <c r="M67" s="55">
        <v>5.0000000000000001E-4</v>
      </c>
      <c r="N67" s="55">
        <v>1E-4</v>
      </c>
    </row>
    <row r="68" spans="1:14">
      <c r="A68" t="s">
        <v>1128</v>
      </c>
      <c r="B68" t="s">
        <v>1129</v>
      </c>
      <c r="C68" t="s">
        <v>96</v>
      </c>
      <c r="D68" t="s">
        <v>108</v>
      </c>
      <c r="E68" t="s">
        <v>735</v>
      </c>
      <c r="F68" t="s">
        <v>496</v>
      </c>
      <c r="G68" t="s">
        <v>98</v>
      </c>
      <c r="H68" s="54">
        <v>10.74</v>
      </c>
      <c r="I68" s="54">
        <v>2604.998756</v>
      </c>
      <c r="J68" s="54">
        <v>0</v>
      </c>
      <c r="K68" s="54">
        <v>0.27977686639440003</v>
      </c>
      <c r="L68" s="55">
        <v>0</v>
      </c>
      <c r="M68" s="55">
        <v>2.0999999999999999E-3</v>
      </c>
      <c r="N68" s="55">
        <v>4.0000000000000002E-4</v>
      </c>
    </row>
    <row r="69" spans="1:14">
      <c r="A69" t="s">
        <v>1130</v>
      </c>
      <c r="B69" t="s">
        <v>1131</v>
      </c>
      <c r="C69" t="s">
        <v>96</v>
      </c>
      <c r="D69" t="s">
        <v>108</v>
      </c>
      <c r="E69" t="s">
        <v>1132</v>
      </c>
      <c r="F69" t="s">
        <v>280</v>
      </c>
      <c r="G69" t="s">
        <v>98</v>
      </c>
      <c r="H69" s="54">
        <v>0.18</v>
      </c>
      <c r="I69" s="54">
        <v>16000</v>
      </c>
      <c r="J69" s="54">
        <v>0</v>
      </c>
      <c r="K69" s="54">
        <v>2.8799999999999999E-2</v>
      </c>
      <c r="L69" s="55">
        <v>0</v>
      </c>
      <c r="M69" s="55">
        <v>2.0000000000000001E-4</v>
      </c>
      <c r="N69" s="55">
        <v>0</v>
      </c>
    </row>
    <row r="70" spans="1:14">
      <c r="A70" t="s">
        <v>1133</v>
      </c>
      <c r="B70" t="s">
        <v>1134</v>
      </c>
      <c r="C70" t="s">
        <v>96</v>
      </c>
      <c r="D70" t="s">
        <v>108</v>
      </c>
      <c r="E70" t="s">
        <v>1135</v>
      </c>
      <c r="F70" t="s">
        <v>103</v>
      </c>
      <c r="G70" t="s">
        <v>98</v>
      </c>
      <c r="H70" s="54">
        <v>2.78</v>
      </c>
      <c r="I70" s="54">
        <v>11060</v>
      </c>
      <c r="J70" s="54">
        <v>0</v>
      </c>
      <c r="K70" s="54">
        <v>0.30746800000000002</v>
      </c>
      <c r="L70" s="55">
        <v>0</v>
      </c>
      <c r="M70" s="55">
        <v>2.3E-3</v>
      </c>
      <c r="N70" s="55">
        <v>4.0000000000000002E-4</v>
      </c>
    </row>
    <row r="71" spans="1:14">
      <c r="A71" t="s">
        <v>1136</v>
      </c>
      <c r="B71" t="s">
        <v>1137</v>
      </c>
      <c r="C71" t="s">
        <v>96</v>
      </c>
      <c r="D71" t="s">
        <v>108</v>
      </c>
      <c r="E71" t="s">
        <v>1138</v>
      </c>
      <c r="F71" t="s">
        <v>103</v>
      </c>
      <c r="G71" t="s">
        <v>98</v>
      </c>
      <c r="H71" s="54">
        <v>1.97</v>
      </c>
      <c r="I71" s="54">
        <v>46400</v>
      </c>
      <c r="J71" s="54">
        <v>0</v>
      </c>
      <c r="K71" s="54">
        <v>0.91408</v>
      </c>
      <c r="L71" s="55">
        <v>0</v>
      </c>
      <c r="M71" s="55">
        <v>7.0000000000000001E-3</v>
      </c>
      <c r="N71" s="55">
        <v>1.1999999999999999E-3</v>
      </c>
    </row>
    <row r="72" spans="1:14">
      <c r="A72" t="s">
        <v>1139</v>
      </c>
      <c r="B72" t="s">
        <v>1140</v>
      </c>
      <c r="C72" t="s">
        <v>96</v>
      </c>
      <c r="D72" t="s">
        <v>108</v>
      </c>
      <c r="E72" t="s">
        <v>1141</v>
      </c>
      <c r="F72" t="s">
        <v>103</v>
      </c>
      <c r="G72" t="s">
        <v>98</v>
      </c>
      <c r="H72" s="54">
        <v>4.49</v>
      </c>
      <c r="I72" s="54">
        <v>7554</v>
      </c>
      <c r="J72" s="54">
        <v>0</v>
      </c>
      <c r="K72" s="54">
        <v>0.33917459999999999</v>
      </c>
      <c r="L72" s="55">
        <v>0</v>
      </c>
      <c r="M72" s="55">
        <v>2.5999999999999999E-3</v>
      </c>
      <c r="N72" s="55">
        <v>5.0000000000000001E-4</v>
      </c>
    </row>
    <row r="73" spans="1:14">
      <c r="A73" t="s">
        <v>1142</v>
      </c>
      <c r="B73" t="s">
        <v>1143</v>
      </c>
      <c r="C73" t="s">
        <v>96</v>
      </c>
      <c r="D73" t="s">
        <v>108</v>
      </c>
      <c r="E73" t="s">
        <v>1144</v>
      </c>
      <c r="F73" t="s">
        <v>1028</v>
      </c>
      <c r="G73" t="s">
        <v>98</v>
      </c>
      <c r="H73" s="54">
        <v>888.75</v>
      </c>
      <c r="I73" s="54">
        <v>150.69999999999999</v>
      </c>
      <c r="J73" s="54">
        <v>0</v>
      </c>
      <c r="K73" s="54">
        <v>1.33934625</v>
      </c>
      <c r="L73" s="55">
        <v>0</v>
      </c>
      <c r="M73" s="55">
        <v>1.0200000000000001E-2</v>
      </c>
      <c r="N73" s="55">
        <v>1.8E-3</v>
      </c>
    </row>
    <row r="74" spans="1:14">
      <c r="A74" t="s">
        <v>1145</v>
      </c>
      <c r="B74" t="s">
        <v>1146</v>
      </c>
      <c r="C74" t="s">
        <v>96</v>
      </c>
      <c r="D74" t="s">
        <v>108</v>
      </c>
      <c r="E74" t="s">
        <v>1147</v>
      </c>
      <c r="F74" t="s">
        <v>1028</v>
      </c>
      <c r="G74" t="s">
        <v>98</v>
      </c>
      <c r="H74" s="54">
        <v>8.75</v>
      </c>
      <c r="I74" s="54">
        <v>3253</v>
      </c>
      <c r="J74" s="54">
        <v>0</v>
      </c>
      <c r="K74" s="54">
        <v>0.28463749999999999</v>
      </c>
      <c r="L74" s="55">
        <v>0</v>
      </c>
      <c r="M74" s="55">
        <v>2.2000000000000001E-3</v>
      </c>
      <c r="N74" s="55">
        <v>4.0000000000000002E-4</v>
      </c>
    </row>
    <row r="75" spans="1:14">
      <c r="A75" t="s">
        <v>1148</v>
      </c>
      <c r="B75" t="s">
        <v>1149</v>
      </c>
      <c r="C75" t="s">
        <v>96</v>
      </c>
      <c r="D75" t="s">
        <v>108</v>
      </c>
      <c r="E75" t="s">
        <v>1150</v>
      </c>
      <c r="F75" t="s">
        <v>1028</v>
      </c>
      <c r="G75" t="s">
        <v>98</v>
      </c>
      <c r="H75" s="54">
        <v>18.79</v>
      </c>
      <c r="I75" s="54">
        <v>1817.0005100000001</v>
      </c>
      <c r="J75" s="54">
        <v>0</v>
      </c>
      <c r="K75" s="54">
        <v>0.34141439582900002</v>
      </c>
      <c r="L75" s="55">
        <v>0</v>
      </c>
      <c r="M75" s="55">
        <v>2.5999999999999999E-3</v>
      </c>
      <c r="N75" s="55">
        <v>5.0000000000000001E-4</v>
      </c>
    </row>
    <row r="76" spans="1:14">
      <c r="A76" t="s">
        <v>1151</v>
      </c>
      <c r="B76" t="s">
        <v>1152</v>
      </c>
      <c r="C76" t="s">
        <v>96</v>
      </c>
      <c r="D76" t="s">
        <v>108</v>
      </c>
      <c r="E76" t="s">
        <v>1153</v>
      </c>
      <c r="F76" t="s">
        <v>1028</v>
      </c>
      <c r="G76" t="s">
        <v>98</v>
      </c>
      <c r="H76" s="54">
        <v>116.48</v>
      </c>
      <c r="I76" s="54">
        <v>299.60000000000002</v>
      </c>
      <c r="J76" s="54">
        <v>0</v>
      </c>
      <c r="K76" s="54">
        <v>0.34897408000000002</v>
      </c>
      <c r="L76" s="55">
        <v>0</v>
      </c>
      <c r="M76" s="55">
        <v>2.7000000000000001E-3</v>
      </c>
      <c r="N76" s="55">
        <v>5.0000000000000001E-4</v>
      </c>
    </row>
    <row r="77" spans="1:14">
      <c r="A77" t="s">
        <v>1154</v>
      </c>
      <c r="B77" t="s">
        <v>1155</v>
      </c>
      <c r="C77" t="s">
        <v>96</v>
      </c>
      <c r="D77" t="s">
        <v>108</v>
      </c>
      <c r="E77" t="s">
        <v>1156</v>
      </c>
      <c r="F77" t="s">
        <v>428</v>
      </c>
      <c r="G77" t="s">
        <v>98</v>
      </c>
      <c r="H77" s="54">
        <v>1.54</v>
      </c>
      <c r="I77" s="54">
        <v>14100</v>
      </c>
      <c r="J77" s="54">
        <v>0</v>
      </c>
      <c r="K77" s="54">
        <v>0.21714</v>
      </c>
      <c r="L77" s="55">
        <v>0</v>
      </c>
      <c r="M77" s="55">
        <v>1.6999999999999999E-3</v>
      </c>
      <c r="N77" s="55">
        <v>2.9999999999999997E-4</v>
      </c>
    </row>
    <row r="78" spans="1:14">
      <c r="A78" t="s">
        <v>1157</v>
      </c>
      <c r="B78" t="s">
        <v>1158</v>
      </c>
      <c r="C78" t="s">
        <v>96</v>
      </c>
      <c r="D78" t="s">
        <v>108</v>
      </c>
      <c r="E78" t="s">
        <v>1159</v>
      </c>
      <c r="F78" t="s">
        <v>558</v>
      </c>
      <c r="G78" t="s">
        <v>98</v>
      </c>
      <c r="H78" s="54">
        <v>0.9</v>
      </c>
      <c r="I78" s="54">
        <v>6944</v>
      </c>
      <c r="J78" s="54">
        <v>0</v>
      </c>
      <c r="K78" s="54">
        <v>6.2496000000000003E-2</v>
      </c>
      <c r="L78" s="55">
        <v>0</v>
      </c>
      <c r="M78" s="55">
        <v>5.0000000000000001E-4</v>
      </c>
      <c r="N78" s="55">
        <v>1E-4</v>
      </c>
    </row>
    <row r="79" spans="1:14">
      <c r="A79" t="s">
        <v>1160</v>
      </c>
      <c r="B79" t="s">
        <v>1161</v>
      </c>
      <c r="C79" t="s">
        <v>96</v>
      </c>
      <c r="D79" t="s">
        <v>108</v>
      </c>
      <c r="E79" t="s">
        <v>557</v>
      </c>
      <c r="F79" t="s">
        <v>558</v>
      </c>
      <c r="G79" t="s">
        <v>98</v>
      </c>
      <c r="H79" s="54">
        <v>4.4000000000000004</v>
      </c>
      <c r="I79" s="54">
        <v>39900</v>
      </c>
      <c r="J79" s="54">
        <v>0</v>
      </c>
      <c r="K79" s="54">
        <v>1.7556</v>
      </c>
      <c r="L79" s="55">
        <v>0</v>
      </c>
      <c r="M79" s="55">
        <v>1.34E-2</v>
      </c>
      <c r="N79" s="55">
        <v>2.3999999999999998E-3</v>
      </c>
    </row>
    <row r="80" spans="1:14">
      <c r="A80" t="s">
        <v>1162</v>
      </c>
      <c r="B80" t="s">
        <v>1163</v>
      </c>
      <c r="C80" t="s">
        <v>96</v>
      </c>
      <c r="D80" t="s">
        <v>108</v>
      </c>
      <c r="E80" t="s">
        <v>1164</v>
      </c>
      <c r="F80" t="s">
        <v>670</v>
      </c>
      <c r="G80" t="s">
        <v>98</v>
      </c>
      <c r="H80" s="54">
        <v>2.8</v>
      </c>
      <c r="I80" s="54">
        <v>10760</v>
      </c>
      <c r="J80" s="54">
        <v>0</v>
      </c>
      <c r="K80" s="54">
        <v>0.30127999999999999</v>
      </c>
      <c r="L80" s="55">
        <v>0</v>
      </c>
      <c r="M80" s="55">
        <v>2.3E-3</v>
      </c>
      <c r="N80" s="55">
        <v>4.0000000000000002E-4</v>
      </c>
    </row>
    <row r="81" spans="1:14">
      <c r="A81" t="s">
        <v>1165</v>
      </c>
      <c r="B81" t="s">
        <v>1166</v>
      </c>
      <c r="C81" t="s">
        <v>96</v>
      </c>
      <c r="D81" t="s">
        <v>108</v>
      </c>
      <c r="E81" t="s">
        <v>1167</v>
      </c>
      <c r="F81" t="s">
        <v>670</v>
      </c>
      <c r="G81" t="s">
        <v>98</v>
      </c>
      <c r="H81" s="54">
        <v>1.69</v>
      </c>
      <c r="I81" s="54">
        <v>26550</v>
      </c>
      <c r="J81" s="54">
        <v>0</v>
      </c>
      <c r="K81" s="54">
        <v>0.44869500000000001</v>
      </c>
      <c r="L81" s="55">
        <v>0</v>
      </c>
      <c r="M81" s="55">
        <v>3.3999999999999998E-3</v>
      </c>
      <c r="N81" s="55">
        <v>5.9999999999999995E-4</v>
      </c>
    </row>
    <row r="82" spans="1:14">
      <c r="A82" t="s">
        <v>1168</v>
      </c>
      <c r="B82" t="s">
        <v>1169</v>
      </c>
      <c r="C82" t="s">
        <v>96</v>
      </c>
      <c r="D82" t="s">
        <v>108</v>
      </c>
      <c r="E82" t="s">
        <v>1170</v>
      </c>
      <c r="F82" t="s">
        <v>705</v>
      </c>
      <c r="G82" t="s">
        <v>98</v>
      </c>
      <c r="H82" s="54">
        <v>38.909999999999997</v>
      </c>
      <c r="I82" s="54">
        <v>1064</v>
      </c>
      <c r="J82" s="54">
        <v>0</v>
      </c>
      <c r="K82" s="54">
        <v>0.41400239999999999</v>
      </c>
      <c r="L82" s="55">
        <v>0</v>
      </c>
      <c r="M82" s="55">
        <v>3.0999999999999999E-3</v>
      </c>
      <c r="N82" s="55">
        <v>5.9999999999999995E-4</v>
      </c>
    </row>
    <row r="83" spans="1:14">
      <c r="A83" t="s">
        <v>1171</v>
      </c>
      <c r="B83" t="s">
        <v>1172</v>
      </c>
      <c r="C83" t="s">
        <v>96</v>
      </c>
      <c r="D83" t="s">
        <v>108</v>
      </c>
      <c r="E83" t="s">
        <v>1173</v>
      </c>
      <c r="F83" t="s">
        <v>705</v>
      </c>
      <c r="G83" t="s">
        <v>98</v>
      </c>
      <c r="H83" s="54">
        <v>26.25</v>
      </c>
      <c r="I83" s="54">
        <v>459.3</v>
      </c>
      <c r="J83" s="54">
        <v>0</v>
      </c>
      <c r="K83" s="54">
        <v>0.12056625</v>
      </c>
      <c r="L83" s="55">
        <v>0</v>
      </c>
      <c r="M83" s="55">
        <v>8.9999999999999998E-4</v>
      </c>
      <c r="N83" s="55">
        <v>2.0000000000000001E-4</v>
      </c>
    </row>
    <row r="84" spans="1:14">
      <c r="A84" t="s">
        <v>1174</v>
      </c>
      <c r="B84" t="s">
        <v>1175</v>
      </c>
      <c r="C84" t="s">
        <v>96</v>
      </c>
      <c r="D84" t="s">
        <v>108</v>
      </c>
      <c r="E84" t="s">
        <v>1176</v>
      </c>
      <c r="F84" t="s">
        <v>563</v>
      </c>
      <c r="G84" t="s">
        <v>98</v>
      </c>
      <c r="H84" s="54">
        <v>2.95</v>
      </c>
      <c r="I84" s="54">
        <v>4150</v>
      </c>
      <c r="J84" s="54">
        <v>0</v>
      </c>
      <c r="K84" s="54">
        <v>0.12242500000000001</v>
      </c>
      <c r="L84" s="55">
        <v>0</v>
      </c>
      <c r="M84" s="55">
        <v>8.9999999999999998E-4</v>
      </c>
      <c r="N84" s="55">
        <v>2.0000000000000001E-4</v>
      </c>
    </row>
    <row r="85" spans="1:14">
      <c r="A85" t="s">
        <v>1177</v>
      </c>
      <c r="B85" t="s">
        <v>1178</v>
      </c>
      <c r="C85" t="s">
        <v>96</v>
      </c>
      <c r="D85" t="s">
        <v>108</v>
      </c>
      <c r="E85" t="s">
        <v>580</v>
      </c>
      <c r="F85" t="s">
        <v>563</v>
      </c>
      <c r="G85" t="s">
        <v>98</v>
      </c>
      <c r="H85" s="54">
        <v>51.7</v>
      </c>
      <c r="I85" s="54">
        <v>1210</v>
      </c>
      <c r="J85" s="54">
        <v>0</v>
      </c>
      <c r="K85" s="54">
        <v>0.62556999999999996</v>
      </c>
      <c r="L85" s="55">
        <v>0</v>
      </c>
      <c r="M85" s="55">
        <v>4.7999999999999996E-3</v>
      </c>
      <c r="N85" s="55">
        <v>8.9999999999999998E-4</v>
      </c>
    </row>
    <row r="86" spans="1:14">
      <c r="A86" t="s">
        <v>1179</v>
      </c>
      <c r="B86" t="s">
        <v>1180</v>
      </c>
      <c r="C86" t="s">
        <v>96</v>
      </c>
      <c r="D86" t="s">
        <v>108</v>
      </c>
      <c r="E86" t="s">
        <v>1181</v>
      </c>
      <c r="F86" t="s">
        <v>563</v>
      </c>
      <c r="G86" t="s">
        <v>98</v>
      </c>
      <c r="H86" s="54">
        <v>6.98</v>
      </c>
      <c r="I86" s="54">
        <v>5400</v>
      </c>
      <c r="J86" s="54">
        <v>0</v>
      </c>
      <c r="K86" s="54">
        <v>0.37691999999999998</v>
      </c>
      <c r="L86" s="55">
        <v>0</v>
      </c>
      <c r="M86" s="55">
        <v>2.8999999999999998E-3</v>
      </c>
      <c r="N86" s="55">
        <v>5.0000000000000001E-4</v>
      </c>
    </row>
    <row r="87" spans="1:14">
      <c r="A87" t="s">
        <v>1182</v>
      </c>
      <c r="B87" t="s">
        <v>1183</v>
      </c>
      <c r="C87" t="s">
        <v>96</v>
      </c>
      <c r="D87" t="s">
        <v>108</v>
      </c>
      <c r="E87" t="s">
        <v>1184</v>
      </c>
      <c r="F87" t="s">
        <v>305</v>
      </c>
      <c r="G87" t="s">
        <v>98</v>
      </c>
      <c r="H87" s="54">
        <v>12.17</v>
      </c>
      <c r="I87" s="54">
        <v>3024</v>
      </c>
      <c r="J87" s="54">
        <v>0</v>
      </c>
      <c r="K87" s="54">
        <v>0.36802079999999998</v>
      </c>
      <c r="L87" s="55">
        <v>0</v>
      </c>
      <c r="M87" s="55">
        <v>2.8E-3</v>
      </c>
      <c r="N87" s="55">
        <v>5.0000000000000001E-4</v>
      </c>
    </row>
    <row r="88" spans="1:14">
      <c r="A88" t="s">
        <v>1185</v>
      </c>
      <c r="B88" t="s">
        <v>1186</v>
      </c>
      <c r="C88" t="s">
        <v>96</v>
      </c>
      <c r="D88" t="s">
        <v>108</v>
      </c>
      <c r="E88" t="s">
        <v>583</v>
      </c>
      <c r="F88" t="s">
        <v>305</v>
      </c>
      <c r="G88" t="s">
        <v>98</v>
      </c>
      <c r="H88" s="54">
        <v>3.16</v>
      </c>
      <c r="I88" s="54">
        <v>3447</v>
      </c>
      <c r="J88" s="54">
        <v>0</v>
      </c>
      <c r="K88" s="54">
        <v>0.1089252</v>
      </c>
      <c r="L88" s="55">
        <v>0</v>
      </c>
      <c r="M88" s="55">
        <v>8.0000000000000004E-4</v>
      </c>
      <c r="N88" s="55">
        <v>1E-4</v>
      </c>
    </row>
    <row r="89" spans="1:14">
      <c r="A89" t="s">
        <v>1187</v>
      </c>
      <c r="B89" t="s">
        <v>1188</v>
      </c>
      <c r="C89" t="s">
        <v>96</v>
      </c>
      <c r="D89" t="s">
        <v>108</v>
      </c>
      <c r="E89" t="s">
        <v>391</v>
      </c>
      <c r="F89" t="s">
        <v>305</v>
      </c>
      <c r="G89" t="s">
        <v>98</v>
      </c>
      <c r="H89" s="54">
        <v>0.64</v>
      </c>
      <c r="I89" s="54">
        <v>76070</v>
      </c>
      <c r="J89" s="54">
        <v>0</v>
      </c>
      <c r="K89" s="54">
        <v>0.486848</v>
      </c>
      <c r="L89" s="55">
        <v>0</v>
      </c>
      <c r="M89" s="55">
        <v>3.7000000000000002E-3</v>
      </c>
      <c r="N89" s="55">
        <v>6.9999999999999999E-4</v>
      </c>
    </row>
    <row r="90" spans="1:14">
      <c r="A90" t="s">
        <v>1189</v>
      </c>
      <c r="B90" t="s">
        <v>1190</v>
      </c>
      <c r="C90" t="s">
        <v>96</v>
      </c>
      <c r="D90" t="s">
        <v>108</v>
      </c>
      <c r="E90" t="s">
        <v>1191</v>
      </c>
      <c r="F90" t="s">
        <v>305</v>
      </c>
      <c r="G90" t="s">
        <v>98</v>
      </c>
      <c r="H90" s="54">
        <v>21.64</v>
      </c>
      <c r="I90" s="54">
        <v>884</v>
      </c>
      <c r="J90" s="54">
        <v>0</v>
      </c>
      <c r="K90" s="54">
        <v>0.19129760000000001</v>
      </c>
      <c r="L90" s="55">
        <v>0</v>
      </c>
      <c r="M90" s="55">
        <v>1.5E-3</v>
      </c>
      <c r="N90" s="55">
        <v>2.9999999999999997E-4</v>
      </c>
    </row>
    <row r="91" spans="1:14">
      <c r="A91" t="s">
        <v>1192</v>
      </c>
      <c r="B91" t="s">
        <v>1193</v>
      </c>
      <c r="C91" t="s">
        <v>96</v>
      </c>
      <c r="D91" t="s">
        <v>108</v>
      </c>
      <c r="E91" t="s">
        <v>419</v>
      </c>
      <c r="F91" t="s">
        <v>305</v>
      </c>
      <c r="G91" t="s">
        <v>98</v>
      </c>
      <c r="H91" s="54">
        <v>8.41</v>
      </c>
      <c r="I91" s="54">
        <v>8550</v>
      </c>
      <c r="J91" s="54">
        <v>0</v>
      </c>
      <c r="K91" s="54">
        <v>0.719055</v>
      </c>
      <c r="L91" s="55">
        <v>0</v>
      </c>
      <c r="M91" s="55">
        <v>5.4999999999999997E-3</v>
      </c>
      <c r="N91" s="55">
        <v>1E-3</v>
      </c>
    </row>
    <row r="92" spans="1:14">
      <c r="A92" t="s">
        <v>1194</v>
      </c>
      <c r="B92" t="s">
        <v>1195</v>
      </c>
      <c r="C92" t="s">
        <v>96</v>
      </c>
      <c r="D92" t="s">
        <v>108</v>
      </c>
      <c r="E92" t="s">
        <v>550</v>
      </c>
      <c r="F92" t="s">
        <v>305</v>
      </c>
      <c r="G92" t="s">
        <v>98</v>
      </c>
      <c r="H92" s="54">
        <v>272.57</v>
      </c>
      <c r="I92" s="54">
        <v>169</v>
      </c>
      <c r="J92" s="54">
        <v>0</v>
      </c>
      <c r="K92" s="54">
        <v>0.46064329999999998</v>
      </c>
      <c r="L92" s="55">
        <v>0</v>
      </c>
      <c r="M92" s="55">
        <v>3.5000000000000001E-3</v>
      </c>
      <c r="N92" s="55">
        <v>5.9999999999999995E-4</v>
      </c>
    </row>
    <row r="93" spans="1:14">
      <c r="A93" t="s">
        <v>1196</v>
      </c>
      <c r="B93" t="s">
        <v>1197</v>
      </c>
      <c r="C93" t="s">
        <v>96</v>
      </c>
      <c r="D93" t="s">
        <v>108</v>
      </c>
      <c r="E93" t="s">
        <v>354</v>
      </c>
      <c r="F93" t="s">
        <v>305</v>
      </c>
      <c r="G93" t="s">
        <v>98</v>
      </c>
      <c r="H93" s="54">
        <v>3.19</v>
      </c>
      <c r="I93" s="54">
        <v>23770</v>
      </c>
      <c r="J93" s="54">
        <v>2.613E-2</v>
      </c>
      <c r="K93" s="54">
        <v>0.78439300000000001</v>
      </c>
      <c r="L93" s="55">
        <v>0</v>
      </c>
      <c r="M93" s="55">
        <v>6.0000000000000001E-3</v>
      </c>
      <c r="N93" s="55">
        <v>1.1000000000000001E-3</v>
      </c>
    </row>
    <row r="94" spans="1:14">
      <c r="A94" t="s">
        <v>1198</v>
      </c>
      <c r="B94" t="s">
        <v>1199</v>
      </c>
      <c r="C94" t="s">
        <v>96</v>
      </c>
      <c r="D94" t="s">
        <v>108</v>
      </c>
      <c r="E94" t="s">
        <v>357</v>
      </c>
      <c r="F94" t="s">
        <v>305</v>
      </c>
      <c r="G94" t="s">
        <v>98</v>
      </c>
      <c r="H94" s="54">
        <v>45.75</v>
      </c>
      <c r="I94" s="54">
        <v>1700</v>
      </c>
      <c r="J94" s="54">
        <v>0</v>
      </c>
      <c r="K94" s="54">
        <v>0.77775000000000005</v>
      </c>
      <c r="L94" s="55">
        <v>0</v>
      </c>
      <c r="M94" s="55">
        <v>5.8999999999999999E-3</v>
      </c>
      <c r="N94" s="55">
        <v>1.1000000000000001E-3</v>
      </c>
    </row>
    <row r="95" spans="1:14">
      <c r="A95" t="s">
        <v>1200</v>
      </c>
      <c r="B95" t="s">
        <v>1201</v>
      </c>
      <c r="C95" t="s">
        <v>96</v>
      </c>
      <c r="D95" t="s">
        <v>108</v>
      </c>
      <c r="E95" t="s">
        <v>1202</v>
      </c>
      <c r="F95" t="s">
        <v>109</v>
      </c>
      <c r="G95" t="s">
        <v>98</v>
      </c>
      <c r="H95" s="54">
        <v>11.61</v>
      </c>
      <c r="I95" s="54">
        <v>1990</v>
      </c>
      <c r="J95" s="54">
        <v>0</v>
      </c>
      <c r="K95" s="54">
        <v>0.23103899999999999</v>
      </c>
      <c r="L95" s="55">
        <v>0</v>
      </c>
      <c r="M95" s="55">
        <v>1.8E-3</v>
      </c>
      <c r="N95" s="55">
        <v>2.9999999999999997E-4</v>
      </c>
    </row>
    <row r="96" spans="1:14">
      <c r="A96" t="s">
        <v>1203</v>
      </c>
      <c r="B96" t="s">
        <v>1204</v>
      </c>
      <c r="C96" t="s">
        <v>96</v>
      </c>
      <c r="D96" t="s">
        <v>108</v>
      </c>
      <c r="E96" t="s">
        <v>1205</v>
      </c>
      <c r="F96" t="s">
        <v>1206</v>
      </c>
      <c r="G96" t="s">
        <v>98</v>
      </c>
      <c r="H96" s="54">
        <v>15.92</v>
      </c>
      <c r="I96" s="54">
        <v>4109</v>
      </c>
      <c r="J96" s="54">
        <v>0</v>
      </c>
      <c r="K96" s="54">
        <v>0.65415279999999998</v>
      </c>
      <c r="L96" s="55">
        <v>0</v>
      </c>
      <c r="M96" s="55">
        <v>5.0000000000000001E-3</v>
      </c>
      <c r="N96" s="55">
        <v>8.9999999999999998E-4</v>
      </c>
    </row>
    <row r="97" spans="1:14">
      <c r="A97" t="s">
        <v>1207</v>
      </c>
      <c r="B97" t="s">
        <v>1208</v>
      </c>
      <c r="C97" t="s">
        <v>96</v>
      </c>
      <c r="D97" t="s">
        <v>108</v>
      </c>
      <c r="E97" t="s">
        <v>1209</v>
      </c>
      <c r="F97" t="s">
        <v>1210</v>
      </c>
      <c r="G97" t="s">
        <v>98</v>
      </c>
      <c r="H97" s="54">
        <v>5.54</v>
      </c>
      <c r="I97" s="54">
        <v>7405</v>
      </c>
      <c r="J97" s="54">
        <v>0</v>
      </c>
      <c r="K97" s="54">
        <v>0.41023700000000002</v>
      </c>
      <c r="L97" s="55">
        <v>0</v>
      </c>
      <c r="M97" s="55">
        <v>3.0999999999999999E-3</v>
      </c>
      <c r="N97" s="55">
        <v>5.9999999999999995E-4</v>
      </c>
    </row>
    <row r="98" spans="1:14">
      <c r="A98" t="s">
        <v>1211</v>
      </c>
      <c r="B98" t="s">
        <v>1212</v>
      </c>
      <c r="C98" t="s">
        <v>96</v>
      </c>
      <c r="D98" t="s">
        <v>108</v>
      </c>
      <c r="E98" t="s">
        <v>1213</v>
      </c>
      <c r="F98" t="s">
        <v>1210</v>
      </c>
      <c r="G98" t="s">
        <v>98</v>
      </c>
      <c r="H98" s="54">
        <v>2.99</v>
      </c>
      <c r="I98" s="54">
        <v>15690</v>
      </c>
      <c r="J98" s="54">
        <v>0</v>
      </c>
      <c r="K98" s="54">
        <v>0.46913100000000002</v>
      </c>
      <c r="L98" s="55">
        <v>0</v>
      </c>
      <c r="M98" s="55">
        <v>3.5999999999999999E-3</v>
      </c>
      <c r="N98" s="55">
        <v>5.9999999999999995E-4</v>
      </c>
    </row>
    <row r="99" spans="1:14">
      <c r="A99" t="s">
        <v>1214</v>
      </c>
      <c r="B99" t="s">
        <v>1215</v>
      </c>
      <c r="C99" t="s">
        <v>96</v>
      </c>
      <c r="D99" t="s">
        <v>108</v>
      </c>
      <c r="E99" t="s">
        <v>1216</v>
      </c>
      <c r="F99" t="s">
        <v>1210</v>
      </c>
      <c r="G99" t="s">
        <v>98</v>
      </c>
      <c r="H99" s="54">
        <v>1.28</v>
      </c>
      <c r="I99" s="54">
        <v>24060</v>
      </c>
      <c r="J99" s="54">
        <v>0</v>
      </c>
      <c r="K99" s="54">
        <v>0.30796800000000002</v>
      </c>
      <c r="L99" s="55">
        <v>0</v>
      </c>
      <c r="M99" s="55">
        <v>2.3E-3</v>
      </c>
      <c r="N99" s="55">
        <v>4.0000000000000002E-4</v>
      </c>
    </row>
    <row r="100" spans="1:14">
      <c r="A100" t="s">
        <v>1217</v>
      </c>
      <c r="B100" t="s">
        <v>1218</v>
      </c>
      <c r="C100" t="s">
        <v>96</v>
      </c>
      <c r="D100" t="s">
        <v>108</v>
      </c>
      <c r="E100" t="s">
        <v>1219</v>
      </c>
      <c r="F100" t="s">
        <v>1210</v>
      </c>
      <c r="G100" t="s">
        <v>98</v>
      </c>
      <c r="H100" s="54">
        <v>5.87</v>
      </c>
      <c r="I100" s="54">
        <v>7154</v>
      </c>
      <c r="J100" s="54">
        <v>0</v>
      </c>
      <c r="K100" s="54">
        <v>0.41993979999999997</v>
      </c>
      <c r="L100" s="55">
        <v>0</v>
      </c>
      <c r="M100" s="55">
        <v>3.2000000000000002E-3</v>
      </c>
      <c r="N100" s="55">
        <v>5.9999999999999995E-4</v>
      </c>
    </row>
    <row r="101" spans="1:14">
      <c r="A101" t="s">
        <v>1220</v>
      </c>
      <c r="B101" t="s">
        <v>1221</v>
      </c>
      <c r="C101" t="s">
        <v>96</v>
      </c>
      <c r="D101" t="s">
        <v>108</v>
      </c>
      <c r="E101" t="s">
        <v>1222</v>
      </c>
      <c r="F101" t="s">
        <v>1210</v>
      </c>
      <c r="G101" t="s">
        <v>98</v>
      </c>
      <c r="H101" s="54">
        <v>1.17</v>
      </c>
      <c r="I101" s="54">
        <v>20210</v>
      </c>
      <c r="J101" s="54">
        <v>0</v>
      </c>
      <c r="K101" s="54">
        <v>0.236457</v>
      </c>
      <c r="L101" s="55">
        <v>0</v>
      </c>
      <c r="M101" s="55">
        <v>1.8E-3</v>
      </c>
      <c r="N101" s="55">
        <v>2.9999999999999997E-4</v>
      </c>
    </row>
    <row r="102" spans="1:14">
      <c r="A102" t="s">
        <v>1223</v>
      </c>
      <c r="B102" t="s">
        <v>1224</v>
      </c>
      <c r="C102" t="s">
        <v>96</v>
      </c>
      <c r="D102" t="s">
        <v>108</v>
      </c>
      <c r="E102" t="s">
        <v>1225</v>
      </c>
      <c r="F102" t="s">
        <v>1210</v>
      </c>
      <c r="G102" t="s">
        <v>98</v>
      </c>
      <c r="H102" s="54">
        <v>87.12</v>
      </c>
      <c r="I102" s="54">
        <v>1709</v>
      </c>
      <c r="J102" s="54">
        <v>0</v>
      </c>
      <c r="K102" s="54">
        <v>1.4888808</v>
      </c>
      <c r="L102" s="55">
        <v>0</v>
      </c>
      <c r="M102" s="55">
        <v>1.1299999999999999E-2</v>
      </c>
      <c r="N102" s="55">
        <v>2E-3</v>
      </c>
    </row>
    <row r="103" spans="1:14">
      <c r="A103" t="s">
        <v>1226</v>
      </c>
      <c r="B103" t="s">
        <v>1227</v>
      </c>
      <c r="C103" t="s">
        <v>96</v>
      </c>
      <c r="D103" t="s">
        <v>108</v>
      </c>
      <c r="E103" t="s">
        <v>1228</v>
      </c>
      <c r="F103" t="s">
        <v>1229</v>
      </c>
      <c r="G103" t="s">
        <v>98</v>
      </c>
      <c r="H103" s="54">
        <v>24.54</v>
      </c>
      <c r="I103" s="54">
        <v>4651</v>
      </c>
      <c r="J103" s="54">
        <v>0</v>
      </c>
      <c r="K103" s="54">
        <v>1.1413553999999999</v>
      </c>
      <c r="L103" s="55">
        <v>0</v>
      </c>
      <c r="M103" s="55">
        <v>8.6999999999999994E-3</v>
      </c>
      <c r="N103" s="55">
        <v>1.6000000000000001E-3</v>
      </c>
    </row>
    <row r="104" spans="1:14">
      <c r="A104" t="s">
        <v>1230</v>
      </c>
      <c r="B104" t="s">
        <v>1231</v>
      </c>
      <c r="C104" t="s">
        <v>96</v>
      </c>
      <c r="D104" t="s">
        <v>108</v>
      </c>
      <c r="E104" t="s">
        <v>1232</v>
      </c>
      <c r="F104" t="s">
        <v>1229</v>
      </c>
      <c r="G104" t="s">
        <v>98</v>
      </c>
      <c r="H104" s="54">
        <v>5.87</v>
      </c>
      <c r="I104" s="54">
        <v>19210</v>
      </c>
      <c r="J104" s="54">
        <v>0</v>
      </c>
      <c r="K104" s="54">
        <v>1.1276269999999999</v>
      </c>
      <c r="L104" s="55">
        <v>0</v>
      </c>
      <c r="M104" s="55">
        <v>8.6E-3</v>
      </c>
      <c r="N104" s="55">
        <v>1.5E-3</v>
      </c>
    </row>
    <row r="105" spans="1:14">
      <c r="A105" t="s">
        <v>1233</v>
      </c>
      <c r="B105" t="s">
        <v>1234</v>
      </c>
      <c r="C105" t="s">
        <v>96</v>
      </c>
      <c r="D105" t="s">
        <v>108</v>
      </c>
      <c r="E105" t="s">
        <v>1235</v>
      </c>
      <c r="F105" t="s">
        <v>1229</v>
      </c>
      <c r="G105" t="s">
        <v>98</v>
      </c>
      <c r="H105" s="54">
        <v>16.489999999999998</v>
      </c>
      <c r="I105" s="54">
        <v>6799</v>
      </c>
      <c r="J105" s="54">
        <v>0</v>
      </c>
      <c r="K105" s="54">
        <v>1.1211551</v>
      </c>
      <c r="L105" s="55">
        <v>0</v>
      </c>
      <c r="M105" s="55">
        <v>8.5000000000000006E-3</v>
      </c>
      <c r="N105" s="55">
        <v>1.5E-3</v>
      </c>
    </row>
    <row r="106" spans="1:14">
      <c r="A106" t="s">
        <v>1236</v>
      </c>
      <c r="B106" t="s">
        <v>1237</v>
      </c>
      <c r="C106" t="s">
        <v>96</v>
      </c>
      <c r="D106" t="s">
        <v>108</v>
      </c>
      <c r="E106" t="s">
        <v>1238</v>
      </c>
      <c r="F106" t="s">
        <v>110</v>
      </c>
      <c r="G106" t="s">
        <v>98</v>
      </c>
      <c r="H106" s="54">
        <v>1.62</v>
      </c>
      <c r="I106" s="54">
        <v>30260</v>
      </c>
      <c r="J106" s="54">
        <v>0</v>
      </c>
      <c r="K106" s="54">
        <v>0.49021199999999998</v>
      </c>
      <c r="L106" s="55">
        <v>0</v>
      </c>
      <c r="M106" s="55">
        <v>3.7000000000000002E-3</v>
      </c>
      <c r="N106" s="55">
        <v>6.9999999999999999E-4</v>
      </c>
    </row>
    <row r="107" spans="1:14">
      <c r="A107" t="s">
        <v>1239</v>
      </c>
      <c r="B107" t="s">
        <v>1240</v>
      </c>
      <c r="C107" t="s">
        <v>96</v>
      </c>
      <c r="D107" t="s">
        <v>108</v>
      </c>
      <c r="E107" t="s">
        <v>1241</v>
      </c>
      <c r="F107" t="s">
        <v>111</v>
      </c>
      <c r="G107" t="s">
        <v>98</v>
      </c>
      <c r="H107" s="54">
        <v>5.85</v>
      </c>
      <c r="I107" s="54">
        <v>509.6</v>
      </c>
      <c r="J107" s="54">
        <v>0</v>
      </c>
      <c r="K107" s="54">
        <v>2.9811600000000001E-2</v>
      </c>
      <c r="L107" s="55">
        <v>0</v>
      </c>
      <c r="M107" s="55">
        <v>2.0000000000000001E-4</v>
      </c>
      <c r="N107" s="55">
        <v>0</v>
      </c>
    </row>
    <row r="108" spans="1:14">
      <c r="A108" t="s">
        <v>1242</v>
      </c>
      <c r="B108" t="s">
        <v>1243</v>
      </c>
      <c r="C108" t="s">
        <v>96</v>
      </c>
      <c r="D108" t="s">
        <v>108</v>
      </c>
      <c r="E108" t="s">
        <v>1244</v>
      </c>
      <c r="F108" t="s">
        <v>111</v>
      </c>
      <c r="G108" t="s">
        <v>98</v>
      </c>
      <c r="H108" s="54">
        <v>11.57</v>
      </c>
      <c r="I108" s="54">
        <v>1320</v>
      </c>
      <c r="J108" s="54">
        <v>0</v>
      </c>
      <c r="K108" s="54">
        <v>0.152724</v>
      </c>
      <c r="L108" s="55">
        <v>0</v>
      </c>
      <c r="M108" s="55">
        <v>1.1999999999999999E-3</v>
      </c>
      <c r="N108" s="55">
        <v>2.0000000000000001E-4</v>
      </c>
    </row>
    <row r="109" spans="1:14">
      <c r="A109" t="s">
        <v>1245</v>
      </c>
      <c r="B109" t="s">
        <v>1246</v>
      </c>
      <c r="C109" t="s">
        <v>96</v>
      </c>
      <c r="D109" t="s">
        <v>108</v>
      </c>
      <c r="E109" t="s">
        <v>1247</v>
      </c>
      <c r="F109" t="s">
        <v>112</v>
      </c>
      <c r="G109" t="s">
        <v>98</v>
      </c>
      <c r="H109" s="54">
        <v>1.85</v>
      </c>
      <c r="I109" s="54">
        <v>7011</v>
      </c>
      <c r="J109" s="54">
        <v>0</v>
      </c>
      <c r="K109" s="54">
        <v>0.1297035</v>
      </c>
      <c r="L109" s="55">
        <v>0</v>
      </c>
      <c r="M109" s="55">
        <v>1E-3</v>
      </c>
      <c r="N109" s="55">
        <v>2.0000000000000001E-4</v>
      </c>
    </row>
    <row r="110" spans="1:14">
      <c r="A110" t="s">
        <v>1248</v>
      </c>
      <c r="B110" t="s">
        <v>1249</v>
      </c>
      <c r="C110" t="s">
        <v>96</v>
      </c>
      <c r="D110" t="s">
        <v>108</v>
      </c>
      <c r="E110" t="s">
        <v>1250</v>
      </c>
      <c r="F110" t="s">
        <v>112</v>
      </c>
      <c r="G110" t="s">
        <v>98</v>
      </c>
      <c r="H110" s="54">
        <v>0.09</v>
      </c>
      <c r="I110" s="54">
        <v>11150</v>
      </c>
      <c r="J110" s="54">
        <v>0</v>
      </c>
      <c r="K110" s="54">
        <v>1.0035000000000001E-2</v>
      </c>
      <c r="L110" s="55">
        <v>0</v>
      </c>
      <c r="M110" s="55">
        <v>1E-4</v>
      </c>
      <c r="N110" s="55">
        <v>0</v>
      </c>
    </row>
    <row r="111" spans="1:14">
      <c r="A111" t="s">
        <v>1251</v>
      </c>
      <c r="B111" t="s">
        <v>1252</v>
      </c>
      <c r="C111" t="s">
        <v>96</v>
      </c>
      <c r="D111" t="s">
        <v>108</v>
      </c>
      <c r="E111" t="s">
        <v>1253</v>
      </c>
      <c r="F111" t="s">
        <v>113</v>
      </c>
      <c r="G111" t="s">
        <v>98</v>
      </c>
      <c r="H111" s="54">
        <v>43.3</v>
      </c>
      <c r="I111" s="54">
        <v>1798</v>
      </c>
      <c r="J111" s="54">
        <v>0</v>
      </c>
      <c r="K111" s="54">
        <v>0.77853399999999995</v>
      </c>
      <c r="L111" s="55">
        <v>0</v>
      </c>
      <c r="M111" s="55">
        <v>5.8999999999999999E-3</v>
      </c>
      <c r="N111" s="55">
        <v>1.1000000000000001E-3</v>
      </c>
    </row>
    <row r="112" spans="1:14">
      <c r="A112" t="s">
        <v>1254</v>
      </c>
      <c r="B112" t="s">
        <v>1255</v>
      </c>
      <c r="C112" t="s">
        <v>96</v>
      </c>
      <c r="D112" t="s">
        <v>108</v>
      </c>
      <c r="E112" t="s">
        <v>510</v>
      </c>
      <c r="F112" t="s">
        <v>113</v>
      </c>
      <c r="G112" t="s">
        <v>98</v>
      </c>
      <c r="H112" s="54">
        <v>38.31</v>
      </c>
      <c r="I112" s="54">
        <v>1494</v>
      </c>
      <c r="J112" s="54">
        <v>0</v>
      </c>
      <c r="K112" s="54">
        <v>0.57235139999999995</v>
      </c>
      <c r="L112" s="55">
        <v>0</v>
      </c>
      <c r="M112" s="55">
        <v>4.4000000000000003E-3</v>
      </c>
      <c r="N112" s="55">
        <v>8.0000000000000004E-4</v>
      </c>
    </row>
    <row r="113" spans="1:14">
      <c r="A113" s="56" t="s">
        <v>1256</v>
      </c>
      <c r="B113" s="99" t="s">
        <v>2526</v>
      </c>
      <c r="C113" s="99" t="s">
        <v>2526</v>
      </c>
      <c r="D113" s="100" t="s">
        <v>2526</v>
      </c>
      <c r="E113" s="100" t="s">
        <v>2526</v>
      </c>
      <c r="F113" s="100" t="s">
        <v>2526</v>
      </c>
      <c r="G113" s="100" t="s">
        <v>2526</v>
      </c>
      <c r="H113" s="58">
        <v>1411.9</v>
      </c>
      <c r="I113" s="100" t="s">
        <v>2526</v>
      </c>
      <c r="J113" s="58">
        <v>8.8999999999999999E-3</v>
      </c>
      <c r="K113" s="58">
        <v>5.9285389605920997</v>
      </c>
      <c r="L113" s="100" t="s">
        <v>2526</v>
      </c>
      <c r="M113" s="57">
        <v>4.5100000000000001E-2</v>
      </c>
      <c r="N113" s="57">
        <v>8.0999999999999996E-3</v>
      </c>
    </row>
    <row r="114" spans="1:14">
      <c r="A114" t="s">
        <v>1257</v>
      </c>
      <c r="B114" t="s">
        <v>1258</v>
      </c>
      <c r="C114" t="s">
        <v>96</v>
      </c>
      <c r="D114" t="s">
        <v>108</v>
      </c>
      <c r="E114" t="s">
        <v>1259</v>
      </c>
      <c r="F114" t="s">
        <v>1079</v>
      </c>
      <c r="G114" t="s">
        <v>98</v>
      </c>
      <c r="H114" s="54">
        <v>2.88</v>
      </c>
      <c r="I114" s="54">
        <v>113.3</v>
      </c>
      <c r="J114" s="54">
        <v>0</v>
      </c>
      <c r="K114" s="54">
        <v>3.26304E-3</v>
      </c>
      <c r="L114" s="55">
        <v>0</v>
      </c>
      <c r="M114" s="55">
        <v>0</v>
      </c>
      <c r="N114" s="55">
        <v>0</v>
      </c>
    </row>
    <row r="115" spans="1:14">
      <c r="A115" t="s">
        <v>1260</v>
      </c>
      <c r="B115" t="s">
        <v>1261</v>
      </c>
      <c r="C115" t="s">
        <v>96</v>
      </c>
      <c r="D115" t="s">
        <v>108</v>
      </c>
      <c r="E115" t="s">
        <v>1262</v>
      </c>
      <c r="F115" t="s">
        <v>288</v>
      </c>
      <c r="G115" t="s">
        <v>98</v>
      </c>
      <c r="H115" s="54">
        <v>3.65</v>
      </c>
      <c r="I115" s="54">
        <v>2602</v>
      </c>
      <c r="J115" s="54">
        <v>0</v>
      </c>
      <c r="K115" s="54">
        <v>9.4973000000000002E-2</v>
      </c>
      <c r="L115" s="55">
        <v>0</v>
      </c>
      <c r="M115" s="55">
        <v>6.9999999999999999E-4</v>
      </c>
      <c r="N115" s="55">
        <v>1E-4</v>
      </c>
    </row>
    <row r="116" spans="1:14">
      <c r="A116" t="s">
        <v>1263</v>
      </c>
      <c r="B116" t="s">
        <v>1264</v>
      </c>
      <c r="C116" t="s">
        <v>96</v>
      </c>
      <c r="D116" t="s">
        <v>108</v>
      </c>
      <c r="E116" t="s">
        <v>749</v>
      </c>
      <c r="F116" t="s">
        <v>616</v>
      </c>
      <c r="G116" t="s">
        <v>98</v>
      </c>
      <c r="H116" s="54">
        <v>0.56999999999999995</v>
      </c>
      <c r="I116" s="54">
        <v>5400</v>
      </c>
      <c r="J116" s="54">
        <v>0</v>
      </c>
      <c r="K116" s="54">
        <v>3.0779999999999998E-2</v>
      </c>
      <c r="L116" s="55">
        <v>0</v>
      </c>
      <c r="M116" s="55">
        <v>2.0000000000000001E-4</v>
      </c>
      <c r="N116" s="55">
        <v>0</v>
      </c>
    </row>
    <row r="117" spans="1:14">
      <c r="A117" t="s">
        <v>1265</v>
      </c>
      <c r="B117" t="s">
        <v>1266</v>
      </c>
      <c r="C117" t="s">
        <v>96</v>
      </c>
      <c r="D117" t="s">
        <v>108</v>
      </c>
      <c r="E117" t="s">
        <v>1267</v>
      </c>
      <c r="F117" t="s">
        <v>616</v>
      </c>
      <c r="G117" t="s">
        <v>98</v>
      </c>
      <c r="H117" s="54">
        <v>5.83</v>
      </c>
      <c r="I117" s="54">
        <v>1600</v>
      </c>
      <c r="J117" s="54">
        <v>0</v>
      </c>
      <c r="K117" s="54">
        <v>9.3280000000000002E-2</v>
      </c>
      <c r="L117" s="55">
        <v>0</v>
      </c>
      <c r="M117" s="55">
        <v>6.9999999999999999E-4</v>
      </c>
      <c r="N117" s="55">
        <v>1E-4</v>
      </c>
    </row>
    <row r="118" spans="1:14">
      <c r="A118" t="s">
        <v>1268</v>
      </c>
      <c r="B118" t="s">
        <v>1269</v>
      </c>
      <c r="C118" t="s">
        <v>96</v>
      </c>
      <c r="D118" t="s">
        <v>108</v>
      </c>
      <c r="E118" t="s">
        <v>1270</v>
      </c>
      <c r="F118" t="s">
        <v>616</v>
      </c>
      <c r="G118" t="s">
        <v>98</v>
      </c>
      <c r="H118" s="54">
        <v>6.68</v>
      </c>
      <c r="I118" s="54">
        <v>720.6</v>
      </c>
      <c r="J118" s="54">
        <v>0</v>
      </c>
      <c r="K118" s="54">
        <v>4.8136079999999998E-2</v>
      </c>
      <c r="L118" s="55">
        <v>0</v>
      </c>
      <c r="M118" s="55">
        <v>4.0000000000000002E-4</v>
      </c>
      <c r="N118" s="55">
        <v>1E-4</v>
      </c>
    </row>
    <row r="119" spans="1:14">
      <c r="A119" t="s">
        <v>1271</v>
      </c>
      <c r="B119" t="s">
        <v>1272</v>
      </c>
      <c r="C119" t="s">
        <v>96</v>
      </c>
      <c r="D119" t="s">
        <v>108</v>
      </c>
      <c r="E119" t="s">
        <v>1273</v>
      </c>
      <c r="F119" t="s">
        <v>616</v>
      </c>
      <c r="G119" t="s">
        <v>98</v>
      </c>
      <c r="H119" s="54">
        <v>6.31</v>
      </c>
      <c r="I119" s="54">
        <v>576.70000000000005</v>
      </c>
      <c r="J119" s="54">
        <v>0</v>
      </c>
      <c r="K119" s="54">
        <v>3.6389770000000002E-2</v>
      </c>
      <c r="L119" s="55">
        <v>0</v>
      </c>
      <c r="M119" s="55">
        <v>2.9999999999999997E-4</v>
      </c>
      <c r="N119" s="55">
        <v>0</v>
      </c>
    </row>
    <row r="120" spans="1:14">
      <c r="A120" t="s">
        <v>1274</v>
      </c>
      <c r="B120" t="s">
        <v>1275</v>
      </c>
      <c r="C120" t="s">
        <v>96</v>
      </c>
      <c r="D120" t="s">
        <v>108</v>
      </c>
      <c r="E120" t="s">
        <v>1276</v>
      </c>
      <c r="F120" t="s">
        <v>541</v>
      </c>
      <c r="G120" t="s">
        <v>98</v>
      </c>
      <c r="H120" s="54">
        <v>65.23</v>
      </c>
      <c r="I120" s="54">
        <v>145.80000000000001</v>
      </c>
      <c r="J120" s="54">
        <v>0</v>
      </c>
      <c r="K120" s="54">
        <v>9.5105339999999997E-2</v>
      </c>
      <c r="L120" s="55">
        <v>0</v>
      </c>
      <c r="M120" s="55">
        <v>6.9999999999999999E-4</v>
      </c>
      <c r="N120" s="55">
        <v>1E-4</v>
      </c>
    </row>
    <row r="121" spans="1:14">
      <c r="A121" t="s">
        <v>1277</v>
      </c>
      <c r="B121" t="s">
        <v>1278</v>
      </c>
      <c r="C121" t="s">
        <v>96</v>
      </c>
      <c r="D121" t="s">
        <v>108</v>
      </c>
      <c r="E121" t="s">
        <v>1279</v>
      </c>
      <c r="F121" t="s">
        <v>1280</v>
      </c>
      <c r="G121" t="s">
        <v>98</v>
      </c>
      <c r="H121" s="54">
        <v>1.94</v>
      </c>
      <c r="I121" s="54">
        <v>2227</v>
      </c>
      <c r="J121" s="54">
        <v>0</v>
      </c>
      <c r="K121" s="54">
        <v>4.3203800000000001E-2</v>
      </c>
      <c r="L121" s="55">
        <v>0</v>
      </c>
      <c r="M121" s="55">
        <v>2.9999999999999997E-4</v>
      </c>
      <c r="N121" s="55">
        <v>1E-4</v>
      </c>
    </row>
    <row r="122" spans="1:14">
      <c r="A122" t="s">
        <v>1281</v>
      </c>
      <c r="B122" t="s">
        <v>1282</v>
      </c>
      <c r="C122" t="s">
        <v>96</v>
      </c>
      <c r="D122" t="s">
        <v>108</v>
      </c>
      <c r="E122" t="s">
        <v>1283</v>
      </c>
      <c r="F122" t="s">
        <v>496</v>
      </c>
      <c r="G122" t="s">
        <v>98</v>
      </c>
      <c r="H122" s="54">
        <v>1.44</v>
      </c>
      <c r="I122" s="54">
        <v>29590</v>
      </c>
      <c r="J122" s="54">
        <v>0</v>
      </c>
      <c r="K122" s="54">
        <v>0.42609599999999997</v>
      </c>
      <c r="L122" s="55">
        <v>0</v>
      </c>
      <c r="M122" s="55">
        <v>3.2000000000000002E-3</v>
      </c>
      <c r="N122" s="55">
        <v>5.9999999999999995E-4</v>
      </c>
    </row>
    <row r="123" spans="1:14">
      <c r="A123" t="s">
        <v>1284</v>
      </c>
      <c r="B123" t="s">
        <v>1285</v>
      </c>
      <c r="C123" t="s">
        <v>96</v>
      </c>
      <c r="D123" t="s">
        <v>108</v>
      </c>
      <c r="E123" t="s">
        <v>1286</v>
      </c>
      <c r="F123" t="s">
        <v>496</v>
      </c>
      <c r="G123" t="s">
        <v>98</v>
      </c>
      <c r="H123" s="54">
        <v>0.04</v>
      </c>
      <c r="I123" s="54">
        <v>164.4</v>
      </c>
      <c r="J123" s="54">
        <v>0</v>
      </c>
      <c r="K123" s="54">
        <v>6.5759999999999994E-5</v>
      </c>
      <c r="L123" s="55">
        <v>0</v>
      </c>
      <c r="M123" s="55">
        <v>0</v>
      </c>
      <c r="N123" s="55">
        <v>0</v>
      </c>
    </row>
    <row r="124" spans="1:14">
      <c r="A124" t="s">
        <v>1287</v>
      </c>
      <c r="B124" t="s">
        <v>1288</v>
      </c>
      <c r="C124" t="s">
        <v>96</v>
      </c>
      <c r="D124" t="s">
        <v>108</v>
      </c>
      <c r="E124" t="s">
        <v>1289</v>
      </c>
      <c r="F124" t="s">
        <v>496</v>
      </c>
      <c r="G124" t="s">
        <v>98</v>
      </c>
      <c r="H124" s="54">
        <v>0.96</v>
      </c>
      <c r="I124" s="54">
        <v>2774.000031</v>
      </c>
      <c r="J124" s="54">
        <v>0</v>
      </c>
      <c r="K124" s="54">
        <v>2.6630400297599999E-2</v>
      </c>
      <c r="L124" s="55">
        <v>0</v>
      </c>
      <c r="M124" s="55">
        <v>2.0000000000000001E-4</v>
      </c>
      <c r="N124" s="55">
        <v>0</v>
      </c>
    </row>
    <row r="125" spans="1:14">
      <c r="A125" t="s">
        <v>1290</v>
      </c>
      <c r="B125" t="s">
        <v>1291</v>
      </c>
      <c r="C125" t="s">
        <v>96</v>
      </c>
      <c r="D125" t="s">
        <v>108</v>
      </c>
      <c r="E125" t="s">
        <v>743</v>
      </c>
      <c r="F125" t="s">
        <v>496</v>
      </c>
      <c r="G125" t="s">
        <v>98</v>
      </c>
      <c r="H125" s="54">
        <v>29.45</v>
      </c>
      <c r="I125" s="54">
        <v>420.000001</v>
      </c>
      <c r="J125" s="54">
        <v>0</v>
      </c>
      <c r="K125" s="54">
        <v>0.1236900002945</v>
      </c>
      <c r="L125" s="55">
        <v>0</v>
      </c>
      <c r="M125" s="55">
        <v>8.9999999999999998E-4</v>
      </c>
      <c r="N125" s="55">
        <v>2.0000000000000001E-4</v>
      </c>
    </row>
    <row r="126" spans="1:14">
      <c r="A126" t="s">
        <v>1292</v>
      </c>
      <c r="B126" t="s">
        <v>1293</v>
      </c>
      <c r="C126" t="s">
        <v>96</v>
      </c>
      <c r="D126" t="s">
        <v>108</v>
      </c>
      <c r="E126" t="s">
        <v>1294</v>
      </c>
      <c r="F126" t="s">
        <v>496</v>
      </c>
      <c r="G126" t="s">
        <v>98</v>
      </c>
      <c r="H126" s="54">
        <v>6.69</v>
      </c>
      <c r="I126" s="54">
        <v>3575</v>
      </c>
      <c r="J126" s="54">
        <v>0</v>
      </c>
      <c r="K126" s="54">
        <v>0.23916750000000001</v>
      </c>
      <c r="L126" s="55">
        <v>0</v>
      </c>
      <c r="M126" s="55">
        <v>1.8E-3</v>
      </c>
      <c r="N126" s="55">
        <v>2.9999999999999997E-4</v>
      </c>
    </row>
    <row r="127" spans="1:14">
      <c r="A127" t="s">
        <v>1295</v>
      </c>
      <c r="B127" t="s">
        <v>1296</v>
      </c>
      <c r="C127" t="s">
        <v>96</v>
      </c>
      <c r="D127" t="s">
        <v>108</v>
      </c>
      <c r="E127" t="s">
        <v>1297</v>
      </c>
      <c r="F127" t="s">
        <v>1298</v>
      </c>
      <c r="G127" t="s">
        <v>98</v>
      </c>
      <c r="H127" s="54">
        <v>0.97</v>
      </c>
      <c r="I127" s="54">
        <v>1558</v>
      </c>
      <c r="J127" s="54">
        <v>0</v>
      </c>
      <c r="K127" s="54">
        <v>1.51126E-2</v>
      </c>
      <c r="L127" s="55">
        <v>0</v>
      </c>
      <c r="M127" s="55">
        <v>1E-4</v>
      </c>
      <c r="N127" s="55">
        <v>0</v>
      </c>
    </row>
    <row r="128" spans="1:14">
      <c r="A128" t="s">
        <v>1299</v>
      </c>
      <c r="B128" t="s">
        <v>1300</v>
      </c>
      <c r="C128" t="s">
        <v>96</v>
      </c>
      <c r="D128" t="s">
        <v>108</v>
      </c>
      <c r="E128" t="s">
        <v>1301</v>
      </c>
      <c r="F128" t="s">
        <v>1298</v>
      </c>
      <c r="G128" t="s">
        <v>98</v>
      </c>
      <c r="H128" s="54">
        <v>3.83</v>
      </c>
      <c r="I128" s="54">
        <v>627.29999999999995</v>
      </c>
      <c r="J128" s="54">
        <v>0</v>
      </c>
      <c r="K128" s="54">
        <v>2.4025589999999999E-2</v>
      </c>
      <c r="L128" s="55">
        <v>0</v>
      </c>
      <c r="M128" s="55">
        <v>2.0000000000000001E-4</v>
      </c>
      <c r="N128" s="55">
        <v>0</v>
      </c>
    </row>
    <row r="129" spans="1:14">
      <c r="A129" t="s">
        <v>1302</v>
      </c>
      <c r="B129" t="s">
        <v>1303</v>
      </c>
      <c r="C129" t="s">
        <v>96</v>
      </c>
      <c r="D129" t="s">
        <v>108</v>
      </c>
      <c r="E129" t="s">
        <v>1304</v>
      </c>
      <c r="F129" t="s">
        <v>103</v>
      </c>
      <c r="G129" t="s">
        <v>98</v>
      </c>
      <c r="H129" s="54">
        <v>4.01</v>
      </c>
      <c r="I129" s="54">
        <v>2300</v>
      </c>
      <c r="J129" s="54">
        <v>0</v>
      </c>
      <c r="K129" s="54">
        <v>9.2230000000000006E-2</v>
      </c>
      <c r="L129" s="55">
        <v>0</v>
      </c>
      <c r="M129" s="55">
        <v>6.9999999999999999E-4</v>
      </c>
      <c r="N129" s="55">
        <v>1E-4</v>
      </c>
    </row>
    <row r="130" spans="1:14">
      <c r="A130" t="s">
        <v>1305</v>
      </c>
      <c r="B130" t="s">
        <v>1306</v>
      </c>
      <c r="C130" t="s">
        <v>96</v>
      </c>
      <c r="D130" t="s">
        <v>108</v>
      </c>
      <c r="E130" t="s">
        <v>1307</v>
      </c>
      <c r="F130" t="s">
        <v>103</v>
      </c>
      <c r="G130" t="s">
        <v>98</v>
      </c>
      <c r="H130" s="54">
        <v>0.93</v>
      </c>
      <c r="I130" s="54">
        <v>9550</v>
      </c>
      <c r="J130" s="54">
        <v>0</v>
      </c>
      <c r="K130" s="54">
        <v>8.8815000000000005E-2</v>
      </c>
      <c r="L130" s="55">
        <v>0</v>
      </c>
      <c r="M130" s="55">
        <v>6.9999999999999999E-4</v>
      </c>
      <c r="N130" s="55">
        <v>1E-4</v>
      </c>
    </row>
    <row r="131" spans="1:14">
      <c r="A131" t="s">
        <v>1308</v>
      </c>
      <c r="B131" t="s">
        <v>1309</v>
      </c>
      <c r="C131" t="s">
        <v>96</v>
      </c>
      <c r="D131" t="s">
        <v>108</v>
      </c>
      <c r="E131" t="s">
        <v>491</v>
      </c>
      <c r="F131" t="s">
        <v>103</v>
      </c>
      <c r="G131" t="s">
        <v>98</v>
      </c>
      <c r="H131" s="54">
        <v>457.97</v>
      </c>
      <c r="I131" s="54">
        <v>65.599999999999994</v>
      </c>
      <c r="J131" s="54">
        <v>0</v>
      </c>
      <c r="K131" s="54">
        <v>0.30042832000000003</v>
      </c>
      <c r="L131" s="55">
        <v>0</v>
      </c>
      <c r="M131" s="55">
        <v>2.3E-3</v>
      </c>
      <c r="N131" s="55">
        <v>4.0000000000000002E-4</v>
      </c>
    </row>
    <row r="132" spans="1:14">
      <c r="A132" t="s">
        <v>1310</v>
      </c>
      <c r="B132" t="s">
        <v>1311</v>
      </c>
      <c r="C132" t="s">
        <v>96</v>
      </c>
      <c r="D132" t="s">
        <v>108</v>
      </c>
      <c r="E132" t="s">
        <v>1312</v>
      </c>
      <c r="F132" t="s">
        <v>103</v>
      </c>
      <c r="G132" t="s">
        <v>98</v>
      </c>
      <c r="H132" s="54">
        <v>22.06</v>
      </c>
      <c r="I132" s="54">
        <v>507.8</v>
      </c>
      <c r="J132" s="54">
        <v>0</v>
      </c>
      <c r="K132" s="54">
        <v>0.11202068</v>
      </c>
      <c r="L132" s="55">
        <v>0</v>
      </c>
      <c r="M132" s="55">
        <v>8.9999999999999998E-4</v>
      </c>
      <c r="N132" s="55">
        <v>2.0000000000000001E-4</v>
      </c>
    </row>
    <row r="133" spans="1:14">
      <c r="A133" t="s">
        <v>1313</v>
      </c>
      <c r="B133" t="s">
        <v>1314</v>
      </c>
      <c r="C133" t="s">
        <v>96</v>
      </c>
      <c r="D133" t="s">
        <v>108</v>
      </c>
      <c r="E133" t="s">
        <v>619</v>
      </c>
      <c r="F133" t="s">
        <v>103</v>
      </c>
      <c r="G133" t="s">
        <v>98</v>
      </c>
      <c r="H133" s="54">
        <v>3.13</v>
      </c>
      <c r="I133" s="54">
        <v>4.9000000000000004</v>
      </c>
      <c r="J133" s="54">
        <v>0</v>
      </c>
      <c r="K133" s="54">
        <v>1.5337E-4</v>
      </c>
      <c r="L133" s="55">
        <v>0</v>
      </c>
      <c r="M133" s="55">
        <v>0</v>
      </c>
      <c r="N133" s="55">
        <v>0</v>
      </c>
    </row>
    <row r="134" spans="1:14">
      <c r="A134" t="s">
        <v>1315</v>
      </c>
      <c r="B134" t="s">
        <v>1316</v>
      </c>
      <c r="C134" t="s">
        <v>96</v>
      </c>
      <c r="D134" t="s">
        <v>108</v>
      </c>
      <c r="E134" t="s">
        <v>1317</v>
      </c>
      <c r="F134" t="s">
        <v>1028</v>
      </c>
      <c r="G134" t="s">
        <v>98</v>
      </c>
      <c r="H134" s="54">
        <v>4.6399999999999997</v>
      </c>
      <c r="I134" s="54">
        <v>1336</v>
      </c>
      <c r="J134" s="54">
        <v>0</v>
      </c>
      <c r="K134" s="54">
        <v>6.1990400000000001E-2</v>
      </c>
      <c r="L134" s="55">
        <v>0</v>
      </c>
      <c r="M134" s="55">
        <v>5.0000000000000001E-4</v>
      </c>
      <c r="N134" s="55">
        <v>1E-4</v>
      </c>
    </row>
    <row r="135" spans="1:14">
      <c r="A135" t="s">
        <v>1318</v>
      </c>
      <c r="B135" t="s">
        <v>1319</v>
      </c>
      <c r="C135" t="s">
        <v>96</v>
      </c>
      <c r="D135" t="s">
        <v>108</v>
      </c>
      <c r="E135" t="s">
        <v>1320</v>
      </c>
      <c r="F135" t="s">
        <v>1321</v>
      </c>
      <c r="G135" t="s">
        <v>98</v>
      </c>
      <c r="H135" s="54">
        <v>6.38</v>
      </c>
      <c r="I135" s="54">
        <v>574</v>
      </c>
      <c r="J135" s="54">
        <v>0</v>
      </c>
      <c r="K135" s="54">
        <v>3.66212E-2</v>
      </c>
      <c r="L135" s="55">
        <v>0</v>
      </c>
      <c r="M135" s="55">
        <v>2.9999999999999997E-4</v>
      </c>
      <c r="N135" s="55">
        <v>0</v>
      </c>
    </row>
    <row r="136" spans="1:14">
      <c r="A136" t="s">
        <v>1322</v>
      </c>
      <c r="B136" t="s">
        <v>1323</v>
      </c>
      <c r="C136" t="s">
        <v>96</v>
      </c>
      <c r="D136" t="s">
        <v>108</v>
      </c>
      <c r="E136" t="s">
        <v>1324</v>
      </c>
      <c r="F136" t="s">
        <v>428</v>
      </c>
      <c r="G136" t="s">
        <v>98</v>
      </c>
      <c r="H136" s="54">
        <v>7.9</v>
      </c>
      <c r="I136" s="54">
        <v>900</v>
      </c>
      <c r="J136" s="54">
        <v>0</v>
      </c>
      <c r="K136" s="54">
        <v>7.1099999999999997E-2</v>
      </c>
      <c r="L136" s="55">
        <v>0</v>
      </c>
      <c r="M136" s="55">
        <v>5.0000000000000001E-4</v>
      </c>
      <c r="N136" s="55">
        <v>1E-4</v>
      </c>
    </row>
    <row r="137" spans="1:14">
      <c r="A137" t="s">
        <v>1325</v>
      </c>
      <c r="B137" t="s">
        <v>1326</v>
      </c>
      <c r="C137" t="s">
        <v>96</v>
      </c>
      <c r="D137" t="s">
        <v>108</v>
      </c>
      <c r="E137" t="s">
        <v>1327</v>
      </c>
      <c r="F137" t="s">
        <v>428</v>
      </c>
      <c r="G137" t="s">
        <v>98</v>
      </c>
      <c r="H137" s="54">
        <v>4.93</v>
      </c>
      <c r="I137" s="54">
        <v>951.2</v>
      </c>
      <c r="J137" s="54">
        <v>0</v>
      </c>
      <c r="K137" s="54">
        <v>4.6894159999999997E-2</v>
      </c>
      <c r="L137" s="55">
        <v>0</v>
      </c>
      <c r="M137" s="55">
        <v>4.0000000000000002E-4</v>
      </c>
      <c r="N137" s="55">
        <v>1E-4</v>
      </c>
    </row>
    <row r="138" spans="1:14">
      <c r="A138" t="s">
        <v>1328</v>
      </c>
      <c r="B138" t="s">
        <v>1329</v>
      </c>
      <c r="C138" t="s">
        <v>96</v>
      </c>
      <c r="D138" t="s">
        <v>108</v>
      </c>
      <c r="E138" t="s">
        <v>1330</v>
      </c>
      <c r="F138" t="s">
        <v>428</v>
      </c>
      <c r="G138" t="s">
        <v>98</v>
      </c>
      <c r="H138" s="54">
        <v>2.15</v>
      </c>
      <c r="I138" s="54">
        <v>417.2</v>
      </c>
      <c r="J138" s="54">
        <v>0</v>
      </c>
      <c r="K138" s="54">
        <v>8.9698E-3</v>
      </c>
      <c r="L138" s="55">
        <v>0</v>
      </c>
      <c r="M138" s="55">
        <v>1E-4</v>
      </c>
      <c r="N138" s="55">
        <v>0</v>
      </c>
    </row>
    <row r="139" spans="1:14">
      <c r="A139" t="s">
        <v>1331</v>
      </c>
      <c r="B139" t="s">
        <v>1332</v>
      </c>
      <c r="C139" t="s">
        <v>96</v>
      </c>
      <c r="D139" t="s">
        <v>108</v>
      </c>
      <c r="E139" t="s">
        <v>1333</v>
      </c>
      <c r="F139" t="s">
        <v>428</v>
      </c>
      <c r="G139" t="s">
        <v>98</v>
      </c>
      <c r="H139" s="54">
        <v>37.6</v>
      </c>
      <c r="I139" s="54">
        <v>1100</v>
      </c>
      <c r="J139" s="54">
        <v>6.3299999999999997E-3</v>
      </c>
      <c r="K139" s="54">
        <v>0.41993000000000003</v>
      </c>
      <c r="L139" s="55">
        <v>0</v>
      </c>
      <c r="M139" s="55">
        <v>3.2000000000000002E-3</v>
      </c>
      <c r="N139" s="55">
        <v>5.9999999999999995E-4</v>
      </c>
    </row>
    <row r="140" spans="1:14">
      <c r="A140" t="s">
        <v>1334</v>
      </c>
      <c r="B140" t="s">
        <v>1335</v>
      </c>
      <c r="C140" t="s">
        <v>96</v>
      </c>
      <c r="D140" t="s">
        <v>108</v>
      </c>
      <c r="E140" t="s">
        <v>1336</v>
      </c>
      <c r="F140" t="s">
        <v>428</v>
      </c>
      <c r="G140" t="s">
        <v>98</v>
      </c>
      <c r="H140" s="54">
        <v>4.7300000000000004</v>
      </c>
      <c r="I140" s="54">
        <v>3813</v>
      </c>
      <c r="J140" s="54">
        <v>0</v>
      </c>
      <c r="K140" s="54">
        <v>0.18035490000000001</v>
      </c>
      <c r="L140" s="55">
        <v>0</v>
      </c>
      <c r="M140" s="55">
        <v>1.4E-3</v>
      </c>
      <c r="N140" s="55">
        <v>2.0000000000000001E-4</v>
      </c>
    </row>
    <row r="141" spans="1:14">
      <c r="A141" t="s">
        <v>1337</v>
      </c>
      <c r="B141" t="s">
        <v>1338</v>
      </c>
      <c r="C141" t="s">
        <v>96</v>
      </c>
      <c r="D141" t="s">
        <v>108</v>
      </c>
      <c r="E141" t="s">
        <v>1339</v>
      </c>
      <c r="F141" t="s">
        <v>428</v>
      </c>
      <c r="G141" t="s">
        <v>98</v>
      </c>
      <c r="H141" s="54">
        <v>24.15</v>
      </c>
      <c r="I141" s="54">
        <v>311.2</v>
      </c>
      <c r="J141" s="54">
        <v>0</v>
      </c>
      <c r="K141" s="54">
        <v>7.5154799999999994E-2</v>
      </c>
      <c r="L141" s="55">
        <v>0</v>
      </c>
      <c r="M141" s="55">
        <v>5.9999999999999995E-4</v>
      </c>
      <c r="N141" s="55">
        <v>1E-4</v>
      </c>
    </row>
    <row r="142" spans="1:14">
      <c r="A142" t="s">
        <v>1340</v>
      </c>
      <c r="B142" t="s">
        <v>1341</v>
      </c>
      <c r="C142" t="s">
        <v>96</v>
      </c>
      <c r="D142" t="s">
        <v>108</v>
      </c>
      <c r="E142" t="s">
        <v>1342</v>
      </c>
      <c r="F142" t="s">
        <v>428</v>
      </c>
      <c r="G142" t="s">
        <v>98</v>
      </c>
      <c r="H142" s="54">
        <v>1.46</v>
      </c>
      <c r="I142" s="54">
        <v>5397</v>
      </c>
      <c r="J142" s="54">
        <v>0</v>
      </c>
      <c r="K142" s="54">
        <v>7.8796199999999997E-2</v>
      </c>
      <c r="L142" s="55">
        <v>0</v>
      </c>
      <c r="M142" s="55">
        <v>5.9999999999999995E-4</v>
      </c>
      <c r="N142" s="55">
        <v>1E-4</v>
      </c>
    </row>
    <row r="143" spans="1:14">
      <c r="A143" t="s">
        <v>1343</v>
      </c>
      <c r="B143" t="s">
        <v>1344</v>
      </c>
      <c r="C143" t="s">
        <v>96</v>
      </c>
      <c r="D143" t="s">
        <v>108</v>
      </c>
      <c r="E143" t="s">
        <v>1345</v>
      </c>
      <c r="F143" t="s">
        <v>428</v>
      </c>
      <c r="G143" t="s">
        <v>98</v>
      </c>
      <c r="H143" s="54">
        <v>5.72</v>
      </c>
      <c r="I143" s="54">
        <v>1035</v>
      </c>
      <c r="J143" s="54">
        <v>0</v>
      </c>
      <c r="K143" s="54">
        <v>5.9201999999999998E-2</v>
      </c>
      <c r="L143" s="55">
        <v>0</v>
      </c>
      <c r="M143" s="55">
        <v>5.0000000000000001E-4</v>
      </c>
      <c r="N143" s="55">
        <v>1E-4</v>
      </c>
    </row>
    <row r="144" spans="1:14">
      <c r="A144" t="s">
        <v>1346</v>
      </c>
      <c r="B144" t="s">
        <v>1347</v>
      </c>
      <c r="C144" t="s">
        <v>96</v>
      </c>
      <c r="D144" t="s">
        <v>108</v>
      </c>
      <c r="E144" t="s">
        <v>1348</v>
      </c>
      <c r="F144" t="s">
        <v>1050</v>
      </c>
      <c r="G144" t="s">
        <v>98</v>
      </c>
      <c r="H144" s="54">
        <v>3.42</v>
      </c>
      <c r="I144" s="54">
        <v>2373</v>
      </c>
      <c r="J144" s="54">
        <v>0</v>
      </c>
      <c r="K144" s="54">
        <v>8.1156599999999995E-2</v>
      </c>
      <c r="L144" s="55">
        <v>0</v>
      </c>
      <c r="M144" s="55">
        <v>5.9999999999999995E-4</v>
      </c>
      <c r="N144" s="55">
        <v>1E-4</v>
      </c>
    </row>
    <row r="145" spans="1:14">
      <c r="A145" t="s">
        <v>1349</v>
      </c>
      <c r="B145" t="s">
        <v>1350</v>
      </c>
      <c r="C145" t="s">
        <v>96</v>
      </c>
      <c r="D145" t="s">
        <v>108</v>
      </c>
      <c r="E145" t="s">
        <v>1351</v>
      </c>
      <c r="F145" t="s">
        <v>1050</v>
      </c>
      <c r="G145" t="s">
        <v>98</v>
      </c>
      <c r="H145" s="54">
        <v>0.14000000000000001</v>
      </c>
      <c r="I145" s="54">
        <v>14000</v>
      </c>
      <c r="J145" s="54">
        <v>0</v>
      </c>
      <c r="K145" s="54">
        <v>1.9599999999999999E-2</v>
      </c>
      <c r="L145" s="55">
        <v>0</v>
      </c>
      <c r="M145" s="55">
        <v>1E-4</v>
      </c>
      <c r="N145" s="55">
        <v>0</v>
      </c>
    </row>
    <row r="146" spans="1:14">
      <c r="A146" t="s">
        <v>1352</v>
      </c>
      <c r="B146" t="s">
        <v>1353</v>
      </c>
      <c r="C146" t="s">
        <v>96</v>
      </c>
      <c r="D146" t="s">
        <v>108</v>
      </c>
      <c r="E146" t="s">
        <v>1354</v>
      </c>
      <c r="F146" t="s">
        <v>1050</v>
      </c>
      <c r="G146" t="s">
        <v>98</v>
      </c>
      <c r="H146" s="54">
        <v>2.4900000000000002</v>
      </c>
      <c r="I146" s="54">
        <v>6480</v>
      </c>
      <c r="J146" s="54">
        <v>0</v>
      </c>
      <c r="K146" s="54">
        <v>0.161352</v>
      </c>
      <c r="L146" s="55">
        <v>0</v>
      </c>
      <c r="M146" s="55">
        <v>1.1999999999999999E-3</v>
      </c>
      <c r="N146" s="55">
        <v>2.0000000000000001E-4</v>
      </c>
    </row>
    <row r="147" spans="1:14">
      <c r="A147" t="s">
        <v>1355</v>
      </c>
      <c r="B147" t="s">
        <v>1356</v>
      </c>
      <c r="C147" t="s">
        <v>96</v>
      </c>
      <c r="D147" t="s">
        <v>108</v>
      </c>
      <c r="E147" t="s">
        <v>1357</v>
      </c>
      <c r="F147" t="s">
        <v>1050</v>
      </c>
      <c r="G147" t="s">
        <v>98</v>
      </c>
      <c r="H147" s="54">
        <v>15.81</v>
      </c>
      <c r="I147" s="54">
        <v>1411</v>
      </c>
      <c r="J147" s="54">
        <v>0</v>
      </c>
      <c r="K147" s="54">
        <v>0.2230791</v>
      </c>
      <c r="L147" s="55">
        <v>0</v>
      </c>
      <c r="M147" s="55">
        <v>1.6999999999999999E-3</v>
      </c>
      <c r="N147" s="55">
        <v>2.9999999999999997E-4</v>
      </c>
    </row>
    <row r="148" spans="1:14">
      <c r="A148" t="s">
        <v>1358</v>
      </c>
      <c r="B148" t="s">
        <v>1359</v>
      </c>
      <c r="C148" t="s">
        <v>96</v>
      </c>
      <c r="D148" t="s">
        <v>108</v>
      </c>
      <c r="E148" t="s">
        <v>1360</v>
      </c>
      <c r="F148" t="s">
        <v>1361</v>
      </c>
      <c r="G148" t="s">
        <v>98</v>
      </c>
      <c r="H148" s="54">
        <v>4.74</v>
      </c>
      <c r="I148" s="54">
        <v>710.8</v>
      </c>
      <c r="J148" s="54">
        <v>0</v>
      </c>
      <c r="K148" s="54">
        <v>3.369192E-2</v>
      </c>
      <c r="L148" s="55">
        <v>0</v>
      </c>
      <c r="M148" s="55">
        <v>2.9999999999999997E-4</v>
      </c>
      <c r="N148" s="55">
        <v>0</v>
      </c>
    </row>
    <row r="149" spans="1:14">
      <c r="A149" t="s">
        <v>1362</v>
      </c>
      <c r="B149" t="s">
        <v>1363</v>
      </c>
      <c r="C149" t="s">
        <v>96</v>
      </c>
      <c r="D149" t="s">
        <v>108</v>
      </c>
      <c r="E149" t="s">
        <v>1364</v>
      </c>
      <c r="F149" t="s">
        <v>558</v>
      </c>
      <c r="G149" t="s">
        <v>98</v>
      </c>
      <c r="H149" s="54">
        <v>2.35</v>
      </c>
      <c r="I149" s="54">
        <v>7000</v>
      </c>
      <c r="J149" s="54">
        <v>0</v>
      </c>
      <c r="K149" s="54">
        <v>0.16450000000000001</v>
      </c>
      <c r="L149" s="55">
        <v>0</v>
      </c>
      <c r="M149" s="55">
        <v>1.2999999999999999E-3</v>
      </c>
      <c r="N149" s="55">
        <v>2.0000000000000001E-4</v>
      </c>
    </row>
    <row r="150" spans="1:14">
      <c r="A150" t="s">
        <v>1365</v>
      </c>
      <c r="B150" t="s">
        <v>1366</v>
      </c>
      <c r="C150" t="s">
        <v>96</v>
      </c>
      <c r="D150" t="s">
        <v>108</v>
      </c>
      <c r="E150" t="s">
        <v>1367</v>
      </c>
      <c r="F150" t="s">
        <v>670</v>
      </c>
      <c r="G150" t="s">
        <v>98</v>
      </c>
      <c r="H150" s="54">
        <v>7</v>
      </c>
      <c r="I150" s="54">
        <v>468</v>
      </c>
      <c r="J150" s="54">
        <v>0</v>
      </c>
      <c r="K150" s="54">
        <v>3.2759999999999997E-2</v>
      </c>
      <c r="L150" s="55">
        <v>0</v>
      </c>
      <c r="M150" s="55">
        <v>2.0000000000000001E-4</v>
      </c>
      <c r="N150" s="55">
        <v>0</v>
      </c>
    </row>
    <row r="151" spans="1:14">
      <c r="A151" t="s">
        <v>1368</v>
      </c>
      <c r="B151" t="s">
        <v>1369</v>
      </c>
      <c r="C151" t="s">
        <v>96</v>
      </c>
      <c r="D151" t="s">
        <v>108</v>
      </c>
      <c r="E151" t="s">
        <v>1370</v>
      </c>
      <c r="F151" t="s">
        <v>670</v>
      </c>
      <c r="G151" t="s">
        <v>98</v>
      </c>
      <c r="H151" s="54">
        <v>24.15</v>
      </c>
      <c r="I151" s="54">
        <v>230.2</v>
      </c>
      <c r="J151" s="54">
        <v>0</v>
      </c>
      <c r="K151" s="54">
        <v>5.5593299999999998E-2</v>
      </c>
      <c r="L151" s="55">
        <v>0</v>
      </c>
      <c r="M151" s="55">
        <v>4.0000000000000002E-4</v>
      </c>
      <c r="N151" s="55">
        <v>1E-4</v>
      </c>
    </row>
    <row r="152" spans="1:14">
      <c r="A152" t="s">
        <v>1371</v>
      </c>
      <c r="B152" t="s">
        <v>1372</v>
      </c>
      <c r="C152" t="s">
        <v>96</v>
      </c>
      <c r="D152" t="s">
        <v>108</v>
      </c>
      <c r="E152" t="s">
        <v>1373</v>
      </c>
      <c r="F152" t="s">
        <v>670</v>
      </c>
      <c r="G152" t="s">
        <v>98</v>
      </c>
      <c r="H152" s="54">
        <v>9.27</v>
      </c>
      <c r="I152" s="54">
        <v>776.5</v>
      </c>
      <c r="J152" s="54">
        <v>0</v>
      </c>
      <c r="K152" s="54">
        <v>7.1981550000000005E-2</v>
      </c>
      <c r="L152" s="55">
        <v>0</v>
      </c>
      <c r="M152" s="55">
        <v>5.0000000000000001E-4</v>
      </c>
      <c r="N152" s="55">
        <v>1E-4</v>
      </c>
    </row>
    <row r="153" spans="1:14">
      <c r="A153" t="s">
        <v>1374</v>
      </c>
      <c r="B153" t="s">
        <v>1375</v>
      </c>
      <c r="C153" t="s">
        <v>96</v>
      </c>
      <c r="D153" t="s">
        <v>108</v>
      </c>
      <c r="E153" t="s">
        <v>1376</v>
      </c>
      <c r="F153" t="s">
        <v>705</v>
      </c>
      <c r="G153" t="s">
        <v>98</v>
      </c>
      <c r="H153" s="54">
        <v>1.95</v>
      </c>
      <c r="I153" s="54">
        <v>11590</v>
      </c>
      <c r="J153" s="54">
        <v>0</v>
      </c>
      <c r="K153" s="54">
        <v>0.22600500000000001</v>
      </c>
      <c r="L153" s="55">
        <v>0</v>
      </c>
      <c r="M153" s="55">
        <v>1.6999999999999999E-3</v>
      </c>
      <c r="N153" s="55">
        <v>2.9999999999999997E-4</v>
      </c>
    </row>
    <row r="154" spans="1:14">
      <c r="A154" t="s">
        <v>1377</v>
      </c>
      <c r="B154" t="s">
        <v>1378</v>
      </c>
      <c r="C154" t="s">
        <v>96</v>
      </c>
      <c r="D154" t="s">
        <v>108</v>
      </c>
      <c r="E154" t="s">
        <v>1379</v>
      </c>
      <c r="F154" t="s">
        <v>705</v>
      </c>
      <c r="G154" t="s">
        <v>98</v>
      </c>
      <c r="H154" s="54">
        <v>0.41</v>
      </c>
      <c r="I154" s="54">
        <v>19800</v>
      </c>
      <c r="J154" s="54">
        <v>0</v>
      </c>
      <c r="K154" s="54">
        <v>8.1180000000000002E-2</v>
      </c>
      <c r="L154" s="55">
        <v>0</v>
      </c>
      <c r="M154" s="55">
        <v>5.9999999999999995E-4</v>
      </c>
      <c r="N154" s="55">
        <v>1E-4</v>
      </c>
    </row>
    <row r="155" spans="1:14">
      <c r="A155" t="s">
        <v>1380</v>
      </c>
      <c r="B155" t="s">
        <v>1381</v>
      </c>
      <c r="C155" t="s">
        <v>96</v>
      </c>
      <c r="D155" t="s">
        <v>108</v>
      </c>
      <c r="E155" t="s">
        <v>1382</v>
      </c>
      <c r="F155" t="s">
        <v>705</v>
      </c>
      <c r="G155" t="s">
        <v>98</v>
      </c>
      <c r="H155" s="54">
        <v>2.96</v>
      </c>
      <c r="I155" s="54">
        <v>233.7</v>
      </c>
      <c r="J155" s="54">
        <v>0</v>
      </c>
      <c r="K155" s="54">
        <v>6.9175199999999999E-3</v>
      </c>
      <c r="L155" s="55">
        <v>0</v>
      </c>
      <c r="M155" s="55">
        <v>1E-4</v>
      </c>
      <c r="N155" s="55">
        <v>0</v>
      </c>
    </row>
    <row r="156" spans="1:14">
      <c r="A156" t="s">
        <v>1383</v>
      </c>
      <c r="B156" t="s">
        <v>1384</v>
      </c>
      <c r="C156" t="s">
        <v>96</v>
      </c>
      <c r="D156" t="s">
        <v>108</v>
      </c>
      <c r="E156" t="s">
        <v>1385</v>
      </c>
      <c r="F156" t="s">
        <v>563</v>
      </c>
      <c r="G156" t="s">
        <v>98</v>
      </c>
      <c r="H156" s="54">
        <v>28.58</v>
      </c>
      <c r="I156" s="54">
        <v>512</v>
      </c>
      <c r="J156" s="54">
        <v>0</v>
      </c>
      <c r="K156" s="54">
        <v>0.1463296</v>
      </c>
      <c r="L156" s="55">
        <v>0</v>
      </c>
      <c r="M156" s="55">
        <v>1.1000000000000001E-3</v>
      </c>
      <c r="N156" s="55">
        <v>2.0000000000000001E-4</v>
      </c>
    </row>
    <row r="157" spans="1:14">
      <c r="A157" t="s">
        <v>1386</v>
      </c>
      <c r="B157" t="s">
        <v>1387</v>
      </c>
      <c r="C157" t="s">
        <v>96</v>
      </c>
      <c r="D157" t="s">
        <v>108</v>
      </c>
      <c r="E157" t="s">
        <v>1388</v>
      </c>
      <c r="F157" t="s">
        <v>563</v>
      </c>
      <c r="G157" t="s">
        <v>98</v>
      </c>
      <c r="H157" s="54">
        <v>0.52</v>
      </c>
      <c r="I157" s="54">
        <v>6898</v>
      </c>
      <c r="J157" s="54">
        <v>0</v>
      </c>
      <c r="K157" s="54">
        <v>3.5869600000000001E-2</v>
      </c>
      <c r="L157" s="55">
        <v>0</v>
      </c>
      <c r="M157" s="55">
        <v>2.9999999999999997E-4</v>
      </c>
      <c r="N157" s="55">
        <v>0</v>
      </c>
    </row>
    <row r="158" spans="1:14">
      <c r="A158" t="s">
        <v>1389</v>
      </c>
      <c r="B158" t="s">
        <v>1390</v>
      </c>
      <c r="C158" t="s">
        <v>96</v>
      </c>
      <c r="D158" t="s">
        <v>108</v>
      </c>
      <c r="E158" t="s">
        <v>756</v>
      </c>
      <c r="F158" t="s">
        <v>305</v>
      </c>
      <c r="G158" t="s">
        <v>98</v>
      </c>
      <c r="H158" s="54">
        <v>44.37</v>
      </c>
      <c r="I158" s="54">
        <v>394</v>
      </c>
      <c r="J158" s="54">
        <v>0</v>
      </c>
      <c r="K158" s="54">
        <v>0.1748178</v>
      </c>
      <c r="L158" s="55">
        <v>0</v>
      </c>
      <c r="M158" s="55">
        <v>1.2999999999999999E-3</v>
      </c>
      <c r="N158" s="55">
        <v>2.0000000000000001E-4</v>
      </c>
    </row>
    <row r="159" spans="1:14">
      <c r="A159" t="s">
        <v>1391</v>
      </c>
      <c r="B159" t="s">
        <v>1392</v>
      </c>
      <c r="C159" t="s">
        <v>96</v>
      </c>
      <c r="D159" t="s">
        <v>108</v>
      </c>
      <c r="E159" t="s">
        <v>1393</v>
      </c>
      <c r="F159" t="s">
        <v>1394</v>
      </c>
      <c r="G159" t="s">
        <v>98</v>
      </c>
      <c r="H159" s="54">
        <v>70.56</v>
      </c>
      <c r="I159" s="54">
        <v>160.30000000000001</v>
      </c>
      <c r="J159" s="54">
        <v>0</v>
      </c>
      <c r="K159" s="54">
        <v>0.11310768</v>
      </c>
      <c r="L159" s="55">
        <v>0</v>
      </c>
      <c r="M159" s="55">
        <v>8.9999999999999998E-4</v>
      </c>
      <c r="N159" s="55">
        <v>2.0000000000000001E-4</v>
      </c>
    </row>
    <row r="160" spans="1:14">
      <c r="A160" t="s">
        <v>1395</v>
      </c>
      <c r="B160" t="s">
        <v>1396</v>
      </c>
      <c r="C160" t="s">
        <v>96</v>
      </c>
      <c r="D160" t="s">
        <v>108</v>
      </c>
      <c r="E160" t="s">
        <v>1397</v>
      </c>
      <c r="F160" t="s">
        <v>1398</v>
      </c>
      <c r="G160" t="s">
        <v>98</v>
      </c>
      <c r="H160" s="54">
        <v>28.76</v>
      </c>
      <c r="I160" s="54">
        <v>592.4</v>
      </c>
      <c r="J160" s="54">
        <v>0</v>
      </c>
      <c r="K160" s="54">
        <v>0.17037424000000001</v>
      </c>
      <c r="L160" s="55">
        <v>0</v>
      </c>
      <c r="M160" s="55">
        <v>1.2999999999999999E-3</v>
      </c>
      <c r="N160" s="55">
        <v>2.0000000000000001E-4</v>
      </c>
    </row>
    <row r="161" spans="1:14">
      <c r="A161" t="s">
        <v>1399</v>
      </c>
      <c r="B161" t="s">
        <v>1400</v>
      </c>
      <c r="C161" t="s">
        <v>96</v>
      </c>
      <c r="D161" t="s">
        <v>108</v>
      </c>
      <c r="E161" t="s">
        <v>1401</v>
      </c>
      <c r="F161" t="s">
        <v>109</v>
      </c>
      <c r="G161" t="s">
        <v>98</v>
      </c>
      <c r="H161" s="54">
        <v>0.14000000000000001</v>
      </c>
      <c r="I161" s="54">
        <v>7941</v>
      </c>
      <c r="J161" s="54">
        <v>0</v>
      </c>
      <c r="K161" s="54">
        <v>1.11174E-2</v>
      </c>
      <c r="L161" s="55">
        <v>0</v>
      </c>
      <c r="M161" s="55">
        <v>1E-4</v>
      </c>
      <c r="N161" s="55">
        <v>0</v>
      </c>
    </row>
    <row r="162" spans="1:14">
      <c r="A162" t="s">
        <v>1402</v>
      </c>
      <c r="B162" t="s">
        <v>1403</v>
      </c>
      <c r="C162" t="s">
        <v>96</v>
      </c>
      <c r="D162" t="s">
        <v>108</v>
      </c>
      <c r="E162" t="s">
        <v>1404</v>
      </c>
      <c r="F162" t="s">
        <v>109</v>
      </c>
      <c r="G162" t="s">
        <v>98</v>
      </c>
      <c r="H162" s="54">
        <v>23.54</v>
      </c>
      <c r="I162" s="54">
        <v>130.1</v>
      </c>
      <c r="J162" s="54">
        <v>0</v>
      </c>
      <c r="K162" s="54">
        <v>3.062554E-2</v>
      </c>
      <c r="L162" s="55">
        <v>0</v>
      </c>
      <c r="M162" s="55">
        <v>2.0000000000000001E-4</v>
      </c>
      <c r="N162" s="55">
        <v>0</v>
      </c>
    </row>
    <row r="163" spans="1:14">
      <c r="A163" t="s">
        <v>1405</v>
      </c>
      <c r="B163" t="s">
        <v>1406</v>
      </c>
      <c r="C163" t="s">
        <v>96</v>
      </c>
      <c r="D163" t="s">
        <v>108</v>
      </c>
      <c r="E163" t="s">
        <v>1407</v>
      </c>
      <c r="F163" t="s">
        <v>109</v>
      </c>
      <c r="G163" t="s">
        <v>98</v>
      </c>
      <c r="H163" s="54">
        <v>5.93</v>
      </c>
      <c r="I163" s="54">
        <v>392.7</v>
      </c>
      <c r="J163" s="54">
        <v>0</v>
      </c>
      <c r="K163" s="54">
        <v>2.328711E-2</v>
      </c>
      <c r="L163" s="55">
        <v>0</v>
      </c>
      <c r="M163" s="55">
        <v>2.0000000000000001E-4</v>
      </c>
      <c r="N163" s="55">
        <v>0</v>
      </c>
    </row>
    <row r="164" spans="1:14">
      <c r="A164" t="s">
        <v>1408</v>
      </c>
      <c r="B164" t="s">
        <v>1409</v>
      </c>
      <c r="C164" t="s">
        <v>96</v>
      </c>
      <c r="D164" t="s">
        <v>108</v>
      </c>
      <c r="E164" t="s">
        <v>1410</v>
      </c>
      <c r="F164" t="s">
        <v>109</v>
      </c>
      <c r="G164" t="s">
        <v>98</v>
      </c>
      <c r="H164" s="54">
        <v>1.93</v>
      </c>
      <c r="I164" s="54">
        <v>243.2</v>
      </c>
      <c r="J164" s="54">
        <v>0</v>
      </c>
      <c r="K164" s="54">
        <v>4.6937599999999999E-3</v>
      </c>
      <c r="L164" s="55">
        <v>0</v>
      </c>
      <c r="M164" s="55">
        <v>0</v>
      </c>
      <c r="N164" s="55">
        <v>0</v>
      </c>
    </row>
    <row r="165" spans="1:14">
      <c r="A165" t="s">
        <v>1411</v>
      </c>
      <c r="B165" t="s">
        <v>1412</v>
      </c>
      <c r="C165" t="s">
        <v>96</v>
      </c>
      <c r="D165" t="s">
        <v>108</v>
      </c>
      <c r="E165" t="s">
        <v>1413</v>
      </c>
      <c r="F165" t="s">
        <v>109</v>
      </c>
      <c r="G165" t="s">
        <v>98</v>
      </c>
      <c r="H165" s="54">
        <v>15.69</v>
      </c>
      <c r="I165" s="54">
        <v>460.1</v>
      </c>
      <c r="J165" s="54">
        <v>0</v>
      </c>
      <c r="K165" s="54">
        <v>7.2189690000000001E-2</v>
      </c>
      <c r="L165" s="55">
        <v>0</v>
      </c>
      <c r="M165" s="55">
        <v>5.0000000000000001E-4</v>
      </c>
      <c r="N165" s="55">
        <v>1E-4</v>
      </c>
    </row>
    <row r="166" spans="1:14">
      <c r="A166" t="s">
        <v>1414</v>
      </c>
      <c r="B166" t="s">
        <v>1415</v>
      </c>
      <c r="C166" t="s">
        <v>96</v>
      </c>
      <c r="D166" t="s">
        <v>108</v>
      </c>
      <c r="E166" t="s">
        <v>1416</v>
      </c>
      <c r="F166" t="s">
        <v>1206</v>
      </c>
      <c r="G166" t="s">
        <v>98</v>
      </c>
      <c r="H166" s="54">
        <v>5.91</v>
      </c>
      <c r="I166" s="54">
        <v>160.1</v>
      </c>
      <c r="J166" s="54">
        <v>0</v>
      </c>
      <c r="K166" s="54">
        <v>9.4619100000000005E-3</v>
      </c>
      <c r="L166" s="55">
        <v>0</v>
      </c>
      <c r="M166" s="55">
        <v>1E-4</v>
      </c>
      <c r="N166" s="55">
        <v>0</v>
      </c>
    </row>
    <row r="167" spans="1:14">
      <c r="A167" t="s">
        <v>1417</v>
      </c>
      <c r="B167" t="s">
        <v>1418</v>
      </c>
      <c r="C167" t="s">
        <v>96</v>
      </c>
      <c r="D167" t="s">
        <v>108</v>
      </c>
      <c r="E167" t="s">
        <v>1419</v>
      </c>
      <c r="F167" t="s">
        <v>1206</v>
      </c>
      <c r="G167" t="s">
        <v>98</v>
      </c>
      <c r="H167" s="54">
        <v>2.4500000000000002</v>
      </c>
      <c r="I167" s="54">
        <v>108.4</v>
      </c>
      <c r="J167" s="54">
        <v>0</v>
      </c>
      <c r="K167" s="54">
        <v>2.6557999999999998E-3</v>
      </c>
      <c r="L167" s="55">
        <v>0</v>
      </c>
      <c r="M167" s="55">
        <v>0</v>
      </c>
      <c r="N167" s="55">
        <v>0</v>
      </c>
    </row>
    <row r="168" spans="1:14">
      <c r="A168" t="s">
        <v>1420</v>
      </c>
      <c r="B168" t="s">
        <v>1421</v>
      </c>
      <c r="C168" t="s">
        <v>96</v>
      </c>
      <c r="D168" t="s">
        <v>108</v>
      </c>
      <c r="E168" t="s">
        <v>1422</v>
      </c>
      <c r="F168" t="s">
        <v>1206</v>
      </c>
      <c r="G168" t="s">
        <v>98</v>
      </c>
      <c r="H168" s="54">
        <v>3.93</v>
      </c>
      <c r="I168" s="54">
        <v>565.20000000000005</v>
      </c>
      <c r="J168" s="54">
        <v>0</v>
      </c>
      <c r="K168" s="54">
        <v>2.221236E-2</v>
      </c>
      <c r="L168" s="55">
        <v>0</v>
      </c>
      <c r="M168" s="55">
        <v>2.0000000000000001E-4</v>
      </c>
      <c r="N168" s="55">
        <v>0</v>
      </c>
    </row>
    <row r="169" spans="1:14">
      <c r="A169" t="s">
        <v>1423</v>
      </c>
      <c r="B169" t="s">
        <v>1424</v>
      </c>
      <c r="C169" t="s">
        <v>96</v>
      </c>
      <c r="D169" t="s">
        <v>108</v>
      </c>
      <c r="E169" t="s">
        <v>1425</v>
      </c>
      <c r="F169" t="s">
        <v>1210</v>
      </c>
      <c r="G169" t="s">
        <v>98</v>
      </c>
      <c r="H169" s="54">
        <v>14.75</v>
      </c>
      <c r="I169" s="54">
        <v>101.4</v>
      </c>
      <c r="J169" s="54">
        <v>0</v>
      </c>
      <c r="K169" s="54">
        <v>1.4956499999999999E-2</v>
      </c>
      <c r="L169" s="55">
        <v>0</v>
      </c>
      <c r="M169" s="55">
        <v>1E-4</v>
      </c>
      <c r="N169" s="55">
        <v>0</v>
      </c>
    </row>
    <row r="170" spans="1:14">
      <c r="A170" t="s">
        <v>1426</v>
      </c>
      <c r="B170" t="s">
        <v>1427</v>
      </c>
      <c r="C170" t="s">
        <v>96</v>
      </c>
      <c r="D170" t="s">
        <v>108</v>
      </c>
      <c r="E170" t="s">
        <v>1428</v>
      </c>
      <c r="F170" t="s">
        <v>1210</v>
      </c>
      <c r="G170" t="s">
        <v>98</v>
      </c>
      <c r="H170" s="54">
        <v>9.81</v>
      </c>
      <c r="I170" s="54">
        <v>293.60000000000002</v>
      </c>
      <c r="J170" s="54">
        <v>0</v>
      </c>
      <c r="K170" s="54">
        <v>2.880216E-2</v>
      </c>
      <c r="L170" s="55">
        <v>0</v>
      </c>
      <c r="M170" s="55">
        <v>2.0000000000000001E-4</v>
      </c>
      <c r="N170" s="55">
        <v>0</v>
      </c>
    </row>
    <row r="171" spans="1:14">
      <c r="A171" t="s">
        <v>1429</v>
      </c>
      <c r="B171" t="s">
        <v>1430</v>
      </c>
      <c r="C171" t="s">
        <v>96</v>
      </c>
      <c r="D171" t="s">
        <v>108</v>
      </c>
      <c r="E171" t="s">
        <v>1431</v>
      </c>
      <c r="F171" t="s">
        <v>1210</v>
      </c>
      <c r="G171" t="s">
        <v>98</v>
      </c>
      <c r="H171" s="54">
        <v>13.04</v>
      </c>
      <c r="I171" s="54">
        <v>705</v>
      </c>
      <c r="J171" s="54">
        <v>0</v>
      </c>
      <c r="K171" s="54">
        <v>9.1932E-2</v>
      </c>
      <c r="L171" s="55">
        <v>0</v>
      </c>
      <c r="M171" s="55">
        <v>6.9999999999999999E-4</v>
      </c>
      <c r="N171" s="55">
        <v>1E-4</v>
      </c>
    </row>
    <row r="172" spans="1:14">
      <c r="A172" t="s">
        <v>1432</v>
      </c>
      <c r="B172" t="s">
        <v>1433</v>
      </c>
      <c r="C172" t="s">
        <v>96</v>
      </c>
      <c r="D172" t="s">
        <v>108</v>
      </c>
      <c r="E172" t="s">
        <v>1434</v>
      </c>
      <c r="F172" t="s">
        <v>110</v>
      </c>
      <c r="G172" t="s">
        <v>98</v>
      </c>
      <c r="H172" s="54">
        <v>12.73</v>
      </c>
      <c r="I172" s="54">
        <v>433</v>
      </c>
      <c r="J172" s="54">
        <v>0</v>
      </c>
      <c r="K172" s="54">
        <v>5.51209E-2</v>
      </c>
      <c r="L172" s="55">
        <v>0</v>
      </c>
      <c r="M172" s="55">
        <v>4.0000000000000002E-4</v>
      </c>
      <c r="N172" s="55">
        <v>1E-4</v>
      </c>
    </row>
    <row r="173" spans="1:14">
      <c r="A173" t="s">
        <v>1435</v>
      </c>
      <c r="B173" t="s">
        <v>1436</v>
      </c>
      <c r="C173" t="s">
        <v>96</v>
      </c>
      <c r="D173" t="s">
        <v>108</v>
      </c>
      <c r="E173" t="s">
        <v>1437</v>
      </c>
      <c r="F173" t="s">
        <v>110</v>
      </c>
      <c r="G173" t="s">
        <v>98</v>
      </c>
      <c r="H173" s="54">
        <v>5.6</v>
      </c>
      <c r="I173" s="54">
        <v>1999</v>
      </c>
      <c r="J173" s="54">
        <v>0</v>
      </c>
      <c r="K173" s="54">
        <v>0.111944</v>
      </c>
      <c r="L173" s="55">
        <v>0</v>
      </c>
      <c r="M173" s="55">
        <v>8.9999999999999998E-4</v>
      </c>
      <c r="N173" s="55">
        <v>2.0000000000000001E-4</v>
      </c>
    </row>
    <row r="174" spans="1:14">
      <c r="A174" t="s">
        <v>1438</v>
      </c>
      <c r="B174" t="s">
        <v>1439</v>
      </c>
      <c r="C174" t="s">
        <v>96</v>
      </c>
      <c r="D174" t="s">
        <v>108</v>
      </c>
      <c r="E174" t="s">
        <v>1440</v>
      </c>
      <c r="F174" t="s">
        <v>110</v>
      </c>
      <c r="G174" t="s">
        <v>98</v>
      </c>
      <c r="H174" s="54">
        <v>2.14</v>
      </c>
      <c r="I174" s="54">
        <v>1762</v>
      </c>
      <c r="J174" s="54">
        <v>0</v>
      </c>
      <c r="K174" s="54">
        <v>3.7706799999999999E-2</v>
      </c>
      <c r="L174" s="55">
        <v>0</v>
      </c>
      <c r="M174" s="55">
        <v>2.9999999999999997E-4</v>
      </c>
      <c r="N174" s="55">
        <v>1E-4</v>
      </c>
    </row>
    <row r="175" spans="1:14">
      <c r="A175" t="s">
        <v>1441</v>
      </c>
      <c r="B175" t="s">
        <v>1442</v>
      </c>
      <c r="C175" t="s">
        <v>96</v>
      </c>
      <c r="D175" t="s">
        <v>108</v>
      </c>
      <c r="E175" t="s">
        <v>1443</v>
      </c>
      <c r="F175" t="s">
        <v>110</v>
      </c>
      <c r="G175" t="s">
        <v>98</v>
      </c>
      <c r="H175" s="54">
        <v>22.75</v>
      </c>
      <c r="I175" s="54">
        <v>397.9</v>
      </c>
      <c r="J175" s="54">
        <v>0</v>
      </c>
      <c r="K175" s="54">
        <v>9.0522249999999999E-2</v>
      </c>
      <c r="L175" s="55">
        <v>0</v>
      </c>
      <c r="M175" s="55">
        <v>6.9999999999999999E-4</v>
      </c>
      <c r="N175" s="55">
        <v>1E-4</v>
      </c>
    </row>
    <row r="176" spans="1:14">
      <c r="A176" t="s">
        <v>1444</v>
      </c>
      <c r="B176" t="s">
        <v>1445</v>
      </c>
      <c r="C176" t="s">
        <v>96</v>
      </c>
      <c r="D176" t="s">
        <v>108</v>
      </c>
      <c r="E176" t="s">
        <v>1446</v>
      </c>
      <c r="F176" t="s">
        <v>110</v>
      </c>
      <c r="G176" t="s">
        <v>98</v>
      </c>
      <c r="H176" s="54">
        <v>33.29</v>
      </c>
      <c r="I176" s="54">
        <v>449.6</v>
      </c>
      <c r="J176" s="54">
        <v>0</v>
      </c>
      <c r="K176" s="54">
        <v>0.14967184</v>
      </c>
      <c r="L176" s="55">
        <v>0</v>
      </c>
      <c r="M176" s="55">
        <v>1.1000000000000001E-3</v>
      </c>
      <c r="N176" s="55">
        <v>2.0000000000000001E-4</v>
      </c>
    </row>
    <row r="177" spans="1:14">
      <c r="A177" t="s">
        <v>1447</v>
      </c>
      <c r="B177" t="s">
        <v>1448</v>
      </c>
      <c r="C177" t="s">
        <v>96</v>
      </c>
      <c r="D177" t="s">
        <v>108</v>
      </c>
      <c r="E177" t="s">
        <v>1449</v>
      </c>
      <c r="F177" t="s">
        <v>110</v>
      </c>
      <c r="G177" t="s">
        <v>98</v>
      </c>
      <c r="H177" s="54">
        <v>3.42</v>
      </c>
      <c r="I177" s="54">
        <v>1518</v>
      </c>
      <c r="J177" s="54">
        <v>2.5699999999999998E-3</v>
      </c>
      <c r="K177" s="54">
        <v>5.4485600000000002E-2</v>
      </c>
      <c r="L177" s="55">
        <v>0</v>
      </c>
      <c r="M177" s="55">
        <v>4.0000000000000002E-4</v>
      </c>
      <c r="N177" s="55">
        <v>1E-4</v>
      </c>
    </row>
    <row r="178" spans="1:14">
      <c r="A178" t="s">
        <v>1450</v>
      </c>
      <c r="B178" t="s">
        <v>1451</v>
      </c>
      <c r="C178" t="s">
        <v>96</v>
      </c>
      <c r="D178" t="s">
        <v>108</v>
      </c>
      <c r="E178" t="s">
        <v>1452</v>
      </c>
      <c r="F178" t="s">
        <v>110</v>
      </c>
      <c r="G178" t="s">
        <v>98</v>
      </c>
      <c r="H178" s="54">
        <v>217.21</v>
      </c>
      <c r="I178" s="54">
        <v>142.1</v>
      </c>
      <c r="J178" s="54">
        <v>0</v>
      </c>
      <c r="K178" s="54">
        <v>0.30865541000000002</v>
      </c>
      <c r="L178" s="55">
        <v>0</v>
      </c>
      <c r="M178" s="55">
        <v>2.3E-3</v>
      </c>
      <c r="N178" s="55">
        <v>4.0000000000000002E-4</v>
      </c>
    </row>
    <row r="179" spans="1:14">
      <c r="A179" t="s">
        <v>1453</v>
      </c>
      <c r="B179" t="s">
        <v>1454</v>
      </c>
      <c r="C179" t="s">
        <v>96</v>
      </c>
      <c r="D179" t="s">
        <v>108</v>
      </c>
      <c r="E179" t="s">
        <v>1455</v>
      </c>
      <c r="F179" t="s">
        <v>112</v>
      </c>
      <c r="G179" t="s">
        <v>98</v>
      </c>
      <c r="H179" s="54">
        <v>1.96</v>
      </c>
      <c r="I179" s="54">
        <v>2290</v>
      </c>
      <c r="J179" s="54">
        <v>0</v>
      </c>
      <c r="K179" s="54">
        <v>4.4884E-2</v>
      </c>
      <c r="L179" s="55">
        <v>0</v>
      </c>
      <c r="M179" s="55">
        <v>2.9999999999999997E-4</v>
      </c>
      <c r="N179" s="55">
        <v>1E-4</v>
      </c>
    </row>
    <row r="180" spans="1:14">
      <c r="A180" t="s">
        <v>1456</v>
      </c>
      <c r="B180" t="s">
        <v>1457</v>
      </c>
      <c r="C180" t="s">
        <v>96</v>
      </c>
      <c r="D180" t="s">
        <v>108</v>
      </c>
      <c r="E180" t="s">
        <v>1458</v>
      </c>
      <c r="F180" t="s">
        <v>112</v>
      </c>
      <c r="G180" t="s">
        <v>98</v>
      </c>
      <c r="H180" s="54">
        <v>38.479999999999997</v>
      </c>
      <c r="I180" s="54">
        <v>61.7</v>
      </c>
      <c r="J180" s="54">
        <v>0</v>
      </c>
      <c r="K180" s="54">
        <v>2.3742159999999998E-2</v>
      </c>
      <c r="L180" s="55">
        <v>0</v>
      </c>
      <c r="M180" s="55">
        <v>2.0000000000000001E-4</v>
      </c>
      <c r="N180" s="55">
        <v>0</v>
      </c>
    </row>
    <row r="181" spans="1:14">
      <c r="A181" t="s">
        <v>1459</v>
      </c>
      <c r="B181" t="s">
        <v>1460</v>
      </c>
      <c r="C181" t="s">
        <v>96</v>
      </c>
      <c r="D181" t="s">
        <v>108</v>
      </c>
      <c r="E181" t="s">
        <v>1461</v>
      </c>
      <c r="F181" t="s">
        <v>112</v>
      </c>
      <c r="G181" t="s">
        <v>98</v>
      </c>
      <c r="H181" s="54">
        <v>5.49</v>
      </c>
      <c r="I181" s="54">
        <v>163.5</v>
      </c>
      <c r="J181" s="54">
        <v>0</v>
      </c>
      <c r="K181" s="54">
        <v>8.9761500000000004E-3</v>
      </c>
      <c r="L181" s="55">
        <v>0</v>
      </c>
      <c r="M181" s="55">
        <v>1E-4</v>
      </c>
      <c r="N181" s="55">
        <v>0</v>
      </c>
    </row>
    <row r="182" spans="1:14">
      <c r="A182" s="56" t="s">
        <v>1462</v>
      </c>
      <c r="B182" s="99" t="s">
        <v>2526</v>
      </c>
      <c r="C182" s="99" t="s">
        <v>2526</v>
      </c>
      <c r="D182" s="100" t="s">
        <v>2526</v>
      </c>
      <c r="E182" s="100" t="s">
        <v>2526</v>
      </c>
      <c r="F182" s="100" t="s">
        <v>2526</v>
      </c>
      <c r="G182" s="100" t="s">
        <v>2526</v>
      </c>
      <c r="H182" s="58">
        <v>0</v>
      </c>
      <c r="I182" s="100" t="s">
        <v>2526</v>
      </c>
      <c r="J182" s="58">
        <v>0</v>
      </c>
      <c r="K182" s="58">
        <v>0</v>
      </c>
      <c r="L182" s="100" t="s">
        <v>2526</v>
      </c>
      <c r="M182" s="57">
        <v>0</v>
      </c>
      <c r="N182" s="57">
        <v>0</v>
      </c>
    </row>
    <row r="183" spans="1:14">
      <c r="A183" t="s">
        <v>174</v>
      </c>
      <c r="B183" t="s">
        <v>174</v>
      </c>
      <c r="C183" s="99" t="s">
        <v>2526</v>
      </c>
      <c r="D183" s="100" t="s">
        <v>2526</v>
      </c>
      <c r="E183" s="100" t="s">
        <v>2526</v>
      </c>
      <c r="F183" t="s">
        <v>174</v>
      </c>
      <c r="G183" t="s">
        <v>174</v>
      </c>
      <c r="H183" s="54">
        <v>0</v>
      </c>
      <c r="I183" s="54">
        <v>0</v>
      </c>
      <c r="J183" s="100" t="s">
        <v>2526</v>
      </c>
      <c r="K183" s="54">
        <v>0</v>
      </c>
      <c r="L183" s="55">
        <v>0</v>
      </c>
      <c r="M183" s="55">
        <v>0</v>
      </c>
      <c r="N183" s="55">
        <v>0</v>
      </c>
    </row>
    <row r="184" spans="1:14">
      <c r="A184" s="56" t="s">
        <v>180</v>
      </c>
      <c r="B184" s="99" t="s">
        <v>2526</v>
      </c>
      <c r="C184" s="99" t="s">
        <v>2526</v>
      </c>
      <c r="D184" s="100" t="s">
        <v>2526</v>
      </c>
      <c r="E184" s="100" t="s">
        <v>2526</v>
      </c>
      <c r="F184" s="100" t="s">
        <v>2526</v>
      </c>
      <c r="G184" s="100" t="s">
        <v>2526</v>
      </c>
      <c r="H184" s="58">
        <v>303.38099999999997</v>
      </c>
      <c r="I184" s="100" t="s">
        <v>2526</v>
      </c>
      <c r="J184" s="58">
        <v>9.4800000000000006E-3</v>
      </c>
      <c r="K184" s="58">
        <v>35.14269853017921</v>
      </c>
      <c r="L184" s="100" t="s">
        <v>2526</v>
      </c>
      <c r="M184" s="57">
        <v>0.26740000000000003</v>
      </c>
      <c r="N184" s="57">
        <v>4.7800000000000002E-2</v>
      </c>
    </row>
    <row r="185" spans="1:14">
      <c r="A185" s="56" t="s">
        <v>275</v>
      </c>
      <c r="B185" s="99" t="s">
        <v>2526</v>
      </c>
      <c r="C185" s="99" t="s">
        <v>2526</v>
      </c>
      <c r="D185" s="100" t="s">
        <v>2526</v>
      </c>
      <c r="E185" s="100" t="s">
        <v>2526</v>
      </c>
      <c r="F185" s="100" t="s">
        <v>2526</v>
      </c>
      <c r="G185" s="100" t="s">
        <v>2526</v>
      </c>
      <c r="H185" s="58">
        <v>167.24</v>
      </c>
      <c r="I185" s="100" t="s">
        <v>2526</v>
      </c>
      <c r="J185" s="58">
        <v>0</v>
      </c>
      <c r="K185" s="58">
        <v>13.3715622456</v>
      </c>
      <c r="L185" s="100" t="s">
        <v>2526</v>
      </c>
      <c r="M185" s="57">
        <v>0.1017</v>
      </c>
      <c r="N185" s="57">
        <v>1.8200000000000001E-2</v>
      </c>
    </row>
    <row r="186" spans="1:14">
      <c r="A186" t="s">
        <v>1463</v>
      </c>
      <c r="B186" t="s">
        <v>1464</v>
      </c>
      <c r="C186" t="s">
        <v>1465</v>
      </c>
      <c r="D186" t="s">
        <v>764</v>
      </c>
      <c r="E186" t="s">
        <v>1466</v>
      </c>
      <c r="F186" t="s">
        <v>837</v>
      </c>
      <c r="G186" t="s">
        <v>100</v>
      </c>
      <c r="H186" s="54">
        <v>1.1100000000000001</v>
      </c>
      <c r="I186" s="54">
        <v>4332</v>
      </c>
      <c r="J186" s="54">
        <v>0</v>
      </c>
      <c r="K186" s="54">
        <v>0.1744050204</v>
      </c>
      <c r="L186" s="55">
        <v>0</v>
      </c>
      <c r="M186" s="55">
        <v>1.2999999999999999E-3</v>
      </c>
      <c r="N186" s="55">
        <v>2.0000000000000001E-4</v>
      </c>
    </row>
    <row r="187" spans="1:14">
      <c r="A187" t="s">
        <v>1467</v>
      </c>
      <c r="B187" t="s">
        <v>1468</v>
      </c>
      <c r="C187" t="s">
        <v>1469</v>
      </c>
      <c r="D187" t="s">
        <v>764</v>
      </c>
      <c r="E187" t="s">
        <v>1470</v>
      </c>
      <c r="F187" t="s">
        <v>829</v>
      </c>
      <c r="G187" t="s">
        <v>100</v>
      </c>
      <c r="H187" s="54">
        <v>0.28000000000000003</v>
      </c>
      <c r="I187" s="54">
        <v>585</v>
      </c>
      <c r="J187" s="54">
        <v>0</v>
      </c>
      <c r="K187" s="54">
        <v>5.9410260000000003E-3</v>
      </c>
      <c r="L187" s="55">
        <v>0</v>
      </c>
      <c r="M187" s="55">
        <v>0</v>
      </c>
      <c r="N187" s="55">
        <v>0</v>
      </c>
    </row>
    <row r="188" spans="1:14">
      <c r="A188" t="s">
        <v>1471</v>
      </c>
      <c r="B188" t="s">
        <v>1472</v>
      </c>
      <c r="C188" t="s">
        <v>1469</v>
      </c>
      <c r="D188" t="s">
        <v>764</v>
      </c>
      <c r="E188" t="s">
        <v>1473</v>
      </c>
      <c r="F188" t="s">
        <v>829</v>
      </c>
      <c r="G188" t="s">
        <v>100</v>
      </c>
      <c r="H188" s="54">
        <v>2.78</v>
      </c>
      <c r="I188" s="54">
        <v>1916</v>
      </c>
      <c r="J188" s="54">
        <v>0</v>
      </c>
      <c r="K188" s="54">
        <v>0.19319142959999999</v>
      </c>
      <c r="L188" s="55">
        <v>0</v>
      </c>
      <c r="M188" s="55">
        <v>1.5E-3</v>
      </c>
      <c r="N188" s="55">
        <v>2.9999999999999997E-4</v>
      </c>
    </row>
    <row r="189" spans="1:14">
      <c r="A189" t="s">
        <v>1474</v>
      </c>
      <c r="B189" t="s">
        <v>1475</v>
      </c>
      <c r="C189" t="s">
        <v>1465</v>
      </c>
      <c r="D189" t="s">
        <v>764</v>
      </c>
      <c r="E189" t="s">
        <v>1476</v>
      </c>
      <c r="F189" t="s">
        <v>871</v>
      </c>
      <c r="G189" t="s">
        <v>100</v>
      </c>
      <c r="H189" s="54">
        <v>2.52</v>
      </c>
      <c r="I189" s="54">
        <v>2722</v>
      </c>
      <c r="J189" s="54">
        <v>0</v>
      </c>
      <c r="K189" s="54">
        <v>0.2487918888</v>
      </c>
      <c r="L189" s="55">
        <v>0</v>
      </c>
      <c r="M189" s="55">
        <v>1.9E-3</v>
      </c>
      <c r="N189" s="55">
        <v>2.9999999999999997E-4</v>
      </c>
    </row>
    <row r="190" spans="1:14">
      <c r="A190" t="s">
        <v>1477</v>
      </c>
      <c r="B190" t="s">
        <v>1478</v>
      </c>
      <c r="C190" t="s">
        <v>1469</v>
      </c>
      <c r="D190" t="s">
        <v>764</v>
      </c>
      <c r="E190" t="s">
        <v>1479</v>
      </c>
      <c r="F190" t="s">
        <v>842</v>
      </c>
      <c r="G190" t="s">
        <v>100</v>
      </c>
      <c r="H190" s="54">
        <v>7</v>
      </c>
      <c r="I190" s="54">
        <v>521</v>
      </c>
      <c r="J190" s="54">
        <v>0</v>
      </c>
      <c r="K190" s="54">
        <v>0.13227669</v>
      </c>
      <c r="L190" s="55">
        <v>0</v>
      </c>
      <c r="M190" s="55">
        <v>1E-3</v>
      </c>
      <c r="N190" s="55">
        <v>2.0000000000000001E-4</v>
      </c>
    </row>
    <row r="191" spans="1:14">
      <c r="A191" t="s">
        <v>1480</v>
      </c>
      <c r="B191" t="s">
        <v>1481</v>
      </c>
      <c r="C191" t="s">
        <v>1469</v>
      </c>
      <c r="D191" t="s">
        <v>764</v>
      </c>
      <c r="E191" t="s">
        <v>1482</v>
      </c>
      <c r="F191" t="s">
        <v>911</v>
      </c>
      <c r="G191" t="s">
        <v>100</v>
      </c>
      <c r="H191" s="54">
        <v>2.62</v>
      </c>
      <c r="I191" s="54">
        <v>2224</v>
      </c>
      <c r="J191" s="54">
        <v>0</v>
      </c>
      <c r="K191" s="54">
        <v>0.2113409376</v>
      </c>
      <c r="L191" s="55">
        <v>0</v>
      </c>
      <c r="M191" s="55">
        <v>1.6000000000000001E-3</v>
      </c>
      <c r="N191" s="55">
        <v>2.9999999999999997E-4</v>
      </c>
    </row>
    <row r="192" spans="1:14">
      <c r="A192" t="s">
        <v>1483</v>
      </c>
      <c r="B192" t="s">
        <v>1484</v>
      </c>
      <c r="C192" t="s">
        <v>1469</v>
      </c>
      <c r="D192" t="s">
        <v>764</v>
      </c>
      <c r="E192" t="s">
        <v>1485</v>
      </c>
      <c r="F192" t="s">
        <v>952</v>
      </c>
      <c r="G192" t="s">
        <v>100</v>
      </c>
      <c r="H192" s="54">
        <v>3.58</v>
      </c>
      <c r="I192" s="54">
        <v>110.5</v>
      </c>
      <c r="J192" s="54">
        <v>0</v>
      </c>
      <c r="K192" s="54">
        <v>1.43480493E-2</v>
      </c>
      <c r="L192" s="55">
        <v>0</v>
      </c>
      <c r="M192" s="55">
        <v>1E-4</v>
      </c>
      <c r="N192" s="55">
        <v>0</v>
      </c>
    </row>
    <row r="193" spans="1:14">
      <c r="A193" t="s">
        <v>1486</v>
      </c>
      <c r="B193" t="s">
        <v>1487</v>
      </c>
      <c r="C193" t="s">
        <v>1469</v>
      </c>
      <c r="D193" t="s">
        <v>764</v>
      </c>
      <c r="E193" t="s">
        <v>1488</v>
      </c>
      <c r="F193" t="s">
        <v>952</v>
      </c>
      <c r="G193" t="s">
        <v>100</v>
      </c>
      <c r="H193" s="54">
        <v>1.89</v>
      </c>
      <c r="I193" s="54">
        <v>1500</v>
      </c>
      <c r="J193" s="54">
        <v>0</v>
      </c>
      <c r="K193" s="54">
        <v>0.10282545</v>
      </c>
      <c r="L193" s="55">
        <v>0</v>
      </c>
      <c r="M193" s="55">
        <v>8.0000000000000004E-4</v>
      </c>
      <c r="N193" s="55">
        <v>1E-4</v>
      </c>
    </row>
    <row r="194" spans="1:14">
      <c r="A194" t="s">
        <v>1489</v>
      </c>
      <c r="B194" t="s">
        <v>1490</v>
      </c>
      <c r="C194" t="s">
        <v>1469</v>
      </c>
      <c r="D194" t="s">
        <v>764</v>
      </c>
      <c r="E194" t="s">
        <v>1491</v>
      </c>
      <c r="F194" t="s">
        <v>1492</v>
      </c>
      <c r="G194" t="s">
        <v>100</v>
      </c>
      <c r="H194" s="54">
        <v>1.53</v>
      </c>
      <c r="I194" s="54">
        <v>3963</v>
      </c>
      <c r="J194" s="54">
        <v>0</v>
      </c>
      <c r="K194" s="54">
        <v>0.2199191553</v>
      </c>
      <c r="L194" s="55">
        <v>0</v>
      </c>
      <c r="M194" s="55">
        <v>1.6999999999999999E-3</v>
      </c>
      <c r="N194" s="55">
        <v>2.9999999999999997E-4</v>
      </c>
    </row>
    <row r="195" spans="1:14">
      <c r="A195" t="s">
        <v>1493</v>
      </c>
      <c r="B195" t="s">
        <v>1494</v>
      </c>
      <c r="C195" t="s">
        <v>1469</v>
      </c>
      <c r="D195" t="s">
        <v>764</v>
      </c>
      <c r="E195" t="s">
        <v>1495</v>
      </c>
      <c r="F195" t="s">
        <v>1496</v>
      </c>
      <c r="G195" t="s">
        <v>100</v>
      </c>
      <c r="H195" s="54">
        <v>1.47</v>
      </c>
      <c r="I195" s="54">
        <v>9360</v>
      </c>
      <c r="J195" s="54">
        <v>0</v>
      </c>
      <c r="K195" s="54">
        <v>0.499046184</v>
      </c>
      <c r="L195" s="55">
        <v>0</v>
      </c>
      <c r="M195" s="55">
        <v>3.8E-3</v>
      </c>
      <c r="N195" s="55">
        <v>6.9999999999999999E-4</v>
      </c>
    </row>
    <row r="196" spans="1:14">
      <c r="A196" t="s">
        <v>1497</v>
      </c>
      <c r="B196" t="s">
        <v>1498</v>
      </c>
      <c r="C196" t="s">
        <v>1469</v>
      </c>
      <c r="D196" t="s">
        <v>764</v>
      </c>
      <c r="E196" t="s">
        <v>1499</v>
      </c>
      <c r="F196" t="s">
        <v>874</v>
      </c>
      <c r="G196" t="s">
        <v>100</v>
      </c>
      <c r="H196" s="54">
        <v>1.32</v>
      </c>
      <c r="I196" s="54">
        <v>3461</v>
      </c>
      <c r="J196" s="54">
        <v>0</v>
      </c>
      <c r="K196" s="54">
        <v>0.16570022039999999</v>
      </c>
      <c r="L196" s="55">
        <v>0</v>
      </c>
      <c r="M196" s="55">
        <v>1.2999999999999999E-3</v>
      </c>
      <c r="N196" s="55">
        <v>2.0000000000000001E-4</v>
      </c>
    </row>
    <row r="197" spans="1:14">
      <c r="A197" t="s">
        <v>1500</v>
      </c>
      <c r="B197" t="s">
        <v>1501</v>
      </c>
      <c r="C197" t="s">
        <v>1469</v>
      </c>
      <c r="D197" t="s">
        <v>764</v>
      </c>
      <c r="E197" t="s">
        <v>1502</v>
      </c>
      <c r="F197" t="s">
        <v>874</v>
      </c>
      <c r="G197" t="s">
        <v>100</v>
      </c>
      <c r="H197" s="54">
        <v>0.46</v>
      </c>
      <c r="I197" s="54">
        <v>18781</v>
      </c>
      <c r="J197" s="54">
        <v>0</v>
      </c>
      <c r="K197" s="54">
        <v>0.3133459602</v>
      </c>
      <c r="L197" s="55">
        <v>0</v>
      </c>
      <c r="M197" s="55">
        <v>2.3999999999999998E-3</v>
      </c>
      <c r="N197" s="55">
        <v>4.0000000000000002E-4</v>
      </c>
    </row>
    <row r="198" spans="1:14">
      <c r="A198" t="s">
        <v>1503</v>
      </c>
      <c r="B198" t="s">
        <v>1504</v>
      </c>
      <c r="C198" t="s">
        <v>1465</v>
      </c>
      <c r="D198" t="s">
        <v>764</v>
      </c>
      <c r="E198" t="s">
        <v>1505</v>
      </c>
      <c r="F198" t="s">
        <v>874</v>
      </c>
      <c r="G198" t="s">
        <v>100</v>
      </c>
      <c r="H198" s="54">
        <v>2.15</v>
      </c>
      <c r="I198" s="54">
        <v>468</v>
      </c>
      <c r="J198" s="54">
        <v>0</v>
      </c>
      <c r="K198" s="54">
        <v>3.6494873999999997E-2</v>
      </c>
      <c r="L198" s="55">
        <v>0</v>
      </c>
      <c r="M198" s="55">
        <v>2.9999999999999997E-4</v>
      </c>
      <c r="N198" s="55">
        <v>0</v>
      </c>
    </row>
    <row r="199" spans="1:14">
      <c r="A199" t="s">
        <v>1506</v>
      </c>
      <c r="B199" t="s">
        <v>1507</v>
      </c>
      <c r="C199" t="s">
        <v>1465</v>
      </c>
      <c r="D199" t="s">
        <v>764</v>
      </c>
      <c r="E199" t="s">
        <v>1508</v>
      </c>
      <c r="F199" t="s">
        <v>874</v>
      </c>
      <c r="G199" t="s">
        <v>100</v>
      </c>
      <c r="H199" s="54">
        <v>4.63</v>
      </c>
      <c r="I199" s="54">
        <v>533</v>
      </c>
      <c r="J199" s="54">
        <v>0</v>
      </c>
      <c r="K199" s="54">
        <v>8.9506743299999997E-2</v>
      </c>
      <c r="L199" s="55">
        <v>0</v>
      </c>
      <c r="M199" s="55">
        <v>6.9999999999999999E-4</v>
      </c>
      <c r="N199" s="55">
        <v>1E-4</v>
      </c>
    </row>
    <row r="200" spans="1:14">
      <c r="A200" t="s">
        <v>1509</v>
      </c>
      <c r="B200" t="s">
        <v>1510</v>
      </c>
      <c r="C200" t="s">
        <v>1469</v>
      </c>
      <c r="D200" t="s">
        <v>764</v>
      </c>
      <c r="E200" t="s">
        <v>1511</v>
      </c>
      <c r="F200" t="s">
        <v>874</v>
      </c>
      <c r="G200" t="s">
        <v>100</v>
      </c>
      <c r="H200" s="54">
        <v>0.78</v>
      </c>
      <c r="I200" s="54">
        <v>12302</v>
      </c>
      <c r="J200" s="54">
        <v>0</v>
      </c>
      <c r="K200" s="54">
        <v>0.34803096119999999</v>
      </c>
      <c r="L200" s="55">
        <v>0</v>
      </c>
      <c r="M200" s="55">
        <v>2.5999999999999999E-3</v>
      </c>
      <c r="N200" s="55">
        <v>5.0000000000000001E-4</v>
      </c>
    </row>
    <row r="201" spans="1:14">
      <c r="A201" t="s">
        <v>1512</v>
      </c>
      <c r="B201" t="s">
        <v>1513</v>
      </c>
      <c r="C201" t="s">
        <v>1469</v>
      </c>
      <c r="D201" t="s">
        <v>764</v>
      </c>
      <c r="E201" t="s">
        <v>1514</v>
      </c>
      <c r="F201" t="s">
        <v>874</v>
      </c>
      <c r="G201" t="s">
        <v>100</v>
      </c>
      <c r="H201" s="54">
        <v>0.26</v>
      </c>
      <c r="I201" s="54">
        <v>21905</v>
      </c>
      <c r="J201" s="54">
        <v>0</v>
      </c>
      <c r="K201" s="54">
        <v>0.206568531</v>
      </c>
      <c r="L201" s="55">
        <v>0</v>
      </c>
      <c r="M201" s="55">
        <v>1.6000000000000001E-3</v>
      </c>
      <c r="N201" s="55">
        <v>2.9999999999999997E-4</v>
      </c>
    </row>
    <row r="202" spans="1:14">
      <c r="A202" t="s">
        <v>1515</v>
      </c>
      <c r="B202" t="s">
        <v>1516</v>
      </c>
      <c r="C202" t="s">
        <v>1469</v>
      </c>
      <c r="D202" t="s">
        <v>764</v>
      </c>
      <c r="E202" t="s">
        <v>1517</v>
      </c>
      <c r="F202" t="s">
        <v>1518</v>
      </c>
      <c r="G202" t="s">
        <v>100</v>
      </c>
      <c r="H202" s="54">
        <v>4.08</v>
      </c>
      <c r="I202" s="54">
        <v>218</v>
      </c>
      <c r="J202" s="54">
        <v>0</v>
      </c>
      <c r="K202" s="54">
        <v>3.22599888E-2</v>
      </c>
      <c r="L202" s="55">
        <v>0</v>
      </c>
      <c r="M202" s="55">
        <v>2.0000000000000001E-4</v>
      </c>
      <c r="N202" s="55">
        <v>0</v>
      </c>
    </row>
    <row r="203" spans="1:14">
      <c r="A203" t="s">
        <v>1519</v>
      </c>
      <c r="B203" t="s">
        <v>1520</v>
      </c>
      <c r="C203" t="s">
        <v>1469</v>
      </c>
      <c r="D203" t="s">
        <v>764</v>
      </c>
      <c r="E203" t="s">
        <v>1521</v>
      </c>
      <c r="F203" t="s">
        <v>1518</v>
      </c>
      <c r="G203" t="s">
        <v>100</v>
      </c>
      <c r="H203" s="54">
        <v>16.899999999999999</v>
      </c>
      <c r="I203" s="54">
        <v>253</v>
      </c>
      <c r="J203" s="54">
        <v>0</v>
      </c>
      <c r="K203" s="54">
        <v>0.15507963899999999</v>
      </c>
      <c r="L203" s="55">
        <v>0</v>
      </c>
      <c r="M203" s="55">
        <v>1.1999999999999999E-3</v>
      </c>
      <c r="N203" s="55">
        <v>2.0000000000000001E-4</v>
      </c>
    </row>
    <row r="204" spans="1:14">
      <c r="A204" t="s">
        <v>1522</v>
      </c>
      <c r="B204" t="s">
        <v>1523</v>
      </c>
      <c r="C204" t="s">
        <v>1469</v>
      </c>
      <c r="D204" t="s">
        <v>764</v>
      </c>
      <c r="E204" t="s">
        <v>1524</v>
      </c>
      <c r="F204" t="s">
        <v>1518</v>
      </c>
      <c r="G204" t="s">
        <v>100</v>
      </c>
      <c r="H204" s="54">
        <v>3</v>
      </c>
      <c r="I204" s="54">
        <v>1428</v>
      </c>
      <c r="J204" s="54">
        <v>0</v>
      </c>
      <c r="K204" s="54">
        <v>0.15538067999999999</v>
      </c>
      <c r="L204" s="55">
        <v>0</v>
      </c>
      <c r="M204" s="55">
        <v>1.1999999999999999E-3</v>
      </c>
      <c r="N204" s="55">
        <v>2.0000000000000001E-4</v>
      </c>
    </row>
    <row r="205" spans="1:14">
      <c r="A205" t="s">
        <v>1525</v>
      </c>
      <c r="B205" t="s">
        <v>1526</v>
      </c>
      <c r="C205" t="s">
        <v>1465</v>
      </c>
      <c r="D205" t="s">
        <v>764</v>
      </c>
      <c r="E205" t="s">
        <v>1527</v>
      </c>
      <c r="F205" t="s">
        <v>1528</v>
      </c>
      <c r="G205" t="s">
        <v>100</v>
      </c>
      <c r="H205" s="54">
        <v>0.5</v>
      </c>
      <c r="I205" s="54">
        <v>987</v>
      </c>
      <c r="J205" s="54">
        <v>0</v>
      </c>
      <c r="K205" s="54">
        <v>1.7899245000000001E-2</v>
      </c>
      <c r="L205" s="55">
        <v>0</v>
      </c>
      <c r="M205" s="55">
        <v>1E-4</v>
      </c>
      <c r="N205" s="55">
        <v>0</v>
      </c>
    </row>
    <row r="206" spans="1:14">
      <c r="A206" t="s">
        <v>1529</v>
      </c>
      <c r="B206" t="s">
        <v>1530</v>
      </c>
      <c r="C206" t="s">
        <v>1465</v>
      </c>
      <c r="D206" t="s">
        <v>764</v>
      </c>
      <c r="E206" t="s">
        <v>991</v>
      </c>
      <c r="F206" t="s">
        <v>616</v>
      </c>
      <c r="G206" t="s">
        <v>100</v>
      </c>
      <c r="H206" s="54">
        <v>3.05</v>
      </c>
      <c r="I206" s="54">
        <v>7579</v>
      </c>
      <c r="J206" s="54">
        <v>0</v>
      </c>
      <c r="K206" s="54">
        <v>0.83841550649999996</v>
      </c>
      <c r="L206" s="55">
        <v>0</v>
      </c>
      <c r="M206" s="55">
        <v>6.4000000000000003E-3</v>
      </c>
      <c r="N206" s="55">
        <v>1.1000000000000001E-3</v>
      </c>
    </row>
    <row r="207" spans="1:14">
      <c r="A207" t="s">
        <v>1531</v>
      </c>
      <c r="B207" t="s">
        <v>1532</v>
      </c>
      <c r="C207" t="s">
        <v>1469</v>
      </c>
      <c r="D207" t="s">
        <v>764</v>
      </c>
      <c r="E207" t="s">
        <v>759</v>
      </c>
      <c r="F207" t="s">
        <v>760</v>
      </c>
      <c r="G207" t="s">
        <v>100</v>
      </c>
      <c r="H207" s="54">
        <v>0.02</v>
      </c>
      <c r="I207" s="54">
        <v>21325</v>
      </c>
      <c r="J207" s="54">
        <v>0</v>
      </c>
      <c r="K207" s="54">
        <v>1.5469155E-2</v>
      </c>
      <c r="L207" s="55">
        <v>0</v>
      </c>
      <c r="M207" s="55">
        <v>1E-4</v>
      </c>
      <c r="N207" s="55">
        <v>0</v>
      </c>
    </row>
    <row r="208" spans="1:14">
      <c r="A208" t="s">
        <v>1533</v>
      </c>
      <c r="B208" t="s">
        <v>1534</v>
      </c>
      <c r="C208" t="s">
        <v>1469</v>
      </c>
      <c r="D208" t="s">
        <v>764</v>
      </c>
      <c r="E208" t="s">
        <v>1039</v>
      </c>
      <c r="F208" t="s">
        <v>1040</v>
      </c>
      <c r="G208" t="s">
        <v>100</v>
      </c>
      <c r="H208" s="54">
        <v>5.09</v>
      </c>
      <c r="I208" s="54">
        <v>3052</v>
      </c>
      <c r="J208" s="54">
        <v>0</v>
      </c>
      <c r="K208" s="54">
        <v>0.56344284359999997</v>
      </c>
      <c r="L208" s="55">
        <v>0</v>
      </c>
      <c r="M208" s="55">
        <v>4.3E-3</v>
      </c>
      <c r="N208" s="55">
        <v>8.0000000000000004E-4</v>
      </c>
    </row>
    <row r="209" spans="1:14">
      <c r="A209" t="s">
        <v>1535</v>
      </c>
      <c r="B209" t="s">
        <v>1536</v>
      </c>
      <c r="C209" t="s">
        <v>1469</v>
      </c>
      <c r="D209" t="s">
        <v>764</v>
      </c>
      <c r="E209" t="s">
        <v>1043</v>
      </c>
      <c r="F209" t="s">
        <v>1040</v>
      </c>
      <c r="G209" t="s">
        <v>100</v>
      </c>
      <c r="H209" s="54">
        <v>3.12</v>
      </c>
      <c r="I209" s="54">
        <v>13739</v>
      </c>
      <c r="J209" s="54">
        <v>0</v>
      </c>
      <c r="K209" s="54">
        <v>1.5547382136000001</v>
      </c>
      <c r="L209" s="55">
        <v>0</v>
      </c>
      <c r="M209" s="55">
        <v>1.18E-2</v>
      </c>
      <c r="N209" s="55">
        <v>2.0999999999999999E-3</v>
      </c>
    </row>
    <row r="210" spans="1:14">
      <c r="A210" t="s">
        <v>1537</v>
      </c>
      <c r="B210" t="s">
        <v>1538</v>
      </c>
      <c r="C210" t="s">
        <v>1469</v>
      </c>
      <c r="D210" t="s">
        <v>764</v>
      </c>
      <c r="E210" t="s">
        <v>1046</v>
      </c>
      <c r="F210" t="s">
        <v>1040</v>
      </c>
      <c r="G210" t="s">
        <v>100</v>
      </c>
      <c r="H210" s="54">
        <v>2.77</v>
      </c>
      <c r="I210" s="54">
        <v>6938</v>
      </c>
      <c r="J210" s="54">
        <v>0</v>
      </c>
      <c r="K210" s="54">
        <v>0.69704629019999997</v>
      </c>
      <c r="L210" s="55">
        <v>0</v>
      </c>
      <c r="M210" s="55">
        <v>5.3E-3</v>
      </c>
      <c r="N210" s="55">
        <v>8.9999999999999998E-4</v>
      </c>
    </row>
    <row r="211" spans="1:14">
      <c r="A211" t="s">
        <v>1539</v>
      </c>
      <c r="B211" t="s">
        <v>1540</v>
      </c>
      <c r="C211" t="s">
        <v>1465</v>
      </c>
      <c r="D211" t="s">
        <v>764</v>
      </c>
      <c r="E211" t="s">
        <v>788</v>
      </c>
      <c r="F211" t="s">
        <v>789</v>
      </c>
      <c r="G211" t="s">
        <v>100</v>
      </c>
      <c r="H211" s="54">
        <v>84.25</v>
      </c>
      <c r="I211" s="54">
        <v>1044</v>
      </c>
      <c r="J211" s="54">
        <v>0</v>
      </c>
      <c r="K211" s="54">
        <v>3.1902003900000002</v>
      </c>
      <c r="L211" s="55">
        <v>0</v>
      </c>
      <c r="M211" s="55">
        <v>2.4299999999999999E-2</v>
      </c>
      <c r="N211" s="55">
        <v>4.3E-3</v>
      </c>
    </row>
    <row r="212" spans="1:14">
      <c r="A212" t="s">
        <v>1541</v>
      </c>
      <c r="B212" t="s">
        <v>1542</v>
      </c>
      <c r="C212" t="s">
        <v>1469</v>
      </c>
      <c r="D212" t="s">
        <v>764</v>
      </c>
      <c r="E212" t="s">
        <v>1069</v>
      </c>
      <c r="F212" t="s">
        <v>112</v>
      </c>
      <c r="G212" t="s">
        <v>100</v>
      </c>
      <c r="H212" s="54">
        <v>3.37</v>
      </c>
      <c r="I212" s="54">
        <v>19951</v>
      </c>
      <c r="J212" s="54">
        <v>0</v>
      </c>
      <c r="K212" s="54">
        <v>2.4386087348999999</v>
      </c>
      <c r="L212" s="55">
        <v>0</v>
      </c>
      <c r="M212" s="55">
        <v>1.8599999999999998E-2</v>
      </c>
      <c r="N212" s="55">
        <v>3.3E-3</v>
      </c>
    </row>
    <row r="213" spans="1:14">
      <c r="A213" t="s">
        <v>1543</v>
      </c>
      <c r="B213" t="s">
        <v>1544</v>
      </c>
      <c r="C213" t="s">
        <v>1469</v>
      </c>
      <c r="D213" t="s">
        <v>764</v>
      </c>
      <c r="E213" t="s">
        <v>1250</v>
      </c>
      <c r="F213" t="s">
        <v>112</v>
      </c>
      <c r="G213" t="s">
        <v>100</v>
      </c>
      <c r="H213" s="54">
        <v>6.71</v>
      </c>
      <c r="I213" s="54">
        <v>3087</v>
      </c>
      <c r="J213" s="54">
        <v>0</v>
      </c>
      <c r="K213" s="54">
        <v>0.75128843789999999</v>
      </c>
      <c r="L213" s="55">
        <v>0</v>
      </c>
      <c r="M213" s="55">
        <v>5.7000000000000002E-3</v>
      </c>
      <c r="N213" s="55">
        <v>1E-3</v>
      </c>
    </row>
    <row r="214" spans="1:14">
      <c r="A214" s="56" t="s">
        <v>276</v>
      </c>
      <c r="B214" s="99" t="s">
        <v>2526</v>
      </c>
      <c r="C214" s="99" t="s">
        <v>2526</v>
      </c>
      <c r="D214" s="100" t="s">
        <v>2526</v>
      </c>
      <c r="E214" s="100" t="s">
        <v>2526</v>
      </c>
      <c r="F214" s="100" t="s">
        <v>2526</v>
      </c>
      <c r="G214" s="100" t="s">
        <v>2526</v>
      </c>
      <c r="H214" s="58">
        <v>136.14099999999999</v>
      </c>
      <c r="I214" s="100" t="s">
        <v>2526</v>
      </c>
      <c r="J214" s="58">
        <v>9.4800000000000006E-3</v>
      </c>
      <c r="K214" s="58">
        <v>21.77113628457921</v>
      </c>
      <c r="L214" s="100" t="s">
        <v>2526</v>
      </c>
      <c r="M214" s="57">
        <v>0.1656</v>
      </c>
      <c r="N214" s="57">
        <v>2.9600000000000001E-2</v>
      </c>
    </row>
    <row r="215" spans="1:14">
      <c r="A215" t="s">
        <v>1545</v>
      </c>
      <c r="B215" t="s">
        <v>1546</v>
      </c>
      <c r="C215" t="s">
        <v>1465</v>
      </c>
      <c r="D215" t="s">
        <v>764</v>
      </c>
      <c r="E215" s="98" t="s">
        <v>2526</v>
      </c>
      <c r="F215" t="s">
        <v>817</v>
      </c>
      <c r="G215" t="s">
        <v>100</v>
      </c>
      <c r="H215" s="54">
        <v>3.31</v>
      </c>
      <c r="I215" s="54">
        <v>3367</v>
      </c>
      <c r="J215" s="54">
        <v>0</v>
      </c>
      <c r="K215" s="54">
        <v>0.40422080789999998</v>
      </c>
      <c r="L215" s="55">
        <v>0</v>
      </c>
      <c r="M215" s="55">
        <v>3.0999999999999999E-3</v>
      </c>
      <c r="N215" s="55">
        <v>5.9999999999999995E-4</v>
      </c>
    </row>
    <row r="216" spans="1:14">
      <c r="A216" t="s">
        <v>1547</v>
      </c>
      <c r="B216" t="s">
        <v>1548</v>
      </c>
      <c r="C216" t="s">
        <v>1465</v>
      </c>
      <c r="D216" t="s">
        <v>764</v>
      </c>
      <c r="E216" s="98" t="s">
        <v>2526</v>
      </c>
      <c r="F216" t="s">
        <v>817</v>
      </c>
      <c r="G216" t="s">
        <v>100</v>
      </c>
      <c r="H216" s="54">
        <v>0.8</v>
      </c>
      <c r="I216" s="54">
        <v>17010</v>
      </c>
      <c r="J216" s="54">
        <v>0</v>
      </c>
      <c r="K216" s="54">
        <v>0.49356216000000003</v>
      </c>
      <c r="L216" s="55">
        <v>0</v>
      </c>
      <c r="M216" s="55">
        <v>3.8E-3</v>
      </c>
      <c r="N216" s="55">
        <v>6.9999999999999999E-4</v>
      </c>
    </row>
    <row r="217" spans="1:14">
      <c r="A217" t="s">
        <v>1549</v>
      </c>
      <c r="B217" t="s">
        <v>1550</v>
      </c>
      <c r="C217" t="s">
        <v>1465</v>
      </c>
      <c r="D217" t="s">
        <v>764</v>
      </c>
      <c r="E217" s="98" t="s">
        <v>2526</v>
      </c>
      <c r="F217" t="s">
        <v>829</v>
      </c>
      <c r="G217" t="s">
        <v>100</v>
      </c>
      <c r="H217" s="54">
        <v>1.06</v>
      </c>
      <c r="I217" s="54">
        <v>12141</v>
      </c>
      <c r="J217" s="54">
        <v>0</v>
      </c>
      <c r="K217" s="54">
        <v>0.46677531420000001</v>
      </c>
      <c r="L217" s="55">
        <v>0</v>
      </c>
      <c r="M217" s="55">
        <v>3.5999999999999999E-3</v>
      </c>
      <c r="N217" s="55">
        <v>5.9999999999999995E-4</v>
      </c>
    </row>
    <row r="218" spans="1:14">
      <c r="A218" t="s">
        <v>1551</v>
      </c>
      <c r="B218" t="s">
        <v>1552</v>
      </c>
      <c r="C218" t="s">
        <v>108</v>
      </c>
      <c r="D218" t="s">
        <v>764</v>
      </c>
      <c r="E218" s="98" t="s">
        <v>2526</v>
      </c>
      <c r="F218" t="s">
        <v>829</v>
      </c>
      <c r="G218" t="s">
        <v>102</v>
      </c>
      <c r="H218" s="54">
        <v>1.02</v>
      </c>
      <c r="I218" s="54">
        <v>9702</v>
      </c>
      <c r="J218" s="54">
        <v>0</v>
      </c>
      <c r="K218" s="54">
        <v>0.39698954064000003</v>
      </c>
      <c r="L218" s="55">
        <v>0</v>
      </c>
      <c r="M218" s="55">
        <v>3.0000000000000001E-3</v>
      </c>
      <c r="N218" s="55">
        <v>5.0000000000000001E-4</v>
      </c>
    </row>
    <row r="219" spans="1:14">
      <c r="A219" t="s">
        <v>1553</v>
      </c>
      <c r="B219" t="s">
        <v>1554</v>
      </c>
      <c r="C219" t="s">
        <v>108</v>
      </c>
      <c r="D219" t="s">
        <v>764</v>
      </c>
      <c r="E219" s="98" t="s">
        <v>2526</v>
      </c>
      <c r="F219" t="s">
        <v>849</v>
      </c>
      <c r="G219" t="s">
        <v>102</v>
      </c>
      <c r="H219" s="54">
        <v>0.14000000000000001</v>
      </c>
      <c r="I219" s="54">
        <v>73360</v>
      </c>
      <c r="J219" s="54">
        <v>0</v>
      </c>
      <c r="K219" s="54">
        <v>0.41200736640000002</v>
      </c>
      <c r="L219" s="55">
        <v>0</v>
      </c>
      <c r="M219" s="55">
        <v>3.0999999999999999E-3</v>
      </c>
      <c r="N219" s="55">
        <v>5.9999999999999995E-4</v>
      </c>
    </row>
    <row r="220" spans="1:14">
      <c r="A220" t="s">
        <v>1555</v>
      </c>
      <c r="B220" t="s">
        <v>1556</v>
      </c>
      <c r="C220" t="s">
        <v>108</v>
      </c>
      <c r="D220" t="s">
        <v>764</v>
      </c>
      <c r="E220" s="98" t="s">
        <v>2526</v>
      </c>
      <c r="F220" t="s">
        <v>849</v>
      </c>
      <c r="G220" t="s">
        <v>102</v>
      </c>
      <c r="H220" s="54">
        <v>1.1000000000000001</v>
      </c>
      <c r="I220" s="54">
        <v>5052</v>
      </c>
      <c r="J220" s="54">
        <v>0</v>
      </c>
      <c r="K220" s="54">
        <v>0.22293263520000001</v>
      </c>
      <c r="L220" s="55">
        <v>0</v>
      </c>
      <c r="M220" s="55">
        <v>1.6999999999999999E-3</v>
      </c>
      <c r="N220" s="55">
        <v>2.9999999999999997E-4</v>
      </c>
    </row>
    <row r="221" spans="1:14">
      <c r="A221" t="s">
        <v>1557</v>
      </c>
      <c r="B221" t="s">
        <v>1558</v>
      </c>
      <c r="C221" t="s">
        <v>1465</v>
      </c>
      <c r="D221" t="s">
        <v>764</v>
      </c>
      <c r="E221" s="98" t="s">
        <v>2526</v>
      </c>
      <c r="F221" t="s">
        <v>842</v>
      </c>
      <c r="G221" t="s">
        <v>100</v>
      </c>
      <c r="H221" s="54">
        <v>1E-3</v>
      </c>
      <c r="I221" s="54">
        <v>54262500</v>
      </c>
      <c r="J221" s="54">
        <v>0</v>
      </c>
      <c r="K221" s="54">
        <v>1.968100875</v>
      </c>
      <c r="L221" s="55">
        <v>0</v>
      </c>
      <c r="M221" s="55">
        <v>1.4999999999999999E-2</v>
      </c>
      <c r="N221" s="55">
        <v>2.7000000000000001E-3</v>
      </c>
    </row>
    <row r="222" spans="1:14">
      <c r="A222" t="s">
        <v>1559</v>
      </c>
      <c r="B222" t="s">
        <v>1560</v>
      </c>
      <c r="C222" t="s">
        <v>1469</v>
      </c>
      <c r="D222" t="s">
        <v>764</v>
      </c>
      <c r="E222" s="98" t="s">
        <v>2526</v>
      </c>
      <c r="F222" t="s">
        <v>842</v>
      </c>
      <c r="G222" t="s">
        <v>100</v>
      </c>
      <c r="H222" s="54">
        <v>0.27</v>
      </c>
      <c r="I222" s="54">
        <v>170</v>
      </c>
      <c r="J222" s="54">
        <v>0</v>
      </c>
      <c r="K222" s="54">
        <v>1.6647929999999999E-3</v>
      </c>
      <c r="L222" s="55">
        <v>0</v>
      </c>
      <c r="M222" s="55">
        <v>0</v>
      </c>
      <c r="N222" s="55">
        <v>0</v>
      </c>
    </row>
    <row r="223" spans="1:14">
      <c r="A223" t="s">
        <v>1561</v>
      </c>
      <c r="B223" t="s">
        <v>1562</v>
      </c>
      <c r="C223" t="s">
        <v>1465</v>
      </c>
      <c r="D223" t="s">
        <v>764</v>
      </c>
      <c r="E223" s="98" t="s">
        <v>2526</v>
      </c>
      <c r="F223" t="s">
        <v>842</v>
      </c>
      <c r="G223" t="s">
        <v>100</v>
      </c>
      <c r="H223" s="54">
        <v>0.56000000000000005</v>
      </c>
      <c r="I223" s="54">
        <v>38577</v>
      </c>
      <c r="J223" s="54">
        <v>0</v>
      </c>
      <c r="K223" s="54">
        <v>0.78354516240000005</v>
      </c>
      <c r="L223" s="55">
        <v>0</v>
      </c>
      <c r="M223" s="55">
        <v>6.0000000000000001E-3</v>
      </c>
      <c r="N223" s="55">
        <v>1.1000000000000001E-3</v>
      </c>
    </row>
    <row r="224" spans="1:14">
      <c r="A224" t="s">
        <v>1563</v>
      </c>
      <c r="B224" t="s">
        <v>1564</v>
      </c>
      <c r="C224" t="s">
        <v>1465</v>
      </c>
      <c r="D224" t="s">
        <v>764</v>
      </c>
      <c r="E224" s="98" t="s">
        <v>2526</v>
      </c>
      <c r="F224" t="s">
        <v>842</v>
      </c>
      <c r="G224" t="s">
        <v>100</v>
      </c>
      <c r="H224" s="54">
        <v>1.48</v>
      </c>
      <c r="I224" s="54">
        <v>9325</v>
      </c>
      <c r="J224" s="54">
        <v>0</v>
      </c>
      <c r="K224" s="54">
        <v>0.50056226999999998</v>
      </c>
      <c r="L224" s="55">
        <v>0</v>
      </c>
      <c r="M224" s="55">
        <v>3.8E-3</v>
      </c>
      <c r="N224" s="55">
        <v>6.9999999999999999E-4</v>
      </c>
    </row>
    <row r="225" spans="1:14">
      <c r="A225" t="s">
        <v>1565</v>
      </c>
      <c r="B225" t="s">
        <v>1566</v>
      </c>
      <c r="C225" t="s">
        <v>1465</v>
      </c>
      <c r="D225" t="s">
        <v>764</v>
      </c>
      <c r="E225" s="98" t="s">
        <v>2526</v>
      </c>
      <c r="F225" t="s">
        <v>1567</v>
      </c>
      <c r="G225" t="s">
        <v>100</v>
      </c>
      <c r="H225" s="54">
        <v>0.15</v>
      </c>
      <c r="I225" s="54">
        <v>41223</v>
      </c>
      <c r="J225" s="54">
        <v>0</v>
      </c>
      <c r="K225" s="54">
        <v>0.22427373149999999</v>
      </c>
      <c r="L225" s="55">
        <v>0</v>
      </c>
      <c r="M225" s="55">
        <v>1.6999999999999999E-3</v>
      </c>
      <c r="N225" s="55">
        <v>2.9999999999999997E-4</v>
      </c>
    </row>
    <row r="226" spans="1:14">
      <c r="A226" t="s">
        <v>1568</v>
      </c>
      <c r="B226" t="s">
        <v>1569</v>
      </c>
      <c r="C226" t="s">
        <v>1469</v>
      </c>
      <c r="D226" t="s">
        <v>764</v>
      </c>
      <c r="E226" s="98" t="s">
        <v>2526</v>
      </c>
      <c r="F226" t="s">
        <v>911</v>
      </c>
      <c r="G226" t="s">
        <v>100</v>
      </c>
      <c r="H226" s="54">
        <v>3.65</v>
      </c>
      <c r="I226" s="54">
        <v>254</v>
      </c>
      <c r="J226" s="54">
        <v>0</v>
      </c>
      <c r="K226" s="54">
        <v>3.3625916999999998E-2</v>
      </c>
      <c r="L226" s="55">
        <v>0</v>
      </c>
      <c r="M226" s="55">
        <v>2.9999999999999997E-4</v>
      </c>
      <c r="N226" s="55">
        <v>0</v>
      </c>
    </row>
    <row r="227" spans="1:14">
      <c r="A227" t="s">
        <v>1570</v>
      </c>
      <c r="B227" t="s">
        <v>1571</v>
      </c>
      <c r="C227" t="s">
        <v>1469</v>
      </c>
      <c r="D227" t="s">
        <v>764</v>
      </c>
      <c r="E227" s="98" t="s">
        <v>2526</v>
      </c>
      <c r="F227" t="s">
        <v>903</v>
      </c>
      <c r="G227" t="s">
        <v>100</v>
      </c>
      <c r="H227" s="54">
        <v>3.04</v>
      </c>
      <c r="I227" s="54">
        <v>14093</v>
      </c>
      <c r="J227" s="54">
        <v>0</v>
      </c>
      <c r="K227" s="54">
        <v>1.5539054543999999</v>
      </c>
      <c r="L227" s="55">
        <v>0</v>
      </c>
      <c r="M227" s="55">
        <v>1.18E-2</v>
      </c>
      <c r="N227" s="55">
        <v>2.0999999999999999E-3</v>
      </c>
    </row>
    <row r="228" spans="1:14">
      <c r="A228" t="s">
        <v>1572</v>
      </c>
      <c r="B228" t="s">
        <v>1573</v>
      </c>
      <c r="C228" t="s">
        <v>1469</v>
      </c>
      <c r="D228" t="s">
        <v>764</v>
      </c>
      <c r="E228" s="98" t="s">
        <v>2526</v>
      </c>
      <c r="F228" t="s">
        <v>903</v>
      </c>
      <c r="G228" t="s">
        <v>100</v>
      </c>
      <c r="H228" s="54">
        <v>0.94</v>
      </c>
      <c r="I228" s="54">
        <v>35396</v>
      </c>
      <c r="J228" s="54">
        <v>0</v>
      </c>
      <c r="K228" s="54">
        <v>1.2067841448000001</v>
      </c>
      <c r="L228" s="55">
        <v>0</v>
      </c>
      <c r="M228" s="55">
        <v>9.1999999999999998E-3</v>
      </c>
      <c r="N228" s="55">
        <v>1.6000000000000001E-3</v>
      </c>
    </row>
    <row r="229" spans="1:14">
      <c r="A229" t="s">
        <v>1574</v>
      </c>
      <c r="B229" t="s">
        <v>1575</v>
      </c>
      <c r="C229" t="s">
        <v>1469</v>
      </c>
      <c r="D229" t="s">
        <v>764</v>
      </c>
      <c r="E229" s="98" t="s">
        <v>2526</v>
      </c>
      <c r="F229" t="s">
        <v>903</v>
      </c>
      <c r="G229" t="s">
        <v>100</v>
      </c>
      <c r="H229" s="54">
        <v>0.19</v>
      </c>
      <c r="I229" s="54">
        <v>48688</v>
      </c>
      <c r="J229" s="54">
        <v>0</v>
      </c>
      <c r="K229" s="54">
        <v>0.3355236144</v>
      </c>
      <c r="L229" s="55">
        <v>0</v>
      </c>
      <c r="M229" s="55">
        <v>2.5999999999999999E-3</v>
      </c>
      <c r="N229" s="55">
        <v>5.0000000000000001E-4</v>
      </c>
    </row>
    <row r="230" spans="1:14">
      <c r="A230" t="s">
        <v>1576</v>
      </c>
      <c r="B230" t="s">
        <v>1577</v>
      </c>
      <c r="C230" t="s">
        <v>1469</v>
      </c>
      <c r="D230" t="s">
        <v>764</v>
      </c>
      <c r="E230" s="98" t="s">
        <v>2526</v>
      </c>
      <c r="F230" t="s">
        <v>903</v>
      </c>
      <c r="G230" t="s">
        <v>100</v>
      </c>
      <c r="H230" s="54">
        <v>11.79</v>
      </c>
      <c r="I230" s="54">
        <v>433</v>
      </c>
      <c r="J230" s="54">
        <v>0</v>
      </c>
      <c r="K230" s="54">
        <v>0.18516088889999999</v>
      </c>
      <c r="L230" s="55">
        <v>0</v>
      </c>
      <c r="M230" s="55">
        <v>1.4E-3</v>
      </c>
      <c r="N230" s="55">
        <v>2.9999999999999997E-4</v>
      </c>
    </row>
    <row r="231" spans="1:14">
      <c r="A231" t="s">
        <v>1578</v>
      </c>
      <c r="B231" t="s">
        <v>1579</v>
      </c>
      <c r="C231" t="s">
        <v>1465</v>
      </c>
      <c r="D231" t="s">
        <v>764</v>
      </c>
      <c r="E231" s="98" t="s">
        <v>2526</v>
      </c>
      <c r="F231" t="s">
        <v>824</v>
      </c>
      <c r="G231" t="s">
        <v>100</v>
      </c>
      <c r="H231" s="54">
        <v>0.43</v>
      </c>
      <c r="I231" s="54">
        <v>21588</v>
      </c>
      <c r="J231" s="54">
        <v>2.6700000000000001E-3</v>
      </c>
      <c r="K231" s="54">
        <v>0.33935860680000002</v>
      </c>
      <c r="L231" s="55">
        <v>0</v>
      </c>
      <c r="M231" s="55">
        <v>2.5999999999999999E-3</v>
      </c>
      <c r="N231" s="55">
        <v>5.0000000000000001E-4</v>
      </c>
    </row>
    <row r="232" spans="1:14">
      <c r="A232" t="s">
        <v>1580</v>
      </c>
      <c r="B232" t="s">
        <v>1581</v>
      </c>
      <c r="C232" t="s">
        <v>108</v>
      </c>
      <c r="D232" t="s">
        <v>764</v>
      </c>
      <c r="E232" s="98" t="s">
        <v>2526</v>
      </c>
      <c r="F232" t="s">
        <v>824</v>
      </c>
      <c r="G232" t="s">
        <v>102</v>
      </c>
      <c r="H232" s="54">
        <v>66.41</v>
      </c>
      <c r="I232" s="54">
        <v>247.5</v>
      </c>
      <c r="J232" s="54">
        <v>0</v>
      </c>
      <c r="K232" s="54">
        <v>0.65936563110000002</v>
      </c>
      <c r="L232" s="55">
        <v>0</v>
      </c>
      <c r="M232" s="55">
        <v>5.0000000000000001E-3</v>
      </c>
      <c r="N232" s="55">
        <v>8.9999999999999998E-4</v>
      </c>
    </row>
    <row r="233" spans="1:14">
      <c r="A233" t="s">
        <v>1582</v>
      </c>
      <c r="B233" t="s">
        <v>1583</v>
      </c>
      <c r="C233" t="s">
        <v>1465</v>
      </c>
      <c r="D233" t="s">
        <v>764</v>
      </c>
      <c r="E233" s="98" t="s">
        <v>2526</v>
      </c>
      <c r="F233" t="s">
        <v>824</v>
      </c>
      <c r="G233" t="s">
        <v>100</v>
      </c>
      <c r="H233" s="54">
        <v>0.42</v>
      </c>
      <c r="I233" s="54">
        <v>13458</v>
      </c>
      <c r="J233" s="54">
        <v>1.8500000000000001E-3</v>
      </c>
      <c r="K233" s="54">
        <v>0.20686109720000001</v>
      </c>
      <c r="L233" s="55">
        <v>0</v>
      </c>
      <c r="M233" s="55">
        <v>1.6000000000000001E-3</v>
      </c>
      <c r="N233" s="55">
        <v>2.9999999999999997E-4</v>
      </c>
    </row>
    <row r="234" spans="1:14">
      <c r="A234" t="s">
        <v>1584</v>
      </c>
      <c r="B234" t="s">
        <v>1585</v>
      </c>
      <c r="C234" t="s">
        <v>1469</v>
      </c>
      <c r="D234" t="s">
        <v>764</v>
      </c>
      <c r="E234" s="98" t="s">
        <v>2526</v>
      </c>
      <c r="F234" t="s">
        <v>824</v>
      </c>
      <c r="G234" t="s">
        <v>100</v>
      </c>
      <c r="H234" s="54">
        <v>7.0000000000000007E-2</v>
      </c>
      <c r="I234" s="54">
        <v>80539</v>
      </c>
      <c r="J234" s="54">
        <v>0</v>
      </c>
      <c r="K234" s="54">
        <v>0.20448046710000001</v>
      </c>
      <c r="L234" s="55">
        <v>0</v>
      </c>
      <c r="M234" s="55">
        <v>1.6000000000000001E-3</v>
      </c>
      <c r="N234" s="55">
        <v>2.9999999999999997E-4</v>
      </c>
    </row>
    <row r="235" spans="1:14">
      <c r="A235" t="s">
        <v>1586</v>
      </c>
      <c r="B235" t="s">
        <v>1587</v>
      </c>
      <c r="C235" t="s">
        <v>1465</v>
      </c>
      <c r="D235" t="s">
        <v>764</v>
      </c>
      <c r="E235" s="98" t="s">
        <v>2526</v>
      </c>
      <c r="F235" t="s">
        <v>824</v>
      </c>
      <c r="G235" t="s">
        <v>100</v>
      </c>
      <c r="H235" s="54">
        <v>1.03</v>
      </c>
      <c r="I235" s="54">
        <v>13330</v>
      </c>
      <c r="J235" s="54">
        <v>0</v>
      </c>
      <c r="K235" s="54">
        <v>0.49798347300000001</v>
      </c>
      <c r="L235" s="55">
        <v>0</v>
      </c>
      <c r="M235" s="55">
        <v>3.8E-3</v>
      </c>
      <c r="N235" s="55">
        <v>6.9999999999999999E-4</v>
      </c>
    </row>
    <row r="236" spans="1:14">
      <c r="A236" t="s">
        <v>1588</v>
      </c>
      <c r="B236" t="s">
        <v>1589</v>
      </c>
      <c r="C236" t="s">
        <v>1465</v>
      </c>
      <c r="D236" t="s">
        <v>764</v>
      </c>
      <c r="E236" s="98" t="s">
        <v>2526</v>
      </c>
      <c r="F236" t="s">
        <v>1492</v>
      </c>
      <c r="G236" t="s">
        <v>100</v>
      </c>
      <c r="H236" s="54">
        <v>1.37</v>
      </c>
      <c r="I236" s="54">
        <v>7751</v>
      </c>
      <c r="J236" s="54">
        <v>4.96E-3</v>
      </c>
      <c r="K236" s="54">
        <v>0.39010641489999998</v>
      </c>
      <c r="L236" s="55">
        <v>0</v>
      </c>
      <c r="M236" s="55">
        <v>3.0000000000000001E-3</v>
      </c>
      <c r="N236" s="55">
        <v>5.0000000000000001E-4</v>
      </c>
    </row>
    <row r="237" spans="1:14">
      <c r="A237" t="s">
        <v>1590</v>
      </c>
      <c r="B237" t="s">
        <v>1591</v>
      </c>
      <c r="C237" t="s">
        <v>1469</v>
      </c>
      <c r="D237" t="s">
        <v>764</v>
      </c>
      <c r="E237" s="98" t="s">
        <v>2526</v>
      </c>
      <c r="F237" t="s">
        <v>1492</v>
      </c>
      <c r="G237" t="s">
        <v>100</v>
      </c>
      <c r="H237" s="54">
        <v>3.99</v>
      </c>
      <c r="I237" s="54">
        <v>15194</v>
      </c>
      <c r="J237" s="54">
        <v>0</v>
      </c>
      <c r="K237" s="54">
        <v>2.1988346561999998</v>
      </c>
      <c r="L237" s="55">
        <v>0</v>
      </c>
      <c r="M237" s="55">
        <v>1.67E-2</v>
      </c>
      <c r="N237" s="55">
        <v>3.0000000000000001E-3</v>
      </c>
    </row>
    <row r="238" spans="1:14">
      <c r="A238" t="s">
        <v>1592</v>
      </c>
      <c r="B238" t="s">
        <v>1593</v>
      </c>
      <c r="C238" t="s">
        <v>1465</v>
      </c>
      <c r="D238" t="s">
        <v>764</v>
      </c>
      <c r="E238" s="98" t="s">
        <v>2526</v>
      </c>
      <c r="F238" t="s">
        <v>1492</v>
      </c>
      <c r="G238" t="s">
        <v>100</v>
      </c>
      <c r="H238" s="54">
        <v>0.27</v>
      </c>
      <c r="I238" s="54">
        <v>34655</v>
      </c>
      <c r="J238" s="54">
        <v>0</v>
      </c>
      <c r="K238" s="54">
        <v>0.33937294950000002</v>
      </c>
      <c r="L238" s="55">
        <v>0</v>
      </c>
      <c r="M238" s="55">
        <v>2.5999999999999999E-3</v>
      </c>
      <c r="N238" s="55">
        <v>5.0000000000000001E-4</v>
      </c>
    </row>
    <row r="239" spans="1:14">
      <c r="A239" t="s">
        <v>1594</v>
      </c>
      <c r="B239" t="s">
        <v>1595</v>
      </c>
      <c r="C239" t="s">
        <v>1469</v>
      </c>
      <c r="D239" t="s">
        <v>764</v>
      </c>
      <c r="E239" s="98" t="s">
        <v>2526</v>
      </c>
      <c r="F239" t="s">
        <v>1496</v>
      </c>
      <c r="G239" t="s">
        <v>100</v>
      </c>
      <c r="H239" s="54">
        <v>0.41</v>
      </c>
      <c r="I239" s="54">
        <v>16207</v>
      </c>
      <c r="J239" s="54">
        <v>0</v>
      </c>
      <c r="K239" s="54">
        <v>0.24100943490000001</v>
      </c>
      <c r="L239" s="55">
        <v>0</v>
      </c>
      <c r="M239" s="55">
        <v>1.8E-3</v>
      </c>
      <c r="N239" s="55">
        <v>2.9999999999999997E-4</v>
      </c>
    </row>
    <row r="240" spans="1:14">
      <c r="A240" t="s">
        <v>1596</v>
      </c>
      <c r="B240" t="s">
        <v>1597</v>
      </c>
      <c r="C240" t="s">
        <v>108</v>
      </c>
      <c r="D240" t="s">
        <v>764</v>
      </c>
      <c r="E240" s="98" t="s">
        <v>2526</v>
      </c>
      <c r="F240" t="s">
        <v>1496</v>
      </c>
      <c r="G240" t="s">
        <v>102</v>
      </c>
      <c r="H240" s="54">
        <v>0.25</v>
      </c>
      <c r="I240" s="54">
        <v>68170</v>
      </c>
      <c r="J240" s="54">
        <v>0</v>
      </c>
      <c r="K240" s="54">
        <v>0.68367692999999996</v>
      </c>
      <c r="L240" s="55">
        <v>0</v>
      </c>
      <c r="M240" s="55">
        <v>5.1999999999999998E-3</v>
      </c>
      <c r="N240" s="55">
        <v>8.9999999999999998E-4</v>
      </c>
    </row>
    <row r="241" spans="1:14">
      <c r="A241" t="s">
        <v>1598</v>
      </c>
      <c r="B241" t="s">
        <v>1599</v>
      </c>
      <c r="C241" t="s">
        <v>1469</v>
      </c>
      <c r="D241" t="s">
        <v>764</v>
      </c>
      <c r="E241" s="98" t="s">
        <v>2526</v>
      </c>
      <c r="F241" t="s">
        <v>1496</v>
      </c>
      <c r="G241" t="s">
        <v>100</v>
      </c>
      <c r="H241" s="54">
        <v>0.52</v>
      </c>
      <c r="I241" s="54">
        <v>2271</v>
      </c>
      <c r="J241" s="54">
        <v>0</v>
      </c>
      <c r="K241" s="54">
        <v>4.2831968400000003E-2</v>
      </c>
      <c r="L241" s="55">
        <v>0</v>
      </c>
      <c r="M241" s="55">
        <v>2.9999999999999997E-4</v>
      </c>
      <c r="N241" s="55">
        <v>1E-4</v>
      </c>
    </row>
    <row r="242" spans="1:14">
      <c r="A242" t="s">
        <v>1600</v>
      </c>
      <c r="B242" t="s">
        <v>1601</v>
      </c>
      <c r="C242" t="s">
        <v>1469</v>
      </c>
      <c r="D242" t="s">
        <v>764</v>
      </c>
      <c r="E242" s="98" t="s">
        <v>2526</v>
      </c>
      <c r="F242" t="s">
        <v>1496</v>
      </c>
      <c r="G242" t="s">
        <v>100</v>
      </c>
      <c r="H242" s="54">
        <v>0.18</v>
      </c>
      <c r="I242" s="54">
        <v>49522</v>
      </c>
      <c r="J242" s="54">
        <v>0</v>
      </c>
      <c r="K242" s="54">
        <v>0.3233093292</v>
      </c>
      <c r="L242" s="55">
        <v>0</v>
      </c>
      <c r="M242" s="55">
        <v>2.5000000000000001E-3</v>
      </c>
      <c r="N242" s="55">
        <v>4.0000000000000002E-4</v>
      </c>
    </row>
    <row r="243" spans="1:14">
      <c r="A243" t="s">
        <v>1602</v>
      </c>
      <c r="B243" t="s">
        <v>1603</v>
      </c>
      <c r="C243" t="s">
        <v>1465</v>
      </c>
      <c r="D243" t="s">
        <v>764</v>
      </c>
      <c r="E243" s="98" t="s">
        <v>2526</v>
      </c>
      <c r="F243" t="s">
        <v>1496</v>
      </c>
      <c r="G243" t="s">
        <v>100</v>
      </c>
      <c r="H243" s="54">
        <v>2.39</v>
      </c>
      <c r="I243" s="54">
        <v>10437.815699999999</v>
      </c>
      <c r="J243" s="54">
        <v>0</v>
      </c>
      <c r="K243" s="54">
        <v>0.90480518529920995</v>
      </c>
      <c r="L243" s="55">
        <v>0</v>
      </c>
      <c r="M243" s="55">
        <v>6.8999999999999999E-3</v>
      </c>
      <c r="N243" s="55">
        <v>1.1999999999999999E-3</v>
      </c>
    </row>
    <row r="244" spans="1:14">
      <c r="A244" t="s">
        <v>1604</v>
      </c>
      <c r="B244" t="s">
        <v>1605</v>
      </c>
      <c r="C244" t="s">
        <v>1469</v>
      </c>
      <c r="D244" t="s">
        <v>764</v>
      </c>
      <c r="E244" s="98" t="s">
        <v>2526</v>
      </c>
      <c r="F244" t="s">
        <v>874</v>
      </c>
      <c r="G244" t="s">
        <v>100</v>
      </c>
      <c r="H244" s="54">
        <v>0.22</v>
      </c>
      <c r="I244" s="54">
        <v>59660</v>
      </c>
      <c r="J244" s="54">
        <v>0</v>
      </c>
      <c r="K244" s="54">
        <v>0.476051004</v>
      </c>
      <c r="L244" s="55">
        <v>0</v>
      </c>
      <c r="M244" s="55">
        <v>3.5999999999999999E-3</v>
      </c>
      <c r="N244" s="55">
        <v>5.9999999999999995E-4</v>
      </c>
    </row>
    <row r="245" spans="1:14">
      <c r="A245" t="s">
        <v>1606</v>
      </c>
      <c r="B245" t="s">
        <v>1607</v>
      </c>
      <c r="C245" t="s">
        <v>1469</v>
      </c>
      <c r="D245" t="s">
        <v>764</v>
      </c>
      <c r="E245" s="98" t="s">
        <v>2526</v>
      </c>
      <c r="F245" t="s">
        <v>874</v>
      </c>
      <c r="G245" t="s">
        <v>100</v>
      </c>
      <c r="H245" s="54">
        <v>0.62</v>
      </c>
      <c r="I245" s="54">
        <v>12138</v>
      </c>
      <c r="J245" s="54">
        <v>0</v>
      </c>
      <c r="K245" s="54">
        <v>0.27295206119999998</v>
      </c>
      <c r="L245" s="55">
        <v>0</v>
      </c>
      <c r="M245" s="55">
        <v>2.0999999999999999E-3</v>
      </c>
      <c r="N245" s="55">
        <v>4.0000000000000002E-4</v>
      </c>
    </row>
    <row r="246" spans="1:14">
      <c r="A246" t="s">
        <v>1608</v>
      </c>
      <c r="B246" t="s">
        <v>1609</v>
      </c>
      <c r="C246" t="s">
        <v>1465</v>
      </c>
      <c r="D246" t="s">
        <v>764</v>
      </c>
      <c r="E246" s="98" t="s">
        <v>2526</v>
      </c>
      <c r="F246" t="s">
        <v>874</v>
      </c>
      <c r="G246" t="s">
        <v>100</v>
      </c>
      <c r="H246" s="54">
        <v>1.1200000000000001</v>
      </c>
      <c r="I246" s="54">
        <v>5469</v>
      </c>
      <c r="J246" s="54">
        <v>0</v>
      </c>
      <c r="K246" s="54">
        <v>0.22216390559999999</v>
      </c>
      <c r="L246" s="55">
        <v>0</v>
      </c>
      <c r="M246" s="55">
        <v>1.6999999999999999E-3</v>
      </c>
      <c r="N246" s="55">
        <v>2.9999999999999997E-4</v>
      </c>
    </row>
    <row r="247" spans="1:14">
      <c r="A247" t="s">
        <v>1610</v>
      </c>
      <c r="B247" t="s">
        <v>1611</v>
      </c>
      <c r="C247" t="s">
        <v>1465</v>
      </c>
      <c r="D247" t="s">
        <v>764</v>
      </c>
      <c r="E247" s="98" t="s">
        <v>2526</v>
      </c>
      <c r="F247" t="s">
        <v>874</v>
      </c>
      <c r="G247" t="s">
        <v>100</v>
      </c>
      <c r="H247" s="54">
        <v>0.32</v>
      </c>
      <c r="I247" s="54">
        <v>42651</v>
      </c>
      <c r="J247" s="54">
        <v>0</v>
      </c>
      <c r="K247" s="54">
        <v>0.49502456639999998</v>
      </c>
      <c r="L247" s="55">
        <v>0</v>
      </c>
      <c r="M247" s="55">
        <v>3.8E-3</v>
      </c>
      <c r="N247" s="55">
        <v>6.9999999999999999E-4</v>
      </c>
    </row>
    <row r="248" spans="1:14">
      <c r="A248" t="s">
        <v>1612</v>
      </c>
      <c r="B248" t="s">
        <v>1613</v>
      </c>
      <c r="C248" t="s">
        <v>1469</v>
      </c>
      <c r="D248" t="s">
        <v>764</v>
      </c>
      <c r="E248" s="98" t="s">
        <v>2526</v>
      </c>
      <c r="F248" t="s">
        <v>874</v>
      </c>
      <c r="G248" t="s">
        <v>100</v>
      </c>
      <c r="H248" s="54">
        <v>0.5</v>
      </c>
      <c r="I248" s="54">
        <v>37604</v>
      </c>
      <c r="J248" s="54">
        <v>0</v>
      </c>
      <c r="K248" s="54">
        <v>0.68194854000000005</v>
      </c>
      <c r="L248" s="55">
        <v>0</v>
      </c>
      <c r="M248" s="55">
        <v>5.1999999999999998E-3</v>
      </c>
      <c r="N248" s="55">
        <v>8.9999999999999998E-4</v>
      </c>
    </row>
    <row r="249" spans="1:14">
      <c r="A249" t="s">
        <v>1614</v>
      </c>
      <c r="B249" t="s">
        <v>1615</v>
      </c>
      <c r="C249" t="s">
        <v>1469</v>
      </c>
      <c r="D249" t="s">
        <v>764</v>
      </c>
      <c r="E249" s="98" t="s">
        <v>2526</v>
      </c>
      <c r="F249" t="s">
        <v>874</v>
      </c>
      <c r="G249" t="s">
        <v>100</v>
      </c>
      <c r="H249" s="54">
        <v>0.63</v>
      </c>
      <c r="I249" s="54">
        <v>29488</v>
      </c>
      <c r="J249" s="54">
        <v>0</v>
      </c>
      <c r="K249" s="54">
        <v>0.67380374880000005</v>
      </c>
      <c r="L249" s="55">
        <v>0</v>
      </c>
      <c r="M249" s="55">
        <v>5.1000000000000004E-3</v>
      </c>
      <c r="N249" s="55">
        <v>8.9999999999999998E-4</v>
      </c>
    </row>
    <row r="250" spans="1:14">
      <c r="A250" t="s">
        <v>1616</v>
      </c>
      <c r="B250" t="s">
        <v>1617</v>
      </c>
      <c r="C250" t="s">
        <v>1465</v>
      </c>
      <c r="D250" t="s">
        <v>764</v>
      </c>
      <c r="E250" s="98" t="s">
        <v>2526</v>
      </c>
      <c r="F250" t="s">
        <v>874</v>
      </c>
      <c r="G250" t="s">
        <v>100</v>
      </c>
      <c r="H250" s="54">
        <v>1.46</v>
      </c>
      <c r="I250" s="54">
        <v>2744</v>
      </c>
      <c r="J250" s="54">
        <v>0</v>
      </c>
      <c r="K250" s="54">
        <v>0.1453063248</v>
      </c>
      <c r="L250" s="55">
        <v>0</v>
      </c>
      <c r="M250" s="55">
        <v>1.1000000000000001E-3</v>
      </c>
      <c r="N250" s="55">
        <v>2.0000000000000001E-4</v>
      </c>
    </row>
    <row r="251" spans="1:14">
      <c r="A251" t="s">
        <v>1618</v>
      </c>
      <c r="B251" t="s">
        <v>1619</v>
      </c>
      <c r="C251" t="s">
        <v>1465</v>
      </c>
      <c r="D251" t="s">
        <v>764</v>
      </c>
      <c r="E251" s="98" t="s">
        <v>2526</v>
      </c>
      <c r="F251" t="s">
        <v>874</v>
      </c>
      <c r="G251" t="s">
        <v>100</v>
      </c>
      <c r="H251" s="54">
        <v>0.52</v>
      </c>
      <c r="I251" s="54">
        <v>26035</v>
      </c>
      <c r="J251" s="54">
        <v>0</v>
      </c>
      <c r="K251" s="54">
        <v>0.49103051399999997</v>
      </c>
      <c r="L251" s="55">
        <v>0</v>
      </c>
      <c r="M251" s="55">
        <v>3.7000000000000002E-3</v>
      </c>
      <c r="N251" s="55">
        <v>6.9999999999999999E-4</v>
      </c>
    </row>
    <row r="252" spans="1:14">
      <c r="A252" t="s">
        <v>1620</v>
      </c>
      <c r="B252" t="s">
        <v>1621</v>
      </c>
      <c r="C252" t="s">
        <v>1465</v>
      </c>
      <c r="D252" t="s">
        <v>764</v>
      </c>
      <c r="E252" s="98" t="s">
        <v>2526</v>
      </c>
      <c r="F252" t="s">
        <v>1518</v>
      </c>
      <c r="G252" t="s">
        <v>100</v>
      </c>
      <c r="H252" s="54">
        <v>2.59</v>
      </c>
      <c r="I252" s="54">
        <v>3566</v>
      </c>
      <c r="J252" s="54">
        <v>0</v>
      </c>
      <c r="K252" s="54">
        <v>0.33498754380000001</v>
      </c>
      <c r="L252" s="55">
        <v>0</v>
      </c>
      <c r="M252" s="55">
        <v>2.5000000000000001E-3</v>
      </c>
      <c r="N252" s="55">
        <v>5.0000000000000001E-4</v>
      </c>
    </row>
    <row r="253" spans="1:14">
      <c r="A253" t="s">
        <v>1622</v>
      </c>
      <c r="B253" t="s">
        <v>1623</v>
      </c>
      <c r="C253" t="s">
        <v>108</v>
      </c>
      <c r="D253" t="s">
        <v>764</v>
      </c>
      <c r="E253" s="98" t="s">
        <v>2526</v>
      </c>
      <c r="F253" t="s">
        <v>1518</v>
      </c>
      <c r="G253" t="s">
        <v>100</v>
      </c>
      <c r="H253" s="54">
        <v>0.12</v>
      </c>
      <c r="I253" s="54">
        <v>149800</v>
      </c>
      <c r="J253" s="54">
        <v>0</v>
      </c>
      <c r="K253" s="54">
        <v>0.65198951999999999</v>
      </c>
      <c r="L253" s="55">
        <v>0</v>
      </c>
      <c r="M253" s="55">
        <v>5.0000000000000001E-3</v>
      </c>
      <c r="N253" s="55">
        <v>8.9999999999999998E-4</v>
      </c>
    </row>
    <row r="254" spans="1:14">
      <c r="A254" t="s">
        <v>1624</v>
      </c>
      <c r="B254" t="s">
        <v>1625</v>
      </c>
      <c r="C254" t="s">
        <v>1469</v>
      </c>
      <c r="D254" t="s">
        <v>764</v>
      </c>
      <c r="E254" s="98" t="s">
        <v>2526</v>
      </c>
      <c r="F254" t="s">
        <v>616</v>
      </c>
      <c r="G254" t="s">
        <v>100</v>
      </c>
      <c r="H254" s="54">
        <v>4.76</v>
      </c>
      <c r="I254" s="54">
        <v>1914</v>
      </c>
      <c r="J254" s="54">
        <v>0</v>
      </c>
      <c r="K254" s="54">
        <v>0.33044291279999999</v>
      </c>
      <c r="L254" s="55">
        <v>0</v>
      </c>
      <c r="M254" s="55">
        <v>2.5000000000000001E-3</v>
      </c>
      <c r="N254" s="55">
        <v>4.0000000000000002E-4</v>
      </c>
    </row>
    <row r="255" spans="1:14">
      <c r="A255" t="s">
        <v>1626</v>
      </c>
      <c r="B255" t="s">
        <v>1627</v>
      </c>
      <c r="C255" t="s">
        <v>1628</v>
      </c>
      <c r="D255" t="s">
        <v>764</v>
      </c>
      <c r="E255" s="98" t="s">
        <v>2526</v>
      </c>
      <c r="F255" t="s">
        <v>1028</v>
      </c>
      <c r="G255" t="s">
        <v>104</v>
      </c>
      <c r="H255" s="54">
        <v>16.04</v>
      </c>
      <c r="I255" s="54">
        <v>1044</v>
      </c>
      <c r="J255" s="54">
        <v>0</v>
      </c>
      <c r="K255" s="54">
        <v>0.77380482384000004</v>
      </c>
      <c r="L255" s="55">
        <v>0</v>
      </c>
      <c r="M255" s="55">
        <v>5.8999999999999999E-3</v>
      </c>
      <c r="N255" s="55">
        <v>1.1000000000000001E-3</v>
      </c>
    </row>
    <row r="256" spans="1:14">
      <c r="A256" t="s">
        <v>182</v>
      </c>
      <c r="B256" s="99" t="s">
        <v>2526</v>
      </c>
      <c r="C256" s="99" t="s">
        <v>2526</v>
      </c>
      <c r="D256" s="100" t="s">
        <v>2526</v>
      </c>
      <c r="E256" s="100" t="s">
        <v>2526</v>
      </c>
      <c r="F256" s="100" t="s">
        <v>2526</v>
      </c>
      <c r="G256" s="100" t="s">
        <v>2526</v>
      </c>
      <c r="H256" s="100" t="s">
        <v>2526</v>
      </c>
      <c r="I256" s="100" t="s">
        <v>2526</v>
      </c>
      <c r="J256" s="100" t="s">
        <v>2526</v>
      </c>
      <c r="K256" s="100" t="s">
        <v>2526</v>
      </c>
      <c r="L256" s="100" t="s">
        <v>2526</v>
      </c>
      <c r="M256" s="100" t="s">
        <v>2526</v>
      </c>
      <c r="N256" s="100" t="s">
        <v>2526</v>
      </c>
    </row>
    <row r="257" spans="1:14">
      <c r="A257" t="s">
        <v>269</v>
      </c>
      <c r="B257" s="99" t="s">
        <v>2526</v>
      </c>
      <c r="C257" s="99" t="s">
        <v>2526</v>
      </c>
      <c r="D257" s="100" t="s">
        <v>2526</v>
      </c>
      <c r="E257" s="100" t="s">
        <v>2526</v>
      </c>
      <c r="F257" s="100" t="s">
        <v>2526</v>
      </c>
      <c r="G257" s="100" t="s">
        <v>2526</v>
      </c>
      <c r="H257" s="100" t="s">
        <v>2526</v>
      </c>
      <c r="I257" s="100" t="s">
        <v>2526</v>
      </c>
      <c r="J257" s="100" t="s">
        <v>2526</v>
      </c>
      <c r="K257" s="100" t="s">
        <v>2526</v>
      </c>
      <c r="L257" s="100" t="s">
        <v>2526</v>
      </c>
      <c r="M257" s="100" t="s">
        <v>2526</v>
      </c>
      <c r="N257" s="100" t="s">
        <v>2526</v>
      </c>
    </row>
    <row r="258" spans="1:14">
      <c r="A258" t="s">
        <v>270</v>
      </c>
      <c r="B258" s="99" t="s">
        <v>2526</v>
      </c>
      <c r="C258" s="99" t="s">
        <v>2526</v>
      </c>
      <c r="D258" s="100" t="s">
        <v>2526</v>
      </c>
      <c r="E258" s="100" t="s">
        <v>2526</v>
      </c>
      <c r="F258" s="100" t="s">
        <v>2526</v>
      </c>
      <c r="G258" s="100" t="s">
        <v>2526</v>
      </c>
      <c r="H258" s="100" t="s">
        <v>2526</v>
      </c>
      <c r="I258" s="100" t="s">
        <v>2526</v>
      </c>
      <c r="J258" s="100" t="s">
        <v>2526</v>
      </c>
      <c r="K258" s="100" t="s">
        <v>2526</v>
      </c>
      <c r="L258" s="100" t="s">
        <v>2526</v>
      </c>
      <c r="M258" s="100" t="s">
        <v>2526</v>
      </c>
      <c r="N258" s="100" t="s">
        <v>2526</v>
      </c>
    </row>
    <row r="259" spans="1:14">
      <c r="A259" t="s">
        <v>271</v>
      </c>
      <c r="B259" s="99" t="s">
        <v>2526</v>
      </c>
      <c r="C259" s="99" t="s">
        <v>2526</v>
      </c>
      <c r="D259" s="100" t="s">
        <v>2526</v>
      </c>
      <c r="E259" s="100" t="s">
        <v>2526</v>
      </c>
      <c r="F259" s="100" t="s">
        <v>2526</v>
      </c>
      <c r="G259" s="100" t="s">
        <v>2526</v>
      </c>
      <c r="H259" s="100" t="s">
        <v>2526</v>
      </c>
      <c r="I259" s="100" t="s">
        <v>2526</v>
      </c>
      <c r="J259" s="100" t="s">
        <v>2526</v>
      </c>
      <c r="K259" s="100" t="s">
        <v>2526</v>
      </c>
      <c r="L259" s="100" t="s">
        <v>2526</v>
      </c>
      <c r="M259" s="100" t="s">
        <v>2526</v>
      </c>
      <c r="N259" s="100" t="s">
        <v>2526</v>
      </c>
    </row>
    <row r="260" spans="1:14">
      <c r="A260" t="s">
        <v>272</v>
      </c>
      <c r="B260" s="99" t="s">
        <v>2526</v>
      </c>
      <c r="C260" s="99" t="s">
        <v>2526</v>
      </c>
      <c r="D260" s="100" t="s">
        <v>2526</v>
      </c>
      <c r="E260" s="100" t="s">
        <v>2526</v>
      </c>
      <c r="F260" s="100" t="s">
        <v>2526</v>
      </c>
      <c r="G260" s="100" t="s">
        <v>2526</v>
      </c>
      <c r="H260" s="100" t="s">
        <v>2526</v>
      </c>
      <c r="I260" s="100" t="s">
        <v>2526</v>
      </c>
      <c r="J260" s="100" t="s">
        <v>2526</v>
      </c>
      <c r="K260" s="100" t="s">
        <v>2526</v>
      </c>
      <c r="L260" s="100" t="s">
        <v>2526</v>
      </c>
      <c r="M260" s="100" t="s">
        <v>2526</v>
      </c>
      <c r="N260" s="100" t="s">
        <v>2526</v>
      </c>
    </row>
    <row r="261" spans="1:14" hidden="1">
      <c r="D261" s="13"/>
      <c r="E261" s="13"/>
      <c r="F261" s="13"/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2525</v>
      </c>
    </row>
    <row r="2" spans="1:15" s="1" customFormat="1">
      <c r="A2" s="2" t="s">
        <v>1</v>
      </c>
      <c r="B2" s="9" t="s">
        <v>1922</v>
      </c>
    </row>
    <row r="3" spans="1:15" s="1" customFormat="1">
      <c r="A3" s="2" t="s">
        <v>2</v>
      </c>
      <c r="B3" s="61" t="s">
        <v>1923</v>
      </c>
    </row>
    <row r="4" spans="1:15" s="1" customFormat="1">
      <c r="A4" s="2" t="s">
        <v>3</v>
      </c>
      <c r="B4" s="62">
        <v>14229</v>
      </c>
    </row>
    <row r="5" spans="1:15" ht="18.75">
      <c r="A5" s="75" t="s">
        <v>162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155</v>
      </c>
      <c r="H6" s="32" t="s">
        <v>156</v>
      </c>
      <c r="I6" s="101" t="s">
        <v>160</v>
      </c>
      <c r="J6" s="32" t="s">
        <v>53</v>
      </c>
      <c r="K6" s="32" t="s">
        <v>69</v>
      </c>
      <c r="L6" s="32" t="s">
        <v>54</v>
      </c>
      <c r="M6" s="32" t="s">
        <v>151</v>
      </c>
      <c r="O6" s="13"/>
    </row>
    <row r="7" spans="1:15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20" t="s">
        <v>152</v>
      </c>
      <c r="H7" s="93" t="s">
        <v>2526</v>
      </c>
      <c r="I7" s="16" t="s">
        <v>153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161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52">
        <v>10114.959999999999</v>
      </c>
      <c r="H9" s="95" t="s">
        <v>2526</v>
      </c>
      <c r="I9" s="52">
        <v>0</v>
      </c>
      <c r="J9" s="52">
        <v>147.12547203254749</v>
      </c>
      <c r="K9" s="95" t="s">
        <v>2526</v>
      </c>
      <c r="L9" s="53">
        <v>1</v>
      </c>
      <c r="M9" s="53">
        <v>0.20019999999999999</v>
      </c>
      <c r="N9" s="24"/>
    </row>
    <row r="10" spans="1:15">
      <c r="A10" s="56" t="s">
        <v>169</v>
      </c>
      <c r="B10" s="99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58">
        <v>9325.82</v>
      </c>
      <c r="H10" s="100" t="s">
        <v>2526</v>
      </c>
      <c r="I10" s="58">
        <v>0</v>
      </c>
      <c r="J10" s="58">
        <v>60.615175561999997</v>
      </c>
      <c r="K10" s="100" t="s">
        <v>2526</v>
      </c>
      <c r="L10" s="57">
        <v>0.41199999999999998</v>
      </c>
      <c r="M10" s="57">
        <v>8.2500000000000004E-2</v>
      </c>
    </row>
    <row r="11" spans="1:15">
      <c r="A11" s="56" t="s">
        <v>1629</v>
      </c>
      <c r="B11" s="99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58">
        <v>543.35</v>
      </c>
      <c r="H11" s="100" t="s">
        <v>2526</v>
      </c>
      <c r="I11" s="58">
        <v>0</v>
      </c>
      <c r="J11" s="58">
        <v>21.220854299999999</v>
      </c>
      <c r="K11" s="100" t="s">
        <v>2526</v>
      </c>
      <c r="L11" s="57">
        <v>0.14419999999999999</v>
      </c>
      <c r="M11" s="57">
        <v>2.8899999999999999E-2</v>
      </c>
    </row>
    <row r="12" spans="1:15">
      <c r="A12" t="s">
        <v>1630</v>
      </c>
      <c r="B12" t="s">
        <v>1631</v>
      </c>
      <c r="C12" t="s">
        <v>96</v>
      </c>
      <c r="D12" t="s">
        <v>1632</v>
      </c>
      <c r="E12" t="s">
        <v>1633</v>
      </c>
      <c r="F12" t="s">
        <v>98</v>
      </c>
      <c r="G12" s="54">
        <v>53.36</v>
      </c>
      <c r="H12" s="54">
        <v>3429</v>
      </c>
      <c r="I12" s="54">
        <v>0</v>
      </c>
      <c r="J12" s="54">
        <v>1.8297144000000001</v>
      </c>
      <c r="K12" s="55">
        <v>0</v>
      </c>
      <c r="L12" s="55">
        <v>1.24E-2</v>
      </c>
      <c r="M12" s="55">
        <v>2.5000000000000001E-3</v>
      </c>
    </row>
    <row r="13" spans="1:15">
      <c r="A13" t="s">
        <v>1634</v>
      </c>
      <c r="B13" t="s">
        <v>1635</v>
      </c>
      <c r="C13" t="s">
        <v>96</v>
      </c>
      <c r="D13" t="s">
        <v>1632</v>
      </c>
      <c r="E13" t="s">
        <v>1633</v>
      </c>
      <c r="F13" t="s">
        <v>98</v>
      </c>
      <c r="G13" s="54">
        <v>118.47</v>
      </c>
      <c r="H13" s="54">
        <v>1855</v>
      </c>
      <c r="I13" s="54">
        <v>0</v>
      </c>
      <c r="J13" s="54">
        <v>2.1976184999999999</v>
      </c>
      <c r="K13" s="55">
        <v>0</v>
      </c>
      <c r="L13" s="55">
        <v>1.49E-2</v>
      </c>
      <c r="M13" s="55">
        <v>3.0000000000000001E-3</v>
      </c>
    </row>
    <row r="14" spans="1:15">
      <c r="A14" t="s">
        <v>1636</v>
      </c>
      <c r="B14" t="s">
        <v>1637</v>
      </c>
      <c r="C14" t="s">
        <v>96</v>
      </c>
      <c r="D14" t="s">
        <v>1638</v>
      </c>
      <c r="E14" t="s">
        <v>1633</v>
      </c>
      <c r="F14" t="s">
        <v>98</v>
      </c>
      <c r="G14" s="54">
        <v>11.71</v>
      </c>
      <c r="H14" s="54">
        <v>2759</v>
      </c>
      <c r="I14" s="54">
        <v>0</v>
      </c>
      <c r="J14" s="54">
        <v>0.3230789</v>
      </c>
      <c r="K14" s="55">
        <v>0</v>
      </c>
      <c r="L14" s="55">
        <v>2.2000000000000001E-3</v>
      </c>
      <c r="M14" s="55">
        <v>4.0000000000000002E-4</v>
      </c>
    </row>
    <row r="15" spans="1:15">
      <c r="A15" t="s">
        <v>1639</v>
      </c>
      <c r="B15" t="s">
        <v>1640</v>
      </c>
      <c r="C15" t="s">
        <v>96</v>
      </c>
      <c r="D15" t="s">
        <v>1638</v>
      </c>
      <c r="E15" t="s">
        <v>1633</v>
      </c>
      <c r="F15" t="s">
        <v>98</v>
      </c>
      <c r="G15" s="54">
        <v>96.29</v>
      </c>
      <c r="H15" s="54">
        <v>3381</v>
      </c>
      <c r="I15" s="54">
        <v>0</v>
      </c>
      <c r="J15" s="54">
        <v>3.2555649</v>
      </c>
      <c r="K15" s="55">
        <v>0</v>
      </c>
      <c r="L15" s="55">
        <v>2.2100000000000002E-2</v>
      </c>
      <c r="M15" s="55">
        <v>4.4000000000000003E-3</v>
      </c>
    </row>
    <row r="16" spans="1:15">
      <c r="A16" t="s">
        <v>1641</v>
      </c>
      <c r="B16" t="s">
        <v>1642</v>
      </c>
      <c r="C16" t="s">
        <v>96</v>
      </c>
      <c r="D16" t="s">
        <v>1638</v>
      </c>
      <c r="E16" t="s">
        <v>1633</v>
      </c>
      <c r="F16" t="s">
        <v>98</v>
      </c>
      <c r="G16" s="54">
        <v>114.49</v>
      </c>
      <c r="H16" s="54">
        <v>1860</v>
      </c>
      <c r="I16" s="54">
        <v>0</v>
      </c>
      <c r="J16" s="54">
        <v>2.1295139999999999</v>
      </c>
      <c r="K16" s="55">
        <v>0</v>
      </c>
      <c r="L16" s="55">
        <v>1.4500000000000001E-2</v>
      </c>
      <c r="M16" s="55">
        <v>2.8999999999999998E-3</v>
      </c>
    </row>
    <row r="17" spans="1:13">
      <c r="A17" t="s">
        <v>1643</v>
      </c>
      <c r="B17" t="s">
        <v>1644</v>
      </c>
      <c r="C17" t="s">
        <v>96</v>
      </c>
      <c r="D17" t="s">
        <v>1638</v>
      </c>
      <c r="E17" t="s">
        <v>1633</v>
      </c>
      <c r="F17" t="s">
        <v>98</v>
      </c>
      <c r="G17" s="54">
        <v>24.12</v>
      </c>
      <c r="H17" s="54">
        <v>1841</v>
      </c>
      <c r="I17" s="54">
        <v>0</v>
      </c>
      <c r="J17" s="54">
        <v>0.44404919999999998</v>
      </c>
      <c r="K17" s="55">
        <v>0</v>
      </c>
      <c r="L17" s="55">
        <v>3.0000000000000001E-3</v>
      </c>
      <c r="M17" s="55">
        <v>5.9999999999999995E-4</v>
      </c>
    </row>
    <row r="18" spans="1:13">
      <c r="A18" t="s">
        <v>1645</v>
      </c>
      <c r="B18" t="s">
        <v>1646</v>
      </c>
      <c r="C18" t="s">
        <v>96</v>
      </c>
      <c r="D18" t="s">
        <v>1647</v>
      </c>
      <c r="E18" t="s">
        <v>1633</v>
      </c>
      <c r="F18" t="s">
        <v>98</v>
      </c>
      <c r="G18" s="54">
        <v>27.24</v>
      </c>
      <c r="H18" s="54">
        <v>1848</v>
      </c>
      <c r="I18" s="54">
        <v>0</v>
      </c>
      <c r="J18" s="54">
        <v>0.50339520000000004</v>
      </c>
      <c r="K18" s="55">
        <v>0</v>
      </c>
      <c r="L18" s="55">
        <v>3.3999999999999998E-3</v>
      </c>
      <c r="M18" s="55">
        <v>6.9999999999999999E-4</v>
      </c>
    </row>
    <row r="19" spans="1:13">
      <c r="A19" t="s">
        <v>1648</v>
      </c>
      <c r="B19" t="s">
        <v>1649</v>
      </c>
      <c r="C19" t="s">
        <v>96</v>
      </c>
      <c r="D19" t="s">
        <v>1647</v>
      </c>
      <c r="E19" t="s">
        <v>1633</v>
      </c>
      <c r="F19" t="s">
        <v>98</v>
      </c>
      <c r="G19" s="54">
        <v>52.04</v>
      </c>
      <c r="H19" s="54">
        <v>3393</v>
      </c>
      <c r="I19" s="54">
        <v>0</v>
      </c>
      <c r="J19" s="54">
        <v>1.7657172000000001</v>
      </c>
      <c r="K19" s="55">
        <v>0</v>
      </c>
      <c r="L19" s="55">
        <v>1.2E-2</v>
      </c>
      <c r="M19" s="55">
        <v>2.3999999999999998E-3</v>
      </c>
    </row>
    <row r="20" spans="1:13">
      <c r="A20" t="s">
        <v>1650</v>
      </c>
      <c r="B20" t="s">
        <v>1651</v>
      </c>
      <c r="C20" t="s">
        <v>96</v>
      </c>
      <c r="D20" t="s">
        <v>1652</v>
      </c>
      <c r="E20" t="s">
        <v>1633</v>
      </c>
      <c r="F20" t="s">
        <v>98</v>
      </c>
      <c r="G20" s="54">
        <v>3.71</v>
      </c>
      <c r="H20" s="54">
        <v>33260</v>
      </c>
      <c r="I20" s="54">
        <v>0</v>
      </c>
      <c r="J20" s="54">
        <v>1.233946</v>
      </c>
      <c r="K20" s="55">
        <v>0</v>
      </c>
      <c r="L20" s="55">
        <v>8.3999999999999995E-3</v>
      </c>
      <c r="M20" s="55">
        <v>1.6999999999999999E-3</v>
      </c>
    </row>
    <row r="21" spans="1:13">
      <c r="A21" t="s">
        <v>1653</v>
      </c>
      <c r="B21" t="s">
        <v>1654</v>
      </c>
      <c r="C21" t="s">
        <v>96</v>
      </c>
      <c r="D21" t="s">
        <v>1652</v>
      </c>
      <c r="E21" t="s">
        <v>1633</v>
      </c>
      <c r="F21" t="s">
        <v>98</v>
      </c>
      <c r="G21" s="54">
        <v>11.33</v>
      </c>
      <c r="H21" s="54">
        <v>18500</v>
      </c>
      <c r="I21" s="54">
        <v>0</v>
      </c>
      <c r="J21" s="54">
        <v>2.09605</v>
      </c>
      <c r="K21" s="55">
        <v>0</v>
      </c>
      <c r="L21" s="55">
        <v>1.4200000000000001E-2</v>
      </c>
      <c r="M21" s="55">
        <v>2.8999999999999998E-3</v>
      </c>
    </row>
    <row r="22" spans="1:13">
      <c r="A22" t="s">
        <v>1655</v>
      </c>
      <c r="B22" t="s">
        <v>1656</v>
      </c>
      <c r="C22" t="s">
        <v>96</v>
      </c>
      <c r="D22" t="s">
        <v>1652</v>
      </c>
      <c r="E22" t="s">
        <v>1633</v>
      </c>
      <c r="F22" t="s">
        <v>98</v>
      </c>
      <c r="G22" s="54">
        <v>2.59</v>
      </c>
      <c r="H22" s="54">
        <v>18340</v>
      </c>
      <c r="I22" s="54">
        <v>0</v>
      </c>
      <c r="J22" s="54">
        <v>0.47500599999999998</v>
      </c>
      <c r="K22" s="55">
        <v>0</v>
      </c>
      <c r="L22" s="55">
        <v>3.2000000000000002E-3</v>
      </c>
      <c r="M22" s="55">
        <v>5.9999999999999995E-4</v>
      </c>
    </row>
    <row r="23" spans="1:13">
      <c r="A23" t="s">
        <v>1657</v>
      </c>
      <c r="B23" t="s">
        <v>1658</v>
      </c>
      <c r="C23" t="s">
        <v>96</v>
      </c>
      <c r="D23" t="s">
        <v>1652</v>
      </c>
      <c r="E23" t="s">
        <v>1633</v>
      </c>
      <c r="F23" t="s">
        <v>98</v>
      </c>
      <c r="G23" s="54">
        <v>28</v>
      </c>
      <c r="H23" s="54">
        <v>17740</v>
      </c>
      <c r="I23" s="54">
        <v>0</v>
      </c>
      <c r="J23" s="54">
        <v>4.9672000000000001</v>
      </c>
      <c r="K23" s="55">
        <v>0</v>
      </c>
      <c r="L23" s="55">
        <v>3.3799999999999997E-2</v>
      </c>
      <c r="M23" s="55">
        <v>6.7999999999999996E-3</v>
      </c>
    </row>
    <row r="24" spans="1:13">
      <c r="A24" s="56" t="s">
        <v>1659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58">
        <v>0</v>
      </c>
      <c r="H24" s="100" t="s">
        <v>2526</v>
      </c>
      <c r="I24" s="58">
        <v>0</v>
      </c>
      <c r="J24" s="58">
        <v>0</v>
      </c>
      <c r="K24" s="100" t="s">
        <v>2526</v>
      </c>
      <c r="L24" s="57">
        <v>0</v>
      </c>
      <c r="M24" s="57">
        <v>0</v>
      </c>
    </row>
    <row r="25" spans="1:13">
      <c r="A25" t="s">
        <v>174</v>
      </c>
      <c r="B25" t="s">
        <v>174</v>
      </c>
      <c r="C25" s="100" t="s">
        <v>2526</v>
      </c>
      <c r="D25" s="100" t="s">
        <v>2526</v>
      </c>
      <c r="E25" t="s">
        <v>174</v>
      </c>
      <c r="F25" t="s">
        <v>174</v>
      </c>
      <c r="G25" s="54">
        <v>0</v>
      </c>
      <c r="H25" s="54">
        <v>0</v>
      </c>
      <c r="I25" s="100" t="s">
        <v>2526</v>
      </c>
      <c r="J25" s="54">
        <v>0</v>
      </c>
      <c r="K25" s="55">
        <v>0</v>
      </c>
      <c r="L25" s="55">
        <v>0</v>
      </c>
      <c r="M25" s="55">
        <v>0</v>
      </c>
    </row>
    <row r="26" spans="1:13">
      <c r="A26" s="56" t="s">
        <v>1660</v>
      </c>
      <c r="B26" s="99" t="s">
        <v>2526</v>
      </c>
      <c r="C26" s="100" t="s">
        <v>2526</v>
      </c>
      <c r="D26" s="100" t="s">
        <v>2526</v>
      </c>
      <c r="E26" s="100" t="s">
        <v>2526</v>
      </c>
      <c r="F26" s="100" t="s">
        <v>2526</v>
      </c>
      <c r="G26" s="58">
        <v>8782.4699999999993</v>
      </c>
      <c r="H26" s="100" t="s">
        <v>2526</v>
      </c>
      <c r="I26" s="58">
        <v>0</v>
      </c>
      <c r="J26" s="58">
        <v>39.394321261999998</v>
      </c>
      <c r="K26" s="100" t="s">
        <v>2526</v>
      </c>
      <c r="L26" s="57">
        <v>0.26779999999999998</v>
      </c>
      <c r="M26" s="57">
        <v>5.3600000000000002E-2</v>
      </c>
    </row>
    <row r="27" spans="1:13">
      <c r="A27" t="s">
        <v>1661</v>
      </c>
      <c r="B27" t="s">
        <v>1662</v>
      </c>
      <c r="C27" t="s">
        <v>96</v>
      </c>
      <c r="D27" t="s">
        <v>1632</v>
      </c>
      <c r="E27" t="s">
        <v>1663</v>
      </c>
      <c r="F27" t="s">
        <v>98</v>
      </c>
      <c r="G27" s="54">
        <v>409.13</v>
      </c>
      <c r="H27" s="54">
        <v>381.09</v>
      </c>
      <c r="I27" s="54">
        <v>0</v>
      </c>
      <c r="J27" s="54">
        <v>1.5591535169999999</v>
      </c>
      <c r="K27" s="55">
        <v>0</v>
      </c>
      <c r="L27" s="55">
        <v>1.06E-2</v>
      </c>
      <c r="M27" s="55">
        <v>2.0999999999999999E-3</v>
      </c>
    </row>
    <row r="28" spans="1:13">
      <c r="A28" t="s">
        <v>1664</v>
      </c>
      <c r="B28" t="s">
        <v>1665</v>
      </c>
      <c r="C28" t="s">
        <v>96</v>
      </c>
      <c r="D28" t="s">
        <v>1632</v>
      </c>
      <c r="E28" t="s">
        <v>1663</v>
      </c>
      <c r="F28" t="s">
        <v>98</v>
      </c>
      <c r="G28" s="54">
        <v>4400.3</v>
      </c>
      <c r="H28" s="54">
        <v>352.49</v>
      </c>
      <c r="I28" s="54">
        <v>0</v>
      </c>
      <c r="J28" s="54">
        <v>15.51061747</v>
      </c>
      <c r="K28" s="55">
        <v>0</v>
      </c>
      <c r="L28" s="55">
        <v>0.10539999999999999</v>
      </c>
      <c r="M28" s="55">
        <v>2.1100000000000001E-2</v>
      </c>
    </row>
    <row r="29" spans="1:13">
      <c r="A29" t="s">
        <v>1666</v>
      </c>
      <c r="B29" t="s">
        <v>1667</v>
      </c>
      <c r="C29" t="s">
        <v>96</v>
      </c>
      <c r="D29" t="s">
        <v>1632</v>
      </c>
      <c r="E29" t="s">
        <v>1663</v>
      </c>
      <c r="F29" t="s">
        <v>98</v>
      </c>
      <c r="G29" s="54">
        <v>1287</v>
      </c>
      <c r="H29" s="54">
        <v>384.03</v>
      </c>
      <c r="I29" s="54">
        <v>0</v>
      </c>
      <c r="J29" s="54">
        <v>4.9424660999999999</v>
      </c>
      <c r="K29" s="55">
        <v>0</v>
      </c>
      <c r="L29" s="55">
        <v>3.3599999999999998E-2</v>
      </c>
      <c r="M29" s="55">
        <v>6.7000000000000002E-3</v>
      </c>
    </row>
    <row r="30" spans="1:13">
      <c r="A30" t="s">
        <v>1668</v>
      </c>
      <c r="B30" t="s">
        <v>1669</v>
      </c>
      <c r="C30" t="s">
        <v>96</v>
      </c>
      <c r="D30" t="s">
        <v>1638</v>
      </c>
      <c r="E30" t="s">
        <v>1663</v>
      </c>
      <c r="F30" t="s">
        <v>98</v>
      </c>
      <c r="G30" s="54">
        <v>83.29</v>
      </c>
      <c r="H30" s="54">
        <v>3826</v>
      </c>
      <c r="I30" s="54">
        <v>0</v>
      </c>
      <c r="J30" s="54">
        <v>3.1866753999999999</v>
      </c>
      <c r="K30" s="55">
        <v>0</v>
      </c>
      <c r="L30" s="55">
        <v>2.1700000000000001E-2</v>
      </c>
      <c r="M30" s="55">
        <v>4.3E-3</v>
      </c>
    </row>
    <row r="31" spans="1:13">
      <c r="A31" t="s">
        <v>1670</v>
      </c>
      <c r="B31" t="s">
        <v>1671</v>
      </c>
      <c r="C31" t="s">
        <v>96</v>
      </c>
      <c r="D31" t="s">
        <v>1638</v>
      </c>
      <c r="E31" t="s">
        <v>1663</v>
      </c>
      <c r="F31" t="s">
        <v>98</v>
      </c>
      <c r="G31" s="54">
        <v>740</v>
      </c>
      <c r="H31" s="54">
        <v>353.53</v>
      </c>
      <c r="I31" s="54">
        <v>0</v>
      </c>
      <c r="J31" s="54">
        <v>2.6161219999999998</v>
      </c>
      <c r="K31" s="55">
        <v>0</v>
      </c>
      <c r="L31" s="55">
        <v>1.78E-2</v>
      </c>
      <c r="M31" s="55">
        <v>3.5999999999999999E-3</v>
      </c>
    </row>
    <row r="32" spans="1:13">
      <c r="A32" t="s">
        <v>1672</v>
      </c>
      <c r="B32" t="s">
        <v>1673</v>
      </c>
      <c r="C32" t="s">
        <v>96</v>
      </c>
      <c r="D32" t="s">
        <v>1647</v>
      </c>
      <c r="E32" t="s">
        <v>1663</v>
      </c>
      <c r="F32" t="s">
        <v>98</v>
      </c>
      <c r="G32" s="54">
        <v>1719</v>
      </c>
      <c r="H32" s="54">
        <v>353.96</v>
      </c>
      <c r="I32" s="54">
        <v>0</v>
      </c>
      <c r="J32" s="54">
        <v>6.0845723999999999</v>
      </c>
      <c r="K32" s="55">
        <v>0</v>
      </c>
      <c r="L32" s="55">
        <v>4.1399999999999999E-2</v>
      </c>
      <c r="M32" s="55">
        <v>8.3000000000000001E-3</v>
      </c>
    </row>
    <row r="33" spans="1:13">
      <c r="A33" t="s">
        <v>1674</v>
      </c>
      <c r="B33" t="s">
        <v>1675</v>
      </c>
      <c r="C33" t="s">
        <v>96</v>
      </c>
      <c r="D33" t="s">
        <v>1652</v>
      </c>
      <c r="E33" t="s">
        <v>1663</v>
      </c>
      <c r="F33" t="s">
        <v>98</v>
      </c>
      <c r="G33" s="54">
        <v>143.75</v>
      </c>
      <c r="H33" s="54">
        <v>3822.41</v>
      </c>
      <c r="I33" s="54">
        <v>0</v>
      </c>
      <c r="J33" s="54">
        <v>5.494714375</v>
      </c>
      <c r="K33" s="55">
        <v>0</v>
      </c>
      <c r="L33" s="55">
        <v>3.73E-2</v>
      </c>
      <c r="M33" s="55">
        <v>7.4999999999999997E-3</v>
      </c>
    </row>
    <row r="34" spans="1:13">
      <c r="A34" s="56" t="s">
        <v>1676</v>
      </c>
      <c r="B34" s="99" t="s">
        <v>2526</v>
      </c>
      <c r="C34" s="100" t="s">
        <v>2526</v>
      </c>
      <c r="D34" s="100" t="s">
        <v>2526</v>
      </c>
      <c r="E34" s="100" t="s">
        <v>2526</v>
      </c>
      <c r="F34" s="100" t="s">
        <v>2526</v>
      </c>
      <c r="G34" s="58">
        <v>0</v>
      </c>
      <c r="H34" s="100" t="s">
        <v>2526</v>
      </c>
      <c r="I34" s="58">
        <v>0</v>
      </c>
      <c r="J34" s="58">
        <v>0</v>
      </c>
      <c r="K34" s="100" t="s">
        <v>2526</v>
      </c>
      <c r="L34" s="57">
        <v>0</v>
      </c>
      <c r="M34" s="57">
        <v>0</v>
      </c>
    </row>
    <row r="35" spans="1:13">
      <c r="A35" t="s">
        <v>174</v>
      </c>
      <c r="B35" t="s">
        <v>174</v>
      </c>
      <c r="C35" s="100" t="s">
        <v>2526</v>
      </c>
      <c r="D35" s="100" t="s">
        <v>2526</v>
      </c>
      <c r="E35" t="s">
        <v>174</v>
      </c>
      <c r="F35" t="s">
        <v>174</v>
      </c>
      <c r="G35" s="54">
        <v>0</v>
      </c>
      <c r="H35" s="54">
        <v>0</v>
      </c>
      <c r="I35" s="100" t="s">
        <v>2526</v>
      </c>
      <c r="J35" s="54">
        <v>0</v>
      </c>
      <c r="K35" s="55">
        <v>0</v>
      </c>
      <c r="L35" s="55">
        <v>0</v>
      </c>
      <c r="M35" s="55">
        <v>0</v>
      </c>
    </row>
    <row r="36" spans="1:13">
      <c r="A36" s="56" t="s">
        <v>761</v>
      </c>
      <c r="B36" s="99" t="s">
        <v>2526</v>
      </c>
      <c r="C36" s="100" t="s">
        <v>2526</v>
      </c>
      <c r="D36" s="100" t="s">
        <v>2526</v>
      </c>
      <c r="E36" s="100" t="s">
        <v>2526</v>
      </c>
      <c r="F36" s="100" t="s">
        <v>2526</v>
      </c>
      <c r="G36" s="58">
        <v>0</v>
      </c>
      <c r="H36" s="100" t="s">
        <v>2526</v>
      </c>
      <c r="I36" s="58">
        <v>0</v>
      </c>
      <c r="J36" s="58">
        <v>0</v>
      </c>
      <c r="K36" s="100" t="s">
        <v>2526</v>
      </c>
      <c r="L36" s="57">
        <v>0</v>
      </c>
      <c r="M36" s="57">
        <v>0</v>
      </c>
    </row>
    <row r="37" spans="1:13">
      <c r="A37" t="s">
        <v>174</v>
      </c>
      <c r="B37" t="s">
        <v>174</v>
      </c>
      <c r="C37" s="100" t="s">
        <v>2526</v>
      </c>
      <c r="D37" s="100" t="s">
        <v>2526</v>
      </c>
      <c r="E37" t="s">
        <v>174</v>
      </c>
      <c r="F37" t="s">
        <v>174</v>
      </c>
      <c r="G37" s="54">
        <v>0</v>
      </c>
      <c r="H37" s="54">
        <v>0</v>
      </c>
      <c r="I37" s="100" t="s">
        <v>2526</v>
      </c>
      <c r="J37" s="54">
        <v>0</v>
      </c>
      <c r="K37" s="55">
        <v>0</v>
      </c>
      <c r="L37" s="55">
        <v>0</v>
      </c>
      <c r="M37" s="55">
        <v>0</v>
      </c>
    </row>
    <row r="38" spans="1:13">
      <c r="A38" s="56" t="s">
        <v>1677</v>
      </c>
      <c r="B38" s="99" t="s">
        <v>2526</v>
      </c>
      <c r="C38" s="100" t="s">
        <v>2526</v>
      </c>
      <c r="D38" s="100" t="s">
        <v>2526</v>
      </c>
      <c r="E38" s="100" t="s">
        <v>2526</v>
      </c>
      <c r="F38" s="100" t="s">
        <v>2526</v>
      </c>
      <c r="G38" s="58">
        <v>0</v>
      </c>
      <c r="H38" s="100" t="s">
        <v>2526</v>
      </c>
      <c r="I38" s="58">
        <v>0</v>
      </c>
      <c r="J38" s="58">
        <v>0</v>
      </c>
      <c r="K38" s="100" t="s">
        <v>2526</v>
      </c>
      <c r="L38" s="57">
        <v>0</v>
      </c>
      <c r="M38" s="57">
        <v>0</v>
      </c>
    </row>
    <row r="39" spans="1:13">
      <c r="A39" t="s">
        <v>174</v>
      </c>
      <c r="B39" t="s">
        <v>174</v>
      </c>
      <c r="C39" s="100" t="s">
        <v>2526</v>
      </c>
      <c r="D39" s="100" t="s">
        <v>2526</v>
      </c>
      <c r="E39" t="s">
        <v>174</v>
      </c>
      <c r="F39" t="s">
        <v>174</v>
      </c>
      <c r="G39" s="54">
        <v>0</v>
      </c>
      <c r="H39" s="54">
        <v>0</v>
      </c>
      <c r="I39" s="100" t="s">
        <v>2526</v>
      </c>
      <c r="J39" s="54">
        <v>0</v>
      </c>
      <c r="K39" s="55">
        <v>0</v>
      </c>
      <c r="L39" s="55">
        <v>0</v>
      </c>
      <c r="M39" s="55">
        <v>0</v>
      </c>
    </row>
    <row r="40" spans="1:13">
      <c r="A40" s="56" t="s">
        <v>180</v>
      </c>
      <c r="B40" s="99" t="s">
        <v>2526</v>
      </c>
      <c r="C40" s="100" t="s">
        <v>2526</v>
      </c>
      <c r="D40" s="100" t="s">
        <v>2526</v>
      </c>
      <c r="E40" s="100" t="s">
        <v>2526</v>
      </c>
      <c r="F40" s="100" t="s">
        <v>2526</v>
      </c>
      <c r="G40" s="58">
        <v>789.14</v>
      </c>
      <c r="H40" s="100" t="s">
        <v>2526</v>
      </c>
      <c r="I40" s="58">
        <v>0</v>
      </c>
      <c r="J40" s="58">
        <v>86.510296470547502</v>
      </c>
      <c r="K40" s="100" t="s">
        <v>2526</v>
      </c>
      <c r="L40" s="57">
        <v>0.58799999999999997</v>
      </c>
      <c r="M40" s="57">
        <v>0.1177</v>
      </c>
    </row>
    <row r="41" spans="1:13">
      <c r="A41" s="56" t="s">
        <v>1678</v>
      </c>
      <c r="B41" s="99" t="s">
        <v>2526</v>
      </c>
      <c r="C41" s="100" t="s">
        <v>2526</v>
      </c>
      <c r="D41" s="100" t="s">
        <v>2526</v>
      </c>
      <c r="E41" s="100" t="s">
        <v>2526</v>
      </c>
      <c r="F41" s="100" t="s">
        <v>2526</v>
      </c>
      <c r="G41" s="58">
        <v>789.14</v>
      </c>
      <c r="H41" s="100" t="s">
        <v>2526</v>
      </c>
      <c r="I41" s="58">
        <v>0</v>
      </c>
      <c r="J41" s="58">
        <v>86.510296470547502</v>
      </c>
      <c r="K41" s="100" t="s">
        <v>2526</v>
      </c>
      <c r="L41" s="57">
        <v>0.58799999999999997</v>
      </c>
      <c r="M41" s="57">
        <v>0.1177</v>
      </c>
    </row>
    <row r="42" spans="1:13">
      <c r="A42" t="s">
        <v>1679</v>
      </c>
      <c r="B42" t="s">
        <v>1680</v>
      </c>
      <c r="C42" t="s">
        <v>1465</v>
      </c>
      <c r="D42" s="98" t="s">
        <v>2526</v>
      </c>
      <c r="E42" t="s">
        <v>1633</v>
      </c>
      <c r="F42" t="s">
        <v>100</v>
      </c>
      <c r="G42" s="54">
        <v>3.69</v>
      </c>
      <c r="H42" s="54">
        <v>5335</v>
      </c>
      <c r="I42" s="54">
        <v>0</v>
      </c>
      <c r="J42" s="54">
        <v>0.71401666050000001</v>
      </c>
      <c r="K42" s="55">
        <v>0</v>
      </c>
      <c r="L42" s="55">
        <v>4.8999999999999998E-3</v>
      </c>
      <c r="M42" s="55">
        <v>1E-3</v>
      </c>
    </row>
    <row r="43" spans="1:13">
      <c r="A43" t="s">
        <v>1681</v>
      </c>
      <c r="B43" t="s">
        <v>1682</v>
      </c>
      <c r="C43" t="s">
        <v>1465</v>
      </c>
      <c r="D43" s="98" t="s">
        <v>2526</v>
      </c>
      <c r="E43" t="s">
        <v>1633</v>
      </c>
      <c r="F43" t="s">
        <v>100</v>
      </c>
      <c r="G43" s="54">
        <v>8.93</v>
      </c>
      <c r="H43" s="54">
        <v>6333</v>
      </c>
      <c r="I43" s="54">
        <v>0</v>
      </c>
      <c r="J43" s="54">
        <v>2.0512023362999998</v>
      </c>
      <c r="K43" s="55">
        <v>0</v>
      </c>
      <c r="L43" s="55">
        <v>1.3899999999999999E-2</v>
      </c>
      <c r="M43" s="55">
        <v>2.8E-3</v>
      </c>
    </row>
    <row r="44" spans="1:13">
      <c r="A44" t="s">
        <v>1683</v>
      </c>
      <c r="B44" t="s">
        <v>1684</v>
      </c>
      <c r="C44" t="s">
        <v>108</v>
      </c>
      <c r="D44" s="98" t="s">
        <v>2526</v>
      </c>
      <c r="E44" t="s">
        <v>1633</v>
      </c>
      <c r="F44" t="s">
        <v>100</v>
      </c>
      <c r="G44" s="54">
        <v>26.59</v>
      </c>
      <c r="H44" s="54">
        <v>6579.6</v>
      </c>
      <c r="I44" s="54">
        <v>0</v>
      </c>
      <c r="J44" s="54">
        <v>6.3454932262800003</v>
      </c>
      <c r="K44" s="55">
        <v>0</v>
      </c>
      <c r="L44" s="55">
        <v>4.3099999999999999E-2</v>
      </c>
      <c r="M44" s="55">
        <v>8.6E-3</v>
      </c>
    </row>
    <row r="45" spans="1:13">
      <c r="A45" t="s">
        <v>1685</v>
      </c>
      <c r="B45" t="s">
        <v>1686</v>
      </c>
      <c r="C45" t="s">
        <v>108</v>
      </c>
      <c r="D45" s="98" t="s">
        <v>2526</v>
      </c>
      <c r="E45" t="s">
        <v>1633</v>
      </c>
      <c r="F45" t="s">
        <v>100</v>
      </c>
      <c r="G45" s="54">
        <v>20.239999999999998</v>
      </c>
      <c r="H45" s="54">
        <v>1866.48</v>
      </c>
      <c r="I45" s="54">
        <v>0</v>
      </c>
      <c r="J45" s="54">
        <v>1.370191927104</v>
      </c>
      <c r="K45" s="55">
        <v>0</v>
      </c>
      <c r="L45" s="55">
        <v>9.2999999999999992E-3</v>
      </c>
      <c r="M45" s="55">
        <v>1.9E-3</v>
      </c>
    </row>
    <row r="46" spans="1:13">
      <c r="A46" t="s">
        <v>1687</v>
      </c>
      <c r="B46" t="s">
        <v>1688</v>
      </c>
      <c r="C46" t="s">
        <v>108</v>
      </c>
      <c r="D46" s="98" t="s">
        <v>2526</v>
      </c>
      <c r="E46" t="s">
        <v>1633</v>
      </c>
      <c r="F46" t="s">
        <v>100</v>
      </c>
      <c r="G46" s="54">
        <v>2.88</v>
      </c>
      <c r="H46" s="54">
        <v>4831.8</v>
      </c>
      <c r="I46" s="54">
        <v>0</v>
      </c>
      <c r="J46" s="54">
        <v>0.50471823167999996</v>
      </c>
      <c r="K46" s="55">
        <v>0</v>
      </c>
      <c r="L46" s="55">
        <v>3.3999999999999998E-3</v>
      </c>
      <c r="M46" s="55">
        <v>6.9999999999999999E-4</v>
      </c>
    </row>
    <row r="47" spans="1:13">
      <c r="A47" t="s">
        <v>1689</v>
      </c>
      <c r="B47" t="s">
        <v>1690</v>
      </c>
      <c r="C47" t="s">
        <v>1465</v>
      </c>
      <c r="D47" s="98" t="s">
        <v>2526</v>
      </c>
      <c r="E47" t="s">
        <v>1633</v>
      </c>
      <c r="F47" t="s">
        <v>100</v>
      </c>
      <c r="G47" s="54">
        <v>2.2999999999999998</v>
      </c>
      <c r="H47" s="54">
        <v>40564</v>
      </c>
      <c r="I47" s="54">
        <v>0</v>
      </c>
      <c r="J47" s="54">
        <v>3.3838894439999998</v>
      </c>
      <c r="K47" s="55">
        <v>0</v>
      </c>
      <c r="L47" s="55">
        <v>2.3E-2</v>
      </c>
      <c r="M47" s="55">
        <v>4.5999999999999999E-3</v>
      </c>
    </row>
    <row r="48" spans="1:13">
      <c r="A48" t="s">
        <v>1691</v>
      </c>
      <c r="B48" t="s">
        <v>1692</v>
      </c>
      <c r="C48" t="s">
        <v>1628</v>
      </c>
      <c r="D48" s="98" t="s">
        <v>2526</v>
      </c>
      <c r="E48" t="s">
        <v>1633</v>
      </c>
      <c r="F48" t="s">
        <v>100</v>
      </c>
      <c r="G48" s="54">
        <v>171.38</v>
      </c>
      <c r="H48" s="54">
        <v>855.35</v>
      </c>
      <c r="I48" s="54">
        <v>0</v>
      </c>
      <c r="J48" s="54">
        <v>5.3168150564100003</v>
      </c>
      <c r="K48" s="55">
        <v>0</v>
      </c>
      <c r="L48" s="55">
        <v>3.61E-2</v>
      </c>
      <c r="M48" s="55">
        <v>7.1999999999999998E-3</v>
      </c>
    </row>
    <row r="49" spans="1:13">
      <c r="A49" t="s">
        <v>1693</v>
      </c>
      <c r="B49" t="s">
        <v>1694</v>
      </c>
      <c r="C49" t="s">
        <v>1628</v>
      </c>
      <c r="D49" s="98" t="s">
        <v>2526</v>
      </c>
      <c r="E49" t="s">
        <v>1633</v>
      </c>
      <c r="F49" t="s">
        <v>100</v>
      </c>
      <c r="G49" s="54">
        <v>49.51</v>
      </c>
      <c r="H49" s="54">
        <v>1064</v>
      </c>
      <c r="I49" s="54">
        <v>0</v>
      </c>
      <c r="J49" s="54">
        <v>1.9106542728</v>
      </c>
      <c r="K49" s="55">
        <v>0</v>
      </c>
      <c r="L49" s="55">
        <v>1.2999999999999999E-2</v>
      </c>
      <c r="M49" s="55">
        <v>2.5999999999999999E-3</v>
      </c>
    </row>
    <row r="50" spans="1:13">
      <c r="A50" t="s">
        <v>1695</v>
      </c>
      <c r="B50" t="s">
        <v>1696</v>
      </c>
      <c r="C50" t="s">
        <v>108</v>
      </c>
      <c r="D50" s="98" t="s">
        <v>2526</v>
      </c>
      <c r="E50" t="s">
        <v>1633</v>
      </c>
      <c r="F50" t="s">
        <v>100</v>
      </c>
      <c r="G50" s="54">
        <v>8.74</v>
      </c>
      <c r="H50" s="54">
        <v>4281.5</v>
      </c>
      <c r="I50" s="54">
        <v>0</v>
      </c>
      <c r="J50" s="54">
        <v>1.3572346437</v>
      </c>
      <c r="K50" s="55">
        <v>0</v>
      </c>
      <c r="L50" s="55">
        <v>9.1999999999999998E-3</v>
      </c>
      <c r="M50" s="55">
        <v>1.8E-3</v>
      </c>
    </row>
    <row r="51" spans="1:13">
      <c r="A51" t="s">
        <v>1697</v>
      </c>
      <c r="B51" t="s">
        <v>1698</v>
      </c>
      <c r="C51" t="s">
        <v>1628</v>
      </c>
      <c r="D51" s="98" t="s">
        <v>2526</v>
      </c>
      <c r="E51" t="s">
        <v>1633</v>
      </c>
      <c r="F51" t="s">
        <v>100</v>
      </c>
      <c r="G51" s="54">
        <v>54.57</v>
      </c>
      <c r="H51" s="54">
        <v>491.97</v>
      </c>
      <c r="I51" s="54">
        <v>0</v>
      </c>
      <c r="J51" s="54">
        <v>0.97373354118300004</v>
      </c>
      <c r="K51" s="55">
        <v>0</v>
      </c>
      <c r="L51" s="55">
        <v>6.6E-3</v>
      </c>
      <c r="M51" s="55">
        <v>1.2999999999999999E-3</v>
      </c>
    </row>
    <row r="52" spans="1:13">
      <c r="A52" t="s">
        <v>1699</v>
      </c>
      <c r="B52" t="s">
        <v>1700</v>
      </c>
      <c r="C52" t="s">
        <v>1628</v>
      </c>
      <c r="D52" s="98" t="s">
        <v>2526</v>
      </c>
      <c r="E52" t="s">
        <v>1633</v>
      </c>
      <c r="F52" t="s">
        <v>100</v>
      </c>
      <c r="G52" s="54">
        <v>6.38</v>
      </c>
      <c r="H52" s="54">
        <v>3962.75</v>
      </c>
      <c r="I52" s="54">
        <v>0</v>
      </c>
      <c r="J52" s="54">
        <v>0.91699065314999995</v>
      </c>
      <c r="K52" s="55">
        <v>0</v>
      </c>
      <c r="L52" s="55">
        <v>6.1999999999999998E-3</v>
      </c>
      <c r="M52" s="55">
        <v>1.1999999999999999E-3</v>
      </c>
    </row>
    <row r="53" spans="1:13">
      <c r="A53" t="s">
        <v>1701</v>
      </c>
      <c r="B53" t="s">
        <v>1702</v>
      </c>
      <c r="C53" t="s">
        <v>108</v>
      </c>
      <c r="D53" s="98" t="s">
        <v>2526</v>
      </c>
      <c r="E53" t="s">
        <v>1633</v>
      </c>
      <c r="F53" t="s">
        <v>102</v>
      </c>
      <c r="G53" s="54">
        <v>48.5</v>
      </c>
      <c r="H53" s="54">
        <v>690</v>
      </c>
      <c r="I53" s="54">
        <v>0</v>
      </c>
      <c r="J53" s="54">
        <v>1.3424819400000001</v>
      </c>
      <c r="K53" s="55">
        <v>0</v>
      </c>
      <c r="L53" s="55">
        <v>9.1000000000000004E-3</v>
      </c>
      <c r="M53" s="55">
        <v>1.8E-3</v>
      </c>
    </row>
    <row r="54" spans="1:13">
      <c r="A54" t="s">
        <v>1703</v>
      </c>
      <c r="B54" t="s">
        <v>1704</v>
      </c>
      <c r="C54" t="s">
        <v>108</v>
      </c>
      <c r="D54" s="98" t="s">
        <v>2526</v>
      </c>
      <c r="E54" t="s">
        <v>1633</v>
      </c>
      <c r="F54" t="s">
        <v>100</v>
      </c>
      <c r="G54" s="54">
        <v>31.44</v>
      </c>
      <c r="H54" s="54">
        <v>772.45</v>
      </c>
      <c r="I54" s="54">
        <v>0</v>
      </c>
      <c r="J54" s="54">
        <v>0.88084698155999996</v>
      </c>
      <c r="K54" s="55">
        <v>0</v>
      </c>
      <c r="L54" s="55">
        <v>6.0000000000000001E-3</v>
      </c>
      <c r="M54" s="55">
        <v>1.1999999999999999E-3</v>
      </c>
    </row>
    <row r="55" spans="1:13">
      <c r="A55" t="s">
        <v>1705</v>
      </c>
      <c r="B55" t="s">
        <v>1706</v>
      </c>
      <c r="C55" t="s">
        <v>1465</v>
      </c>
      <c r="D55" s="98" t="s">
        <v>2526</v>
      </c>
      <c r="E55" t="s">
        <v>1633</v>
      </c>
      <c r="F55" t="s">
        <v>100</v>
      </c>
      <c r="G55" s="54">
        <v>1.17</v>
      </c>
      <c r="H55" s="54">
        <v>5397</v>
      </c>
      <c r="I55" s="54">
        <v>0</v>
      </c>
      <c r="J55" s="54">
        <v>0.22902655229999999</v>
      </c>
      <c r="K55" s="55">
        <v>0</v>
      </c>
      <c r="L55" s="55">
        <v>1.6000000000000001E-3</v>
      </c>
      <c r="M55" s="55">
        <v>2.9999999999999997E-4</v>
      </c>
    </row>
    <row r="56" spans="1:13">
      <c r="A56" t="s">
        <v>1707</v>
      </c>
      <c r="B56" t="s">
        <v>1708</v>
      </c>
      <c r="C56" t="s">
        <v>108</v>
      </c>
      <c r="D56" s="98" t="s">
        <v>2526</v>
      </c>
      <c r="E56" t="s">
        <v>1633</v>
      </c>
      <c r="F56" t="s">
        <v>100</v>
      </c>
      <c r="G56" s="54">
        <v>32.450000000000003</v>
      </c>
      <c r="H56" s="54">
        <v>567.15</v>
      </c>
      <c r="I56" s="54">
        <v>0</v>
      </c>
      <c r="J56" s="54">
        <v>0.66751371472499998</v>
      </c>
      <c r="K56" s="55">
        <v>0</v>
      </c>
      <c r="L56" s="55">
        <v>4.4999999999999997E-3</v>
      </c>
      <c r="M56" s="55">
        <v>8.9999999999999998E-4</v>
      </c>
    </row>
    <row r="57" spans="1:13">
      <c r="A57" t="s">
        <v>1709</v>
      </c>
      <c r="B57" t="s">
        <v>1710</v>
      </c>
      <c r="C57" t="s">
        <v>108</v>
      </c>
      <c r="D57" s="98" t="s">
        <v>2526</v>
      </c>
      <c r="E57" t="s">
        <v>1633</v>
      </c>
      <c r="F57" t="s">
        <v>102</v>
      </c>
      <c r="G57" s="54">
        <v>57.28</v>
      </c>
      <c r="H57" s="54">
        <v>2972.5</v>
      </c>
      <c r="I57" s="54">
        <v>0</v>
      </c>
      <c r="J57" s="54">
        <v>6.8303427167999997</v>
      </c>
      <c r="K57" s="55">
        <v>0</v>
      </c>
      <c r="L57" s="55">
        <v>4.6399999999999997E-2</v>
      </c>
      <c r="M57" s="55">
        <v>9.2999999999999992E-3</v>
      </c>
    </row>
    <row r="58" spans="1:13">
      <c r="A58" t="s">
        <v>1711</v>
      </c>
      <c r="B58" t="s">
        <v>1712</v>
      </c>
      <c r="C58" t="s">
        <v>1465</v>
      </c>
      <c r="D58" s="98" t="s">
        <v>2526</v>
      </c>
      <c r="E58" t="s">
        <v>1633</v>
      </c>
      <c r="F58" t="s">
        <v>100</v>
      </c>
      <c r="G58" s="54">
        <v>7.15</v>
      </c>
      <c r="H58" s="54">
        <v>7266</v>
      </c>
      <c r="I58" s="54">
        <v>0</v>
      </c>
      <c r="J58" s="54">
        <v>1.884295413</v>
      </c>
      <c r="K58" s="55">
        <v>0</v>
      </c>
      <c r="L58" s="55">
        <v>1.2800000000000001E-2</v>
      </c>
      <c r="M58" s="55">
        <v>2.5999999999999999E-3</v>
      </c>
    </row>
    <row r="59" spans="1:13">
      <c r="A59" t="s">
        <v>1713</v>
      </c>
      <c r="B59" t="s">
        <v>1714</v>
      </c>
      <c r="C59" t="s">
        <v>1465</v>
      </c>
      <c r="D59" s="98" t="s">
        <v>2526</v>
      </c>
      <c r="E59" t="s">
        <v>1633</v>
      </c>
      <c r="F59" t="s">
        <v>100</v>
      </c>
      <c r="G59" s="54">
        <v>9.25</v>
      </c>
      <c r="H59" s="54">
        <v>3487.98</v>
      </c>
      <c r="I59" s="54">
        <v>0</v>
      </c>
      <c r="J59" s="54">
        <v>1.17020857005</v>
      </c>
      <c r="K59" s="55">
        <v>0</v>
      </c>
      <c r="L59" s="55">
        <v>8.0000000000000002E-3</v>
      </c>
      <c r="M59" s="55">
        <v>1.6000000000000001E-3</v>
      </c>
    </row>
    <row r="60" spans="1:13">
      <c r="A60" t="s">
        <v>1715</v>
      </c>
      <c r="B60" t="s">
        <v>1716</v>
      </c>
      <c r="C60" t="s">
        <v>108</v>
      </c>
      <c r="D60" s="98" t="s">
        <v>2526</v>
      </c>
      <c r="E60" t="s">
        <v>1633</v>
      </c>
      <c r="F60" t="s">
        <v>105</v>
      </c>
      <c r="G60" s="54">
        <v>12.92</v>
      </c>
      <c r="H60" s="54">
        <v>5340</v>
      </c>
      <c r="I60" s="54">
        <v>0</v>
      </c>
      <c r="J60" s="54">
        <v>1.8897817848</v>
      </c>
      <c r="K60" s="55">
        <v>0</v>
      </c>
      <c r="L60" s="55">
        <v>1.2800000000000001E-2</v>
      </c>
      <c r="M60" s="55">
        <v>2.5999999999999999E-3</v>
      </c>
    </row>
    <row r="61" spans="1:13">
      <c r="A61" t="s">
        <v>1717</v>
      </c>
      <c r="B61" t="s">
        <v>1718</v>
      </c>
      <c r="C61" t="s">
        <v>1628</v>
      </c>
      <c r="D61" s="98" t="s">
        <v>2526</v>
      </c>
      <c r="E61" t="s">
        <v>1633</v>
      </c>
      <c r="F61" t="s">
        <v>100</v>
      </c>
      <c r="G61" s="54">
        <v>31.28</v>
      </c>
      <c r="H61" s="54">
        <v>1022.25</v>
      </c>
      <c r="I61" s="54">
        <v>0</v>
      </c>
      <c r="J61" s="54">
        <v>1.1597687945999999</v>
      </c>
      <c r="K61" s="55">
        <v>0</v>
      </c>
      <c r="L61" s="55">
        <v>7.9000000000000008E-3</v>
      </c>
      <c r="M61" s="55">
        <v>1.6000000000000001E-3</v>
      </c>
    </row>
    <row r="62" spans="1:13">
      <c r="A62" t="s">
        <v>1719</v>
      </c>
      <c r="B62" t="s">
        <v>1720</v>
      </c>
      <c r="C62" t="s">
        <v>108</v>
      </c>
      <c r="D62" s="98" t="s">
        <v>2526</v>
      </c>
      <c r="E62" t="s">
        <v>1633</v>
      </c>
      <c r="F62" t="s">
        <v>100</v>
      </c>
      <c r="G62" s="54">
        <v>4.43</v>
      </c>
      <c r="H62" s="54">
        <v>4819</v>
      </c>
      <c r="I62" s="54">
        <v>0</v>
      </c>
      <c r="J62" s="54">
        <v>0.77429812590000002</v>
      </c>
      <c r="K62" s="55">
        <v>0</v>
      </c>
      <c r="L62" s="55">
        <v>5.3E-3</v>
      </c>
      <c r="M62" s="55">
        <v>1.1000000000000001E-3</v>
      </c>
    </row>
    <row r="63" spans="1:13">
      <c r="A63" t="s">
        <v>1721</v>
      </c>
      <c r="B63" t="s">
        <v>1722</v>
      </c>
      <c r="C63" t="s">
        <v>1465</v>
      </c>
      <c r="D63" s="98" t="s">
        <v>2526</v>
      </c>
      <c r="E63" t="s">
        <v>1633</v>
      </c>
      <c r="F63" t="s">
        <v>100</v>
      </c>
      <c r="G63" s="54">
        <v>12.52</v>
      </c>
      <c r="H63" s="54">
        <v>6526.5</v>
      </c>
      <c r="I63" s="54">
        <v>0</v>
      </c>
      <c r="J63" s="54">
        <v>2.9636862605999998</v>
      </c>
      <c r="K63" s="55">
        <v>0</v>
      </c>
      <c r="L63" s="55">
        <v>2.01E-2</v>
      </c>
      <c r="M63" s="55">
        <v>4.0000000000000001E-3</v>
      </c>
    </row>
    <row r="64" spans="1:13">
      <c r="A64" t="s">
        <v>1723</v>
      </c>
      <c r="B64" t="s">
        <v>1724</v>
      </c>
      <c r="C64" t="s">
        <v>1628</v>
      </c>
      <c r="D64" s="98" t="s">
        <v>2526</v>
      </c>
      <c r="E64" t="s">
        <v>1633</v>
      </c>
      <c r="F64" t="s">
        <v>100</v>
      </c>
      <c r="G64" s="54">
        <v>0.75</v>
      </c>
      <c r="H64" s="54">
        <v>93137</v>
      </c>
      <c r="I64" s="54">
        <v>0</v>
      </c>
      <c r="J64" s="54">
        <v>2.5335592425</v>
      </c>
      <c r="K64" s="55">
        <v>0</v>
      </c>
      <c r="L64" s="55">
        <v>1.72E-2</v>
      </c>
      <c r="M64" s="55">
        <v>3.3999999999999998E-3</v>
      </c>
    </row>
    <row r="65" spans="1:13">
      <c r="A65" t="s">
        <v>1725</v>
      </c>
      <c r="B65" t="s">
        <v>1726</v>
      </c>
      <c r="C65" t="s">
        <v>108</v>
      </c>
      <c r="D65" s="98" t="s">
        <v>2526</v>
      </c>
      <c r="E65" t="s">
        <v>1633</v>
      </c>
      <c r="F65" t="s">
        <v>102</v>
      </c>
      <c r="G65" s="54">
        <v>10.84</v>
      </c>
      <c r="H65" s="54">
        <v>21775</v>
      </c>
      <c r="I65" s="54">
        <v>0</v>
      </c>
      <c r="J65" s="54">
        <v>9.4690207560000008</v>
      </c>
      <c r="K65" s="55">
        <v>0</v>
      </c>
      <c r="L65" s="55">
        <v>6.4399999999999999E-2</v>
      </c>
      <c r="M65" s="55">
        <v>1.29E-2</v>
      </c>
    </row>
    <row r="66" spans="1:13">
      <c r="A66" t="s">
        <v>1727</v>
      </c>
      <c r="B66" t="s">
        <v>1728</v>
      </c>
      <c r="C66" t="s">
        <v>108</v>
      </c>
      <c r="D66" s="98" t="s">
        <v>2526</v>
      </c>
      <c r="E66" t="s">
        <v>1633</v>
      </c>
      <c r="F66" t="s">
        <v>102</v>
      </c>
      <c r="G66" s="54">
        <v>6.67</v>
      </c>
      <c r="H66" s="54">
        <v>9116.7000000000007</v>
      </c>
      <c r="I66" s="54">
        <v>0</v>
      </c>
      <c r="J66" s="54">
        <v>2.4393893331240002</v>
      </c>
      <c r="K66" s="55">
        <v>0</v>
      </c>
      <c r="L66" s="55">
        <v>1.66E-2</v>
      </c>
      <c r="M66" s="55">
        <v>3.3E-3</v>
      </c>
    </row>
    <row r="67" spans="1:13">
      <c r="A67" t="s">
        <v>1729</v>
      </c>
      <c r="B67" t="s">
        <v>1730</v>
      </c>
      <c r="C67" t="s">
        <v>108</v>
      </c>
      <c r="D67" s="98" t="s">
        <v>2526</v>
      </c>
      <c r="E67" t="s">
        <v>1633</v>
      </c>
      <c r="F67" t="s">
        <v>102</v>
      </c>
      <c r="G67" s="54">
        <v>10.43</v>
      </c>
      <c r="H67" s="54">
        <v>2553.8000000000002</v>
      </c>
      <c r="I67" s="54">
        <v>0</v>
      </c>
      <c r="J67" s="54">
        <v>1.068535151544</v>
      </c>
      <c r="K67" s="55">
        <v>0</v>
      </c>
      <c r="L67" s="55">
        <v>7.3000000000000001E-3</v>
      </c>
      <c r="M67" s="55">
        <v>1.5E-3</v>
      </c>
    </row>
    <row r="68" spans="1:13">
      <c r="A68" t="s">
        <v>1731</v>
      </c>
      <c r="B68" t="s">
        <v>1732</v>
      </c>
      <c r="C68" t="s">
        <v>1733</v>
      </c>
      <c r="D68" s="98" t="s">
        <v>2526</v>
      </c>
      <c r="E68" t="s">
        <v>1633</v>
      </c>
      <c r="F68" t="s">
        <v>167</v>
      </c>
      <c r="G68" s="54">
        <v>74.489999999999995</v>
      </c>
      <c r="H68" s="54">
        <v>247450</v>
      </c>
      <c r="I68" s="54">
        <v>0</v>
      </c>
      <c r="J68" s="54">
        <v>4.7255529716850004</v>
      </c>
      <c r="K68" s="55">
        <v>0</v>
      </c>
      <c r="L68" s="55">
        <v>3.2099999999999997E-2</v>
      </c>
      <c r="M68" s="55">
        <v>6.4000000000000003E-3</v>
      </c>
    </row>
    <row r="69" spans="1:13">
      <c r="A69" t="s">
        <v>1734</v>
      </c>
      <c r="B69" t="s">
        <v>1735</v>
      </c>
      <c r="C69" t="s">
        <v>108</v>
      </c>
      <c r="D69" s="98" t="s">
        <v>2526</v>
      </c>
      <c r="E69" t="s">
        <v>1633</v>
      </c>
      <c r="F69" t="s">
        <v>102</v>
      </c>
      <c r="G69" s="54">
        <v>1.28</v>
      </c>
      <c r="H69" s="54">
        <v>19498</v>
      </c>
      <c r="I69" s="54">
        <v>0</v>
      </c>
      <c r="J69" s="54">
        <v>1.0011926630400001</v>
      </c>
      <c r="K69" s="55">
        <v>0</v>
      </c>
      <c r="L69" s="55">
        <v>6.7999999999999996E-3</v>
      </c>
      <c r="M69" s="55">
        <v>1.4E-3</v>
      </c>
    </row>
    <row r="70" spans="1:13">
      <c r="A70" t="s">
        <v>1736</v>
      </c>
      <c r="B70" t="s">
        <v>1737</v>
      </c>
      <c r="C70" t="s">
        <v>1465</v>
      </c>
      <c r="D70" s="98" t="s">
        <v>2526</v>
      </c>
      <c r="E70" t="s">
        <v>1633</v>
      </c>
      <c r="F70" t="s">
        <v>100</v>
      </c>
      <c r="G70" s="54">
        <v>2.25</v>
      </c>
      <c r="H70" s="54">
        <v>17881</v>
      </c>
      <c r="I70" s="54">
        <v>0</v>
      </c>
      <c r="J70" s="54">
        <v>1.4592237075000001</v>
      </c>
      <c r="K70" s="55">
        <v>0</v>
      </c>
      <c r="L70" s="55">
        <v>9.9000000000000008E-3</v>
      </c>
      <c r="M70" s="55">
        <v>2E-3</v>
      </c>
    </row>
    <row r="71" spans="1:13">
      <c r="A71" t="s">
        <v>1738</v>
      </c>
      <c r="B71" t="s">
        <v>1739</v>
      </c>
      <c r="C71" t="s">
        <v>1465</v>
      </c>
      <c r="D71" s="98" t="s">
        <v>2526</v>
      </c>
      <c r="E71" t="s">
        <v>1633</v>
      </c>
      <c r="F71" t="s">
        <v>100</v>
      </c>
      <c r="G71" s="54">
        <v>8.49</v>
      </c>
      <c r="H71" s="54">
        <v>3760</v>
      </c>
      <c r="I71" s="54">
        <v>0</v>
      </c>
      <c r="J71" s="54">
        <v>1.1578254480000001</v>
      </c>
      <c r="K71" s="55">
        <v>0</v>
      </c>
      <c r="L71" s="55">
        <v>7.9000000000000008E-3</v>
      </c>
      <c r="M71" s="55">
        <v>1.6000000000000001E-3</v>
      </c>
    </row>
    <row r="72" spans="1:13">
      <c r="A72" t="s">
        <v>1740</v>
      </c>
      <c r="B72" t="s">
        <v>1741</v>
      </c>
      <c r="C72" t="s">
        <v>1465</v>
      </c>
      <c r="D72" s="98" t="s">
        <v>2526</v>
      </c>
      <c r="E72" t="s">
        <v>1633</v>
      </c>
      <c r="F72" t="s">
        <v>100</v>
      </c>
      <c r="G72" s="54">
        <v>10.19</v>
      </c>
      <c r="H72" s="54">
        <v>11399</v>
      </c>
      <c r="I72" s="54">
        <v>0</v>
      </c>
      <c r="J72" s="54">
        <v>4.2129712286999998</v>
      </c>
      <c r="K72" s="55">
        <v>0</v>
      </c>
      <c r="L72" s="55">
        <v>2.86E-2</v>
      </c>
      <c r="M72" s="55">
        <v>5.7000000000000002E-3</v>
      </c>
    </row>
    <row r="73" spans="1:13">
      <c r="A73" t="s">
        <v>1742</v>
      </c>
      <c r="B73" t="s">
        <v>1743</v>
      </c>
      <c r="C73" t="s">
        <v>1465</v>
      </c>
      <c r="D73" s="98" t="s">
        <v>2526</v>
      </c>
      <c r="E73" t="s">
        <v>1633</v>
      </c>
      <c r="F73" t="s">
        <v>100</v>
      </c>
      <c r="G73" s="54">
        <v>18.399999999999999</v>
      </c>
      <c r="H73" s="54">
        <v>4006</v>
      </c>
      <c r="I73" s="54">
        <v>0</v>
      </c>
      <c r="J73" s="54">
        <v>2.6734762079999999</v>
      </c>
      <c r="K73" s="55">
        <v>0</v>
      </c>
      <c r="L73" s="55">
        <v>1.8200000000000001E-2</v>
      </c>
      <c r="M73" s="55">
        <v>3.5999999999999999E-3</v>
      </c>
    </row>
    <row r="74" spans="1:13">
      <c r="A74" t="s">
        <v>1744</v>
      </c>
      <c r="B74" t="s">
        <v>1745</v>
      </c>
      <c r="C74" t="s">
        <v>1628</v>
      </c>
      <c r="D74" s="98" t="s">
        <v>2526</v>
      </c>
      <c r="E74" t="s">
        <v>1633</v>
      </c>
      <c r="F74" t="s">
        <v>100</v>
      </c>
      <c r="G74" s="54">
        <v>6.5</v>
      </c>
      <c r="H74" s="54">
        <v>5893.5</v>
      </c>
      <c r="I74" s="54">
        <v>0</v>
      </c>
      <c r="J74" s="54">
        <v>1.3894220925</v>
      </c>
      <c r="K74" s="55">
        <v>0</v>
      </c>
      <c r="L74" s="55">
        <v>9.4000000000000004E-3</v>
      </c>
      <c r="M74" s="55">
        <v>1.9E-3</v>
      </c>
    </row>
    <row r="75" spans="1:13">
      <c r="A75" t="s">
        <v>1746</v>
      </c>
      <c r="B75" t="s">
        <v>1747</v>
      </c>
      <c r="C75" t="s">
        <v>108</v>
      </c>
      <c r="D75" s="98" t="s">
        <v>2526</v>
      </c>
      <c r="E75" t="s">
        <v>1633</v>
      </c>
      <c r="F75" t="s">
        <v>102</v>
      </c>
      <c r="G75" s="54">
        <v>2.97</v>
      </c>
      <c r="H75" s="54">
        <v>20075</v>
      </c>
      <c r="I75" s="54">
        <v>0</v>
      </c>
      <c r="J75" s="54">
        <v>2.3918262389999998</v>
      </c>
      <c r="K75" s="55">
        <v>0</v>
      </c>
      <c r="L75" s="55">
        <v>1.6299999999999999E-2</v>
      </c>
      <c r="M75" s="55">
        <v>3.3E-3</v>
      </c>
    </row>
    <row r="76" spans="1:13">
      <c r="A76" t="s">
        <v>1748</v>
      </c>
      <c r="B76" t="s">
        <v>1749</v>
      </c>
      <c r="C76" t="s">
        <v>1465</v>
      </c>
      <c r="D76" s="98" t="s">
        <v>2526</v>
      </c>
      <c r="E76" t="s">
        <v>1633</v>
      </c>
      <c r="F76" t="s">
        <v>100</v>
      </c>
      <c r="G76" s="54">
        <v>2.61</v>
      </c>
      <c r="H76" s="54">
        <v>4602</v>
      </c>
      <c r="I76" s="54">
        <v>0</v>
      </c>
      <c r="J76" s="54">
        <v>0.43564694939999998</v>
      </c>
      <c r="K76" s="55">
        <v>0</v>
      </c>
      <c r="L76" s="55">
        <v>3.0000000000000001E-3</v>
      </c>
      <c r="M76" s="55">
        <v>5.9999999999999995E-4</v>
      </c>
    </row>
    <row r="77" spans="1:13">
      <c r="A77" t="s">
        <v>1750</v>
      </c>
      <c r="B77" t="s">
        <v>1751</v>
      </c>
      <c r="C77" t="s">
        <v>1465</v>
      </c>
      <c r="D77" s="98" t="s">
        <v>2526</v>
      </c>
      <c r="E77" t="s">
        <v>1633</v>
      </c>
      <c r="F77" t="s">
        <v>100</v>
      </c>
      <c r="G77" s="54">
        <v>2</v>
      </c>
      <c r="H77" s="54">
        <v>8929</v>
      </c>
      <c r="I77" s="54">
        <v>0</v>
      </c>
      <c r="J77" s="54">
        <v>0.64770965999999996</v>
      </c>
      <c r="K77" s="55">
        <v>0</v>
      </c>
      <c r="L77" s="55">
        <v>4.4000000000000003E-3</v>
      </c>
      <c r="M77" s="55">
        <v>8.9999999999999998E-4</v>
      </c>
    </row>
    <row r="78" spans="1:13">
      <c r="A78" t="s">
        <v>1752</v>
      </c>
      <c r="B78" t="s">
        <v>1753</v>
      </c>
      <c r="C78" t="s">
        <v>1628</v>
      </c>
      <c r="D78" s="98" t="s">
        <v>2526</v>
      </c>
      <c r="E78" t="s">
        <v>1633</v>
      </c>
      <c r="F78" t="s">
        <v>100</v>
      </c>
      <c r="G78" s="54">
        <v>13.85</v>
      </c>
      <c r="H78" s="54">
        <v>3163.375</v>
      </c>
      <c r="I78" s="54">
        <v>0</v>
      </c>
      <c r="J78" s="54">
        <v>1.5890882158124999</v>
      </c>
      <c r="K78" s="55">
        <v>0</v>
      </c>
      <c r="L78" s="55">
        <v>1.0800000000000001E-2</v>
      </c>
      <c r="M78" s="55">
        <v>2.2000000000000001E-3</v>
      </c>
    </row>
    <row r="79" spans="1:13">
      <c r="A79" t="s">
        <v>1754</v>
      </c>
      <c r="B79" t="s">
        <v>1755</v>
      </c>
      <c r="C79" t="s">
        <v>1465</v>
      </c>
      <c r="D79" s="98" t="s">
        <v>2526</v>
      </c>
      <c r="E79" t="s">
        <v>1633</v>
      </c>
      <c r="F79" t="s">
        <v>100</v>
      </c>
      <c r="G79" s="54">
        <v>3.12</v>
      </c>
      <c r="H79" s="54">
        <v>19248</v>
      </c>
      <c r="I79" s="54">
        <v>0</v>
      </c>
      <c r="J79" s="54">
        <v>2.1781498751999999</v>
      </c>
      <c r="K79" s="55">
        <v>0</v>
      </c>
      <c r="L79" s="55">
        <v>1.4800000000000001E-2</v>
      </c>
      <c r="M79" s="55">
        <v>3.0000000000000001E-3</v>
      </c>
    </row>
    <row r="80" spans="1:13">
      <c r="A80" t="s">
        <v>1756</v>
      </c>
      <c r="B80" t="s">
        <v>1757</v>
      </c>
      <c r="C80" t="s">
        <v>101</v>
      </c>
      <c r="D80" s="98" t="s">
        <v>2526</v>
      </c>
      <c r="E80" t="s">
        <v>1633</v>
      </c>
      <c r="F80" t="s">
        <v>107</v>
      </c>
      <c r="G80" s="54">
        <v>10.7</v>
      </c>
      <c r="H80" s="54">
        <v>9441</v>
      </c>
      <c r="I80" s="54">
        <v>0</v>
      </c>
      <c r="J80" s="54">
        <v>2.5005158811000001</v>
      </c>
      <c r="K80" s="55">
        <v>0</v>
      </c>
      <c r="L80" s="55">
        <v>1.7000000000000001E-2</v>
      </c>
      <c r="M80" s="55">
        <v>3.3999999999999998E-3</v>
      </c>
    </row>
    <row r="81" spans="1:13">
      <c r="A81" s="56" t="s">
        <v>1758</v>
      </c>
      <c r="B81" s="99" t="s">
        <v>2526</v>
      </c>
      <c r="C81" s="100" t="s">
        <v>2526</v>
      </c>
      <c r="D81" s="100" t="s">
        <v>2526</v>
      </c>
      <c r="E81" s="100" t="s">
        <v>2526</v>
      </c>
      <c r="F81" s="100" t="s">
        <v>2526</v>
      </c>
      <c r="G81" s="58">
        <v>0</v>
      </c>
      <c r="H81" s="100" t="s">
        <v>2526</v>
      </c>
      <c r="I81" s="58">
        <v>0</v>
      </c>
      <c r="J81" s="58">
        <v>0</v>
      </c>
      <c r="K81" s="100" t="s">
        <v>2526</v>
      </c>
      <c r="L81" s="57">
        <v>0</v>
      </c>
      <c r="M81" s="57">
        <v>0</v>
      </c>
    </row>
    <row r="82" spans="1:13">
      <c r="A82" t="s">
        <v>174</v>
      </c>
      <c r="B82" t="s">
        <v>174</v>
      </c>
      <c r="C82" s="100" t="s">
        <v>2526</v>
      </c>
      <c r="D82" s="100" t="s">
        <v>2526</v>
      </c>
      <c r="E82" t="s">
        <v>174</v>
      </c>
      <c r="F82" t="s">
        <v>174</v>
      </c>
      <c r="G82" s="54">
        <v>0</v>
      </c>
      <c r="H82" s="54">
        <v>0</v>
      </c>
      <c r="I82" s="100" t="s">
        <v>2526</v>
      </c>
      <c r="J82" s="54">
        <v>0</v>
      </c>
      <c r="K82" s="55">
        <v>0</v>
      </c>
      <c r="L82" s="55">
        <v>0</v>
      </c>
      <c r="M82" s="55">
        <v>0</v>
      </c>
    </row>
    <row r="83" spans="1:13">
      <c r="A83" s="56" t="s">
        <v>761</v>
      </c>
      <c r="B83" s="99" t="s">
        <v>2526</v>
      </c>
      <c r="C83" s="100" t="s">
        <v>2526</v>
      </c>
      <c r="D83" s="100" t="s">
        <v>2526</v>
      </c>
      <c r="E83" s="100" t="s">
        <v>2526</v>
      </c>
      <c r="F83" s="100" t="s">
        <v>2526</v>
      </c>
      <c r="G83" s="58">
        <v>0</v>
      </c>
      <c r="H83" s="100" t="s">
        <v>2526</v>
      </c>
      <c r="I83" s="58">
        <v>0</v>
      </c>
      <c r="J83" s="58">
        <v>0</v>
      </c>
      <c r="K83" s="100" t="s">
        <v>2526</v>
      </c>
      <c r="L83" s="57">
        <v>0</v>
      </c>
      <c r="M83" s="57">
        <v>0</v>
      </c>
    </row>
    <row r="84" spans="1:13">
      <c r="A84" t="s">
        <v>174</v>
      </c>
      <c r="B84" t="s">
        <v>174</v>
      </c>
      <c r="C84" s="100" t="s">
        <v>2526</v>
      </c>
      <c r="D84" s="100" t="s">
        <v>2526</v>
      </c>
      <c r="E84" t="s">
        <v>174</v>
      </c>
      <c r="F84" t="s">
        <v>174</v>
      </c>
      <c r="G84" s="54">
        <v>0</v>
      </c>
      <c r="H84" s="54">
        <v>0</v>
      </c>
      <c r="I84" s="100" t="s">
        <v>2526</v>
      </c>
      <c r="J84" s="54">
        <v>0</v>
      </c>
      <c r="K84" s="55">
        <v>0</v>
      </c>
      <c r="L84" s="55">
        <v>0</v>
      </c>
      <c r="M84" s="55">
        <v>0</v>
      </c>
    </row>
    <row r="85" spans="1:13">
      <c r="A85" s="56" t="s">
        <v>1677</v>
      </c>
      <c r="B85" s="99" t="s">
        <v>2526</v>
      </c>
      <c r="C85" s="100" t="s">
        <v>2526</v>
      </c>
      <c r="D85" s="100" t="s">
        <v>2526</v>
      </c>
      <c r="E85" s="100" t="s">
        <v>2526</v>
      </c>
      <c r="F85" s="100" t="s">
        <v>2526</v>
      </c>
      <c r="G85" s="58">
        <v>0</v>
      </c>
      <c r="H85" s="100" t="s">
        <v>2526</v>
      </c>
      <c r="I85" s="58">
        <v>0</v>
      </c>
      <c r="J85" s="58">
        <v>0</v>
      </c>
      <c r="K85" s="100" t="s">
        <v>2526</v>
      </c>
      <c r="L85" s="57">
        <v>0</v>
      </c>
      <c r="M85" s="57">
        <v>0</v>
      </c>
    </row>
    <row r="86" spans="1:13">
      <c r="A86" t="s">
        <v>174</v>
      </c>
      <c r="B86" t="s">
        <v>174</v>
      </c>
      <c r="C86" s="100" t="s">
        <v>2526</v>
      </c>
      <c r="D86" s="100" t="s">
        <v>2526</v>
      </c>
      <c r="E86" t="s">
        <v>174</v>
      </c>
      <c r="F86" t="s">
        <v>174</v>
      </c>
      <c r="G86" s="54">
        <v>0</v>
      </c>
      <c r="H86" s="54">
        <v>0</v>
      </c>
      <c r="I86" s="100" t="s">
        <v>2526</v>
      </c>
      <c r="J86" s="54">
        <v>0</v>
      </c>
      <c r="K86" s="55">
        <v>0</v>
      </c>
      <c r="L86" s="55">
        <v>0</v>
      </c>
      <c r="M86" s="55">
        <v>0</v>
      </c>
    </row>
    <row r="87" spans="1:13">
      <c r="A87" t="s">
        <v>182</v>
      </c>
      <c r="B87" s="99" t="s">
        <v>2526</v>
      </c>
      <c r="C87" s="100" t="s">
        <v>2526</v>
      </c>
      <c r="D87" s="100" t="s">
        <v>2526</v>
      </c>
      <c r="E87" s="100" t="s">
        <v>2526</v>
      </c>
      <c r="F87" s="100" t="s">
        <v>2526</v>
      </c>
      <c r="G87" s="100" t="s">
        <v>2526</v>
      </c>
      <c r="H87" s="100" t="s">
        <v>2526</v>
      </c>
      <c r="I87" s="100" t="s">
        <v>2526</v>
      </c>
      <c r="J87" s="100" t="s">
        <v>2526</v>
      </c>
      <c r="K87" s="100" t="s">
        <v>2526</v>
      </c>
      <c r="L87" s="100" t="s">
        <v>2526</v>
      </c>
      <c r="M87" s="100" t="s">
        <v>2526</v>
      </c>
    </row>
    <row r="88" spans="1:13">
      <c r="A88" t="s">
        <v>269</v>
      </c>
      <c r="B88" s="99" t="s">
        <v>2526</v>
      </c>
      <c r="C88" s="100" t="s">
        <v>2526</v>
      </c>
      <c r="D88" s="100" t="s">
        <v>2526</v>
      </c>
      <c r="E88" s="100" t="s">
        <v>2526</v>
      </c>
      <c r="F88" s="100" t="s">
        <v>2526</v>
      </c>
      <c r="G88" s="100" t="s">
        <v>2526</v>
      </c>
      <c r="H88" s="100" t="s">
        <v>2526</v>
      </c>
      <c r="I88" s="100" t="s">
        <v>2526</v>
      </c>
      <c r="J88" s="100" t="s">
        <v>2526</v>
      </c>
      <c r="K88" s="100" t="s">
        <v>2526</v>
      </c>
      <c r="L88" s="100" t="s">
        <v>2526</v>
      </c>
      <c r="M88" s="100" t="s">
        <v>2526</v>
      </c>
    </row>
    <row r="89" spans="1:13">
      <c r="A89" t="s">
        <v>270</v>
      </c>
      <c r="B89" s="99" t="s">
        <v>2526</v>
      </c>
      <c r="C89" s="100" t="s">
        <v>2526</v>
      </c>
      <c r="D89" s="100" t="s">
        <v>2526</v>
      </c>
      <c r="E89" s="100" t="s">
        <v>2526</v>
      </c>
      <c r="F89" s="100" t="s">
        <v>2526</v>
      </c>
      <c r="G89" s="100" t="s">
        <v>2526</v>
      </c>
      <c r="H89" s="100" t="s">
        <v>2526</v>
      </c>
      <c r="I89" s="100" t="s">
        <v>2526</v>
      </c>
      <c r="J89" s="100" t="s">
        <v>2526</v>
      </c>
      <c r="K89" s="100" t="s">
        <v>2526</v>
      </c>
      <c r="L89" s="100" t="s">
        <v>2526</v>
      </c>
      <c r="M89" s="100" t="s">
        <v>2526</v>
      </c>
    </row>
    <row r="90" spans="1:13">
      <c r="A90" t="s">
        <v>271</v>
      </c>
      <c r="B90" s="99" t="s">
        <v>2526</v>
      </c>
      <c r="C90" s="100" t="s">
        <v>2526</v>
      </c>
      <c r="D90" s="100" t="s">
        <v>2526</v>
      </c>
      <c r="E90" s="100" t="s">
        <v>2526</v>
      </c>
      <c r="F90" s="100" t="s">
        <v>2526</v>
      </c>
      <c r="G90" s="100" t="s">
        <v>2526</v>
      </c>
      <c r="H90" s="100" t="s">
        <v>2526</v>
      </c>
      <c r="I90" s="100" t="s">
        <v>2526</v>
      </c>
      <c r="J90" s="100" t="s">
        <v>2526</v>
      </c>
      <c r="K90" s="100" t="s">
        <v>2526</v>
      </c>
      <c r="L90" s="100" t="s">
        <v>2526</v>
      </c>
      <c r="M90" s="100" t="s">
        <v>2526</v>
      </c>
    </row>
    <row r="91" spans="1:13">
      <c r="A91" t="s">
        <v>272</v>
      </c>
      <c r="B91" s="99" t="s">
        <v>2526</v>
      </c>
      <c r="C91" s="100" t="s">
        <v>2526</v>
      </c>
      <c r="D91" s="100" t="s">
        <v>2526</v>
      </c>
      <c r="E91" s="100" t="s">
        <v>2526</v>
      </c>
      <c r="F91" s="100" t="s">
        <v>2526</v>
      </c>
      <c r="G91" s="100" t="s">
        <v>2526</v>
      </c>
      <c r="H91" s="100" t="s">
        <v>2526</v>
      </c>
      <c r="I91" s="100" t="s">
        <v>2526</v>
      </c>
      <c r="J91" s="100" t="s">
        <v>2526</v>
      </c>
      <c r="K91" s="100" t="s">
        <v>2526</v>
      </c>
      <c r="L91" s="100" t="s">
        <v>2526</v>
      </c>
      <c r="M91" s="100" t="s">
        <v>2526</v>
      </c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2525</v>
      </c>
    </row>
    <row r="2" spans="1:16" s="1" customFormat="1">
      <c r="A2" s="2" t="s">
        <v>1</v>
      </c>
      <c r="B2" s="9" t="s">
        <v>1922</v>
      </c>
    </row>
    <row r="3" spans="1:16" s="1" customFormat="1">
      <c r="A3" s="2" t="s">
        <v>2</v>
      </c>
      <c r="B3" s="61" t="s">
        <v>1923</v>
      </c>
    </row>
    <row r="4" spans="1:16" s="1" customFormat="1">
      <c r="A4" s="2" t="s">
        <v>3</v>
      </c>
      <c r="B4" s="62">
        <v>14229</v>
      </c>
    </row>
    <row r="5" spans="1:16" ht="18.75">
      <c r="A5" s="75" t="s">
        <v>89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155</v>
      </c>
      <c r="J6" s="32" t="s">
        <v>156</v>
      </c>
      <c r="K6" s="32" t="s">
        <v>53</v>
      </c>
      <c r="L6" s="32" t="s">
        <v>69</v>
      </c>
      <c r="M6" s="32" t="s">
        <v>54</v>
      </c>
      <c r="N6" s="108" t="s">
        <v>151</v>
      </c>
      <c r="P6" s="13"/>
    </row>
    <row r="7" spans="1:16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93" t="s">
        <v>2526</v>
      </c>
      <c r="H7" s="93" t="s">
        <v>2526</v>
      </c>
      <c r="I7" s="20" t="s">
        <v>152</v>
      </c>
      <c r="J7" s="93" t="s">
        <v>2526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52">
        <v>85.77</v>
      </c>
      <c r="J9" s="95" t="s">
        <v>2526</v>
      </c>
      <c r="K9" s="52">
        <v>10.946098190395585</v>
      </c>
      <c r="L9" s="95" t="s">
        <v>2526</v>
      </c>
      <c r="M9" s="53">
        <v>1</v>
      </c>
      <c r="N9" s="53">
        <v>1.49E-2</v>
      </c>
      <c r="O9" s="24"/>
    </row>
    <row r="10" spans="1:16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100" t="s">
        <v>2526</v>
      </c>
      <c r="I10" s="58">
        <v>0</v>
      </c>
      <c r="J10" s="100" t="s">
        <v>2526</v>
      </c>
      <c r="K10" s="58">
        <v>0</v>
      </c>
      <c r="L10" s="100" t="s">
        <v>2526</v>
      </c>
      <c r="M10" s="57">
        <v>0</v>
      </c>
      <c r="N10" s="57">
        <v>0</v>
      </c>
    </row>
    <row r="11" spans="1:16">
      <c r="A11" s="56" t="s">
        <v>1759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100" t="s">
        <v>2526</v>
      </c>
      <c r="H11" s="100" t="s">
        <v>2526</v>
      </c>
      <c r="I11" s="58">
        <v>0</v>
      </c>
      <c r="J11" s="100" t="s">
        <v>2526</v>
      </c>
      <c r="K11" s="58">
        <v>0</v>
      </c>
      <c r="L11" s="100" t="s">
        <v>2526</v>
      </c>
      <c r="M11" s="57">
        <v>0</v>
      </c>
      <c r="N11" s="57">
        <v>0</v>
      </c>
    </row>
    <row r="12" spans="1:16">
      <c r="A12" t="s">
        <v>174</v>
      </c>
      <c r="B12" t="s">
        <v>174</v>
      </c>
      <c r="C12" s="100" t="s">
        <v>2526</v>
      </c>
      <c r="D12" s="100" t="s">
        <v>2526</v>
      </c>
      <c r="E12" t="s">
        <v>174</v>
      </c>
      <c r="F12" t="s">
        <v>174</v>
      </c>
      <c r="G12" s="100" t="s">
        <v>2526</v>
      </c>
      <c r="H12" t="s">
        <v>174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1760</v>
      </c>
      <c r="B13" s="100" t="s">
        <v>2526</v>
      </c>
      <c r="C13" s="100" t="s">
        <v>2526</v>
      </c>
      <c r="D13" s="100" t="s">
        <v>2526</v>
      </c>
      <c r="E13" s="100" t="s">
        <v>2526</v>
      </c>
      <c r="F13" s="100" t="s">
        <v>2526</v>
      </c>
      <c r="G13" s="100" t="s">
        <v>2526</v>
      </c>
      <c r="H13" s="100" t="s">
        <v>2526</v>
      </c>
      <c r="I13" s="58">
        <v>0</v>
      </c>
      <c r="J13" s="100" t="s">
        <v>2526</v>
      </c>
      <c r="K13" s="58">
        <v>0</v>
      </c>
      <c r="L13" s="100" t="s">
        <v>2526</v>
      </c>
      <c r="M13" s="57">
        <v>0</v>
      </c>
      <c r="N13" s="57">
        <v>0</v>
      </c>
    </row>
    <row r="14" spans="1:16">
      <c r="A14" t="s">
        <v>174</v>
      </c>
      <c r="B14" t="s">
        <v>174</v>
      </c>
      <c r="C14" s="100" t="s">
        <v>2526</v>
      </c>
      <c r="D14" s="100" t="s">
        <v>2526</v>
      </c>
      <c r="E14" t="s">
        <v>174</v>
      </c>
      <c r="F14" t="s">
        <v>174</v>
      </c>
      <c r="G14" s="100" t="s">
        <v>2526</v>
      </c>
      <c r="H14" t="s">
        <v>174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0" t="s">
        <v>2526</v>
      </c>
      <c r="C15" s="100" t="s">
        <v>2526</v>
      </c>
      <c r="D15" s="100" t="s">
        <v>2526</v>
      </c>
      <c r="E15" s="100" t="s">
        <v>2526</v>
      </c>
      <c r="F15" s="100" t="s">
        <v>2526</v>
      </c>
      <c r="G15" s="100" t="s">
        <v>2526</v>
      </c>
      <c r="H15" s="100" t="s">
        <v>2526</v>
      </c>
      <c r="I15" s="58">
        <v>0</v>
      </c>
      <c r="J15" s="100" t="s">
        <v>2526</v>
      </c>
      <c r="K15" s="58">
        <v>0</v>
      </c>
      <c r="L15" s="100" t="s">
        <v>2526</v>
      </c>
      <c r="M15" s="57">
        <v>0</v>
      </c>
      <c r="N15" s="57">
        <v>0</v>
      </c>
    </row>
    <row r="16" spans="1:16">
      <c r="A16" t="s">
        <v>174</v>
      </c>
      <c r="B16" t="s">
        <v>174</v>
      </c>
      <c r="C16" s="100" t="s">
        <v>2526</v>
      </c>
      <c r="D16" s="100" t="s">
        <v>2526</v>
      </c>
      <c r="E16" t="s">
        <v>174</v>
      </c>
      <c r="F16" t="s">
        <v>174</v>
      </c>
      <c r="G16" s="100" t="s">
        <v>2526</v>
      </c>
      <c r="H16" t="s">
        <v>174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761</v>
      </c>
      <c r="B17" s="100" t="s">
        <v>2526</v>
      </c>
      <c r="C17" s="100" t="s">
        <v>2526</v>
      </c>
      <c r="D17" s="100" t="s">
        <v>2526</v>
      </c>
      <c r="E17" s="100" t="s">
        <v>2526</v>
      </c>
      <c r="F17" s="100" t="s">
        <v>2526</v>
      </c>
      <c r="G17" s="100" t="s">
        <v>2526</v>
      </c>
      <c r="H17" s="100" t="s">
        <v>2526</v>
      </c>
      <c r="I17" s="58">
        <v>0</v>
      </c>
      <c r="J17" s="100" t="s">
        <v>2526</v>
      </c>
      <c r="K17" s="58">
        <v>0</v>
      </c>
      <c r="L17" s="100" t="s">
        <v>2526</v>
      </c>
      <c r="M17" s="57">
        <v>0</v>
      </c>
      <c r="N17" s="57">
        <v>0</v>
      </c>
    </row>
    <row r="18" spans="1:14">
      <c r="A18" t="s">
        <v>174</v>
      </c>
      <c r="B18" t="s">
        <v>174</v>
      </c>
      <c r="C18" s="100" t="s">
        <v>2526</v>
      </c>
      <c r="D18" s="100" t="s">
        <v>2526</v>
      </c>
      <c r="E18" t="s">
        <v>174</v>
      </c>
      <c r="F18" t="s">
        <v>174</v>
      </c>
      <c r="G18" s="100" t="s">
        <v>2526</v>
      </c>
      <c r="H18" t="s">
        <v>174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180</v>
      </c>
      <c r="B19" s="100" t="s">
        <v>2526</v>
      </c>
      <c r="C19" s="100" t="s">
        <v>2526</v>
      </c>
      <c r="D19" s="100" t="s">
        <v>2526</v>
      </c>
      <c r="E19" s="100" t="s">
        <v>2526</v>
      </c>
      <c r="F19" s="100" t="s">
        <v>2526</v>
      </c>
      <c r="G19" s="100" t="s">
        <v>2526</v>
      </c>
      <c r="H19" s="100" t="s">
        <v>2526</v>
      </c>
      <c r="I19" s="58">
        <v>85.77</v>
      </c>
      <c r="J19" s="100" t="s">
        <v>2526</v>
      </c>
      <c r="K19" s="58">
        <v>10.946098190395585</v>
      </c>
      <c r="L19" s="100" t="s">
        <v>2526</v>
      </c>
      <c r="M19" s="57">
        <v>1</v>
      </c>
      <c r="N19" s="57">
        <v>1.49E-2</v>
      </c>
    </row>
    <row r="20" spans="1:14">
      <c r="A20" s="56" t="s">
        <v>1759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100" t="s">
        <v>2526</v>
      </c>
      <c r="I20" s="58">
        <v>0</v>
      </c>
      <c r="J20" s="100" t="s">
        <v>2526</v>
      </c>
      <c r="K20" s="58">
        <v>0</v>
      </c>
      <c r="L20" s="100" t="s">
        <v>2526</v>
      </c>
      <c r="M20" s="57">
        <v>0</v>
      </c>
      <c r="N20" s="57">
        <v>0</v>
      </c>
    </row>
    <row r="21" spans="1:14">
      <c r="A21" t="s">
        <v>174</v>
      </c>
      <c r="B21" t="s">
        <v>174</v>
      </c>
      <c r="C21" s="100" t="s">
        <v>2526</v>
      </c>
      <c r="D21" s="100" t="s">
        <v>2526</v>
      </c>
      <c r="E21" t="s">
        <v>174</v>
      </c>
      <c r="F21" t="s">
        <v>174</v>
      </c>
      <c r="G21" s="100" t="s">
        <v>2526</v>
      </c>
      <c r="H21" t="s">
        <v>174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1760</v>
      </c>
      <c r="B22" s="100" t="s">
        <v>2526</v>
      </c>
      <c r="C22" s="100" t="s">
        <v>2526</v>
      </c>
      <c r="D22" s="100" t="s">
        <v>2526</v>
      </c>
      <c r="E22" s="100" t="s">
        <v>2526</v>
      </c>
      <c r="F22" s="100" t="s">
        <v>2526</v>
      </c>
      <c r="G22" s="100" t="s">
        <v>2526</v>
      </c>
      <c r="H22" s="100" t="s">
        <v>2526</v>
      </c>
      <c r="I22" s="58">
        <v>63.7</v>
      </c>
      <c r="J22" s="100" t="s">
        <v>2526</v>
      </c>
      <c r="K22" s="58">
        <v>6.4850417140515839</v>
      </c>
      <c r="L22" s="100" t="s">
        <v>2526</v>
      </c>
      <c r="M22" s="57">
        <v>0.59250000000000003</v>
      </c>
      <c r="N22" s="57">
        <v>8.8000000000000005E-3</v>
      </c>
    </row>
    <row r="23" spans="1:14">
      <c r="A23" t="s">
        <v>1761</v>
      </c>
      <c r="B23" t="s">
        <v>1762</v>
      </c>
      <c r="C23" t="s">
        <v>108</v>
      </c>
      <c r="D23" s="98" t="s">
        <v>2526</v>
      </c>
      <c r="E23" t="s">
        <v>1663</v>
      </c>
      <c r="F23" t="s">
        <v>765</v>
      </c>
      <c r="G23" t="s">
        <v>766</v>
      </c>
      <c r="H23" t="s">
        <v>102</v>
      </c>
      <c r="I23" s="54">
        <v>0.16</v>
      </c>
      <c r="J23" s="54">
        <v>109226.59639999999</v>
      </c>
      <c r="K23" s="54">
        <v>0.70107746258918402</v>
      </c>
      <c r="L23" s="55">
        <v>0</v>
      </c>
      <c r="M23" s="55">
        <v>6.4000000000000001E-2</v>
      </c>
      <c r="N23" s="55">
        <v>1E-3</v>
      </c>
    </row>
    <row r="24" spans="1:14">
      <c r="A24" t="s">
        <v>1763</v>
      </c>
      <c r="B24" t="s">
        <v>1764</v>
      </c>
      <c r="C24" t="s">
        <v>108</v>
      </c>
      <c r="D24" s="98" t="s">
        <v>2526</v>
      </c>
      <c r="E24" t="s">
        <v>1663</v>
      </c>
      <c r="F24" t="s">
        <v>777</v>
      </c>
      <c r="G24" t="s">
        <v>766</v>
      </c>
      <c r="H24" t="s">
        <v>100</v>
      </c>
      <c r="I24" s="54">
        <v>0.03</v>
      </c>
      <c r="J24" s="54">
        <v>1016194</v>
      </c>
      <c r="K24" s="54">
        <v>1.1057206914</v>
      </c>
      <c r="L24" s="55">
        <v>0</v>
      </c>
      <c r="M24" s="55">
        <v>0.10100000000000001</v>
      </c>
      <c r="N24" s="55">
        <v>1.5E-3</v>
      </c>
    </row>
    <row r="25" spans="1:14">
      <c r="A25" t="s">
        <v>1765</v>
      </c>
      <c r="B25" t="s">
        <v>1766</v>
      </c>
      <c r="C25" t="s">
        <v>108</v>
      </c>
      <c r="D25" s="98" t="s">
        <v>2526</v>
      </c>
      <c r="E25" t="s">
        <v>1663</v>
      </c>
      <c r="F25" t="s">
        <v>1767</v>
      </c>
      <c r="G25" t="s">
        <v>766</v>
      </c>
      <c r="H25" t="s">
        <v>102</v>
      </c>
      <c r="I25" s="54">
        <v>0.09</v>
      </c>
      <c r="J25" s="54">
        <v>244579</v>
      </c>
      <c r="K25" s="54">
        <v>0.88303780476000004</v>
      </c>
      <c r="L25" s="55">
        <v>0</v>
      </c>
      <c r="M25" s="55">
        <v>8.0699999999999994E-2</v>
      </c>
      <c r="N25" s="55">
        <v>1.1999999999999999E-3</v>
      </c>
    </row>
    <row r="26" spans="1:14">
      <c r="A26" t="s">
        <v>1768</v>
      </c>
      <c r="B26" t="s">
        <v>1769</v>
      </c>
      <c r="C26" t="s">
        <v>108</v>
      </c>
      <c r="D26" s="98" t="s">
        <v>2526</v>
      </c>
      <c r="E26" t="s">
        <v>1663</v>
      </c>
      <c r="F26" t="s">
        <v>1770</v>
      </c>
      <c r="G26" t="s">
        <v>766</v>
      </c>
      <c r="H26" t="s">
        <v>100</v>
      </c>
      <c r="I26" s="54">
        <v>0.37</v>
      </c>
      <c r="J26" s="54">
        <v>129297.8</v>
      </c>
      <c r="K26" s="54">
        <v>1.7351635462199999</v>
      </c>
      <c r="L26" s="55">
        <v>0</v>
      </c>
      <c r="M26" s="55">
        <v>0.1585</v>
      </c>
      <c r="N26" s="55">
        <v>2.3999999999999998E-3</v>
      </c>
    </row>
    <row r="27" spans="1:14">
      <c r="A27" t="s">
        <v>1771</v>
      </c>
      <c r="B27" t="s">
        <v>1772</v>
      </c>
      <c r="C27" t="s">
        <v>108</v>
      </c>
      <c r="D27" s="98" t="s">
        <v>2526</v>
      </c>
      <c r="E27" t="s">
        <v>1663</v>
      </c>
      <c r="F27" t="s">
        <v>1770</v>
      </c>
      <c r="G27" t="s">
        <v>766</v>
      </c>
      <c r="H27" t="s">
        <v>104</v>
      </c>
      <c r="I27" s="54">
        <v>60.86</v>
      </c>
      <c r="J27" s="54">
        <v>132.5</v>
      </c>
      <c r="K27" s="54">
        <v>0.37262706555000003</v>
      </c>
      <c r="L27" s="55">
        <v>0</v>
      </c>
      <c r="M27" s="55">
        <v>3.4000000000000002E-2</v>
      </c>
      <c r="N27" s="55">
        <v>5.0000000000000001E-4</v>
      </c>
    </row>
    <row r="28" spans="1:14">
      <c r="A28" t="s">
        <v>1773</v>
      </c>
      <c r="B28" t="s">
        <v>1774</v>
      </c>
      <c r="C28" t="s">
        <v>108</v>
      </c>
      <c r="D28" s="98" t="s">
        <v>2526</v>
      </c>
      <c r="E28" t="s">
        <v>1663</v>
      </c>
      <c r="F28" s="61" t="s">
        <v>1958</v>
      </c>
      <c r="G28" s="98" t="s">
        <v>2526</v>
      </c>
      <c r="H28" t="s">
        <v>104</v>
      </c>
      <c r="I28" s="54">
        <v>2.19</v>
      </c>
      <c r="J28" s="54">
        <v>16674.439999999999</v>
      </c>
      <c r="K28" s="54">
        <v>1.6874151435324001</v>
      </c>
      <c r="L28" s="55">
        <v>0</v>
      </c>
      <c r="M28" s="55">
        <v>0.1542</v>
      </c>
      <c r="N28" s="55">
        <v>2.3E-3</v>
      </c>
    </row>
    <row r="29" spans="1:14">
      <c r="A29" s="56" t="s">
        <v>88</v>
      </c>
      <c r="B29" s="100" t="s">
        <v>2526</v>
      </c>
      <c r="C29" s="100" t="s">
        <v>2526</v>
      </c>
      <c r="D29" s="100" t="s">
        <v>2526</v>
      </c>
      <c r="E29" s="100" t="s">
        <v>2526</v>
      </c>
      <c r="F29" s="100" t="s">
        <v>2526</v>
      </c>
      <c r="G29" s="100" t="s">
        <v>2526</v>
      </c>
      <c r="H29" s="100" t="s">
        <v>2526</v>
      </c>
      <c r="I29" s="58">
        <v>22.07</v>
      </c>
      <c r="J29" s="100" t="s">
        <v>2526</v>
      </c>
      <c r="K29" s="58">
        <v>4.4610564763439999</v>
      </c>
      <c r="L29" s="100" t="s">
        <v>2526</v>
      </c>
      <c r="M29" s="57">
        <v>0.40749999999999997</v>
      </c>
      <c r="N29" s="57">
        <v>6.1000000000000004E-3</v>
      </c>
    </row>
    <row r="30" spans="1:14">
      <c r="A30" t="s">
        <v>1775</v>
      </c>
      <c r="B30" t="s">
        <v>1776</v>
      </c>
      <c r="C30" t="s">
        <v>108</v>
      </c>
      <c r="D30" s="98" t="s">
        <v>2526</v>
      </c>
      <c r="E30" t="s">
        <v>1633</v>
      </c>
      <c r="F30" s="61" t="s">
        <v>1958</v>
      </c>
      <c r="G30" s="98" t="s">
        <v>2526</v>
      </c>
      <c r="H30" t="s">
        <v>100</v>
      </c>
      <c r="I30" s="54">
        <v>0.76</v>
      </c>
      <c r="J30" s="54">
        <v>22796</v>
      </c>
      <c r="K30" s="54">
        <v>0.62837629920000004</v>
      </c>
      <c r="L30" s="55">
        <v>0</v>
      </c>
      <c r="M30" s="55">
        <v>5.74E-2</v>
      </c>
      <c r="N30" s="55">
        <v>8.9999999999999998E-4</v>
      </c>
    </row>
    <row r="31" spans="1:14">
      <c r="A31" t="s">
        <v>1777</v>
      </c>
      <c r="B31" t="s">
        <v>1778</v>
      </c>
      <c r="C31" t="s">
        <v>108</v>
      </c>
      <c r="D31" s="98" t="s">
        <v>2526</v>
      </c>
      <c r="E31" t="s">
        <v>1633</v>
      </c>
      <c r="F31" s="61" t="s">
        <v>1958</v>
      </c>
      <c r="G31" s="98" t="s">
        <v>2526</v>
      </c>
      <c r="H31" t="s">
        <v>100</v>
      </c>
      <c r="I31" s="54">
        <v>4.2699999999999996</v>
      </c>
      <c r="J31" s="54">
        <v>4107</v>
      </c>
      <c r="K31" s="54">
        <v>0.63606300029999996</v>
      </c>
      <c r="L31" s="55">
        <v>0</v>
      </c>
      <c r="M31" s="55">
        <v>5.8099999999999999E-2</v>
      </c>
      <c r="N31" s="55">
        <v>8.9999999999999998E-4</v>
      </c>
    </row>
    <row r="32" spans="1:14">
      <c r="A32" t="s">
        <v>1779</v>
      </c>
      <c r="B32" t="s">
        <v>1780</v>
      </c>
      <c r="C32" t="s">
        <v>108</v>
      </c>
      <c r="D32" s="98" t="s">
        <v>2526</v>
      </c>
      <c r="E32" t="s">
        <v>1633</v>
      </c>
      <c r="F32" s="61" t="s">
        <v>1958</v>
      </c>
      <c r="G32" s="98" t="s">
        <v>2526</v>
      </c>
      <c r="H32" t="s">
        <v>100</v>
      </c>
      <c r="I32" s="54">
        <v>11.24</v>
      </c>
      <c r="J32" s="54">
        <v>1264.03</v>
      </c>
      <c r="K32" s="54">
        <v>0.51531317744399996</v>
      </c>
      <c r="L32" s="55">
        <v>0</v>
      </c>
      <c r="M32" s="55">
        <v>4.7100000000000003E-2</v>
      </c>
      <c r="N32" s="55">
        <v>6.9999999999999999E-4</v>
      </c>
    </row>
    <row r="33" spans="1:14">
      <c r="A33" t="s">
        <v>1781</v>
      </c>
      <c r="B33" t="s">
        <v>1782</v>
      </c>
      <c r="C33" t="s">
        <v>1783</v>
      </c>
      <c r="D33" s="98" t="s">
        <v>2526</v>
      </c>
      <c r="E33" t="s">
        <v>1633</v>
      </c>
      <c r="F33" s="61" t="s">
        <v>1958</v>
      </c>
      <c r="G33" s="98" t="s">
        <v>2526</v>
      </c>
      <c r="H33" t="s">
        <v>100</v>
      </c>
      <c r="I33" s="54">
        <v>5.8</v>
      </c>
      <c r="J33" s="54">
        <v>12745.9</v>
      </c>
      <c r="K33" s="54">
        <v>2.6813039993999999</v>
      </c>
      <c r="L33" s="55">
        <v>0</v>
      </c>
      <c r="M33" s="55">
        <v>0.245</v>
      </c>
      <c r="N33" s="55">
        <v>3.5999999999999999E-3</v>
      </c>
    </row>
    <row r="34" spans="1:14">
      <c r="A34" s="56" t="s">
        <v>761</v>
      </c>
      <c r="B34" s="100" t="s">
        <v>2526</v>
      </c>
      <c r="C34" s="100" t="s">
        <v>2526</v>
      </c>
      <c r="D34" s="100" t="s">
        <v>2526</v>
      </c>
      <c r="E34" s="100" t="s">
        <v>2526</v>
      </c>
      <c r="F34" s="100" t="s">
        <v>2526</v>
      </c>
      <c r="G34" s="100" t="s">
        <v>2526</v>
      </c>
      <c r="H34" s="100" t="s">
        <v>2526</v>
      </c>
      <c r="I34" s="58">
        <v>0</v>
      </c>
      <c r="J34" s="100" t="s">
        <v>2526</v>
      </c>
      <c r="K34" s="58">
        <v>0</v>
      </c>
      <c r="L34" s="100" t="s">
        <v>2526</v>
      </c>
      <c r="M34" s="57">
        <v>0</v>
      </c>
      <c r="N34" s="57">
        <v>0</v>
      </c>
    </row>
    <row r="35" spans="1:14">
      <c r="A35" t="s">
        <v>174</v>
      </c>
      <c r="B35" t="s">
        <v>174</v>
      </c>
      <c r="C35" s="100" t="s">
        <v>2526</v>
      </c>
      <c r="D35" s="100" t="s">
        <v>2526</v>
      </c>
      <c r="E35" t="s">
        <v>174</v>
      </c>
      <c r="F35" t="s">
        <v>174</v>
      </c>
      <c r="G35" s="100" t="s">
        <v>2526</v>
      </c>
      <c r="H35" t="s">
        <v>174</v>
      </c>
      <c r="I35" s="54">
        <v>0</v>
      </c>
      <c r="J35" s="54">
        <v>0</v>
      </c>
      <c r="K35" s="54">
        <v>0</v>
      </c>
      <c r="L35" s="55">
        <v>0</v>
      </c>
      <c r="M35" s="55">
        <v>0</v>
      </c>
      <c r="N35" s="55">
        <v>0</v>
      </c>
    </row>
    <row r="36" spans="1:14">
      <c r="A36" t="s">
        <v>182</v>
      </c>
      <c r="B36" s="100" t="s">
        <v>2526</v>
      </c>
      <c r="C36" s="100" t="s">
        <v>2526</v>
      </c>
      <c r="D36" s="100" t="s">
        <v>2526</v>
      </c>
      <c r="E36" s="100" t="s">
        <v>2526</v>
      </c>
      <c r="F36" s="100" t="s">
        <v>2526</v>
      </c>
      <c r="G36" s="100" t="s">
        <v>2526</v>
      </c>
      <c r="H36" s="100" t="s">
        <v>2526</v>
      </c>
      <c r="I36" s="100" t="s">
        <v>2526</v>
      </c>
      <c r="J36" s="100" t="s">
        <v>2526</v>
      </c>
      <c r="K36" s="100" t="s">
        <v>2526</v>
      </c>
      <c r="L36" s="100" t="s">
        <v>2526</v>
      </c>
      <c r="M36" s="100" t="s">
        <v>2526</v>
      </c>
      <c r="N36" s="100" t="s">
        <v>2526</v>
      </c>
    </row>
    <row r="37" spans="1:14">
      <c r="A37" t="s">
        <v>269</v>
      </c>
      <c r="B37" s="100" t="s">
        <v>2526</v>
      </c>
      <c r="C37" s="100" t="s">
        <v>2526</v>
      </c>
      <c r="D37" s="100" t="s">
        <v>2526</v>
      </c>
      <c r="E37" s="100" t="s">
        <v>2526</v>
      </c>
      <c r="F37" s="100" t="s">
        <v>2526</v>
      </c>
      <c r="G37" s="100" t="s">
        <v>2526</v>
      </c>
      <c r="H37" s="100" t="s">
        <v>2526</v>
      </c>
      <c r="I37" s="100" t="s">
        <v>2526</v>
      </c>
      <c r="J37" s="100" t="s">
        <v>2526</v>
      </c>
      <c r="K37" s="100" t="s">
        <v>2526</v>
      </c>
      <c r="L37" s="100" t="s">
        <v>2526</v>
      </c>
      <c r="M37" s="100" t="s">
        <v>2526</v>
      </c>
      <c r="N37" s="100" t="s">
        <v>2526</v>
      </c>
    </row>
    <row r="38" spans="1:14">
      <c r="A38" t="s">
        <v>270</v>
      </c>
      <c r="B38" s="100" t="s">
        <v>2526</v>
      </c>
      <c r="C38" s="100" t="s">
        <v>2526</v>
      </c>
      <c r="D38" s="100" t="s">
        <v>2526</v>
      </c>
      <c r="E38" s="100" t="s">
        <v>2526</v>
      </c>
      <c r="F38" s="100" t="s">
        <v>2526</v>
      </c>
      <c r="G38" s="100" t="s">
        <v>2526</v>
      </c>
      <c r="H38" s="100" t="s">
        <v>2526</v>
      </c>
      <c r="I38" s="100" t="s">
        <v>2526</v>
      </c>
      <c r="J38" s="100" t="s">
        <v>2526</v>
      </c>
      <c r="K38" s="100" t="s">
        <v>2526</v>
      </c>
      <c r="L38" s="100" t="s">
        <v>2526</v>
      </c>
      <c r="M38" s="100" t="s">
        <v>2526</v>
      </c>
      <c r="N38" s="100" t="s">
        <v>2526</v>
      </c>
    </row>
    <row r="39" spans="1:14">
      <c r="A39" t="s">
        <v>271</v>
      </c>
      <c r="B39" s="100" t="s">
        <v>2526</v>
      </c>
      <c r="C39" s="100" t="s">
        <v>2526</v>
      </c>
      <c r="D39" s="100" t="s">
        <v>2526</v>
      </c>
      <c r="E39" s="100" t="s">
        <v>2526</v>
      </c>
      <c r="F39" s="100" t="s">
        <v>2526</v>
      </c>
      <c r="G39" s="100" t="s">
        <v>2526</v>
      </c>
      <c r="H39" s="100" t="s">
        <v>2526</v>
      </c>
      <c r="I39" s="100" t="s">
        <v>2526</v>
      </c>
      <c r="J39" s="100" t="s">
        <v>2526</v>
      </c>
      <c r="K39" s="100" t="s">
        <v>2526</v>
      </c>
      <c r="L39" s="100" t="s">
        <v>2526</v>
      </c>
      <c r="M39" s="100" t="s">
        <v>2526</v>
      </c>
      <c r="N39" s="100" t="s">
        <v>2526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2525</v>
      </c>
    </row>
    <row r="2" spans="1:11" s="1" customFormat="1">
      <c r="A2" s="2" t="s">
        <v>1</v>
      </c>
      <c r="B2" s="9" t="s">
        <v>1922</v>
      </c>
    </row>
    <row r="3" spans="1:11" s="1" customFormat="1">
      <c r="A3" s="2" t="s">
        <v>2</v>
      </c>
      <c r="B3" s="61" t="s">
        <v>1923</v>
      </c>
    </row>
    <row r="4" spans="1:11" s="1" customFormat="1">
      <c r="A4" s="2" t="s">
        <v>3</v>
      </c>
      <c r="B4" s="62">
        <v>14229</v>
      </c>
    </row>
    <row r="5" spans="1:11" ht="18.75">
      <c r="A5" s="75" t="s">
        <v>91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155</v>
      </c>
      <c r="G6" s="32" t="s">
        <v>156</v>
      </c>
      <c r="H6" s="32" t="s">
        <v>53</v>
      </c>
      <c r="I6" s="32" t="s">
        <v>69</v>
      </c>
      <c r="J6" s="32" t="s">
        <v>54</v>
      </c>
      <c r="K6" s="32" t="s">
        <v>151</v>
      </c>
    </row>
    <row r="7" spans="1:11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16" t="s">
        <v>152</v>
      </c>
      <c r="G7" s="93" t="s">
        <v>2526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5" t="s">
        <v>2526</v>
      </c>
      <c r="C9" s="95" t="s">
        <v>2526</v>
      </c>
      <c r="D9" s="95" t="s">
        <v>2526</v>
      </c>
      <c r="E9" s="95" t="s">
        <v>2526</v>
      </c>
      <c r="F9" s="52">
        <v>67.33</v>
      </c>
      <c r="G9" s="95" t="s">
        <v>2526</v>
      </c>
      <c r="H9" s="52">
        <v>1.3868284575000001E-2</v>
      </c>
      <c r="I9" s="109" t="s">
        <v>2526</v>
      </c>
      <c r="J9" s="53">
        <v>1</v>
      </c>
      <c r="K9" s="53">
        <v>0</v>
      </c>
    </row>
    <row r="10" spans="1:11">
      <c r="A10" s="56" t="s">
        <v>169</v>
      </c>
      <c r="B10" s="99" t="s">
        <v>2526</v>
      </c>
      <c r="C10" s="100" t="s">
        <v>2526</v>
      </c>
      <c r="D10" s="100" t="s">
        <v>2526</v>
      </c>
      <c r="E10" s="100" t="s">
        <v>2526</v>
      </c>
      <c r="F10" s="58">
        <v>65.12</v>
      </c>
      <c r="G10" s="100" t="s">
        <v>2526</v>
      </c>
      <c r="H10" s="58">
        <v>1.3557359999999999E-2</v>
      </c>
      <c r="I10" s="100" t="s">
        <v>2526</v>
      </c>
      <c r="J10" s="57">
        <v>0.97760000000000002</v>
      </c>
      <c r="K10" s="57">
        <v>0</v>
      </c>
    </row>
    <row r="11" spans="1:11">
      <c r="A11" s="56" t="s">
        <v>1784</v>
      </c>
      <c r="B11" s="99" t="s">
        <v>2526</v>
      </c>
      <c r="C11" s="100" t="s">
        <v>2526</v>
      </c>
      <c r="D11" s="100" t="s">
        <v>2526</v>
      </c>
      <c r="E11" s="100" t="s">
        <v>2526</v>
      </c>
      <c r="F11" s="58">
        <v>65.12</v>
      </c>
      <c r="G11" s="100" t="s">
        <v>2526</v>
      </c>
      <c r="H11" s="58">
        <v>1.3557359999999999E-2</v>
      </c>
      <c r="I11" s="100" t="s">
        <v>2526</v>
      </c>
      <c r="J11" s="57">
        <v>0.97760000000000002</v>
      </c>
      <c r="K11" s="57">
        <v>0</v>
      </c>
    </row>
    <row r="12" spans="1:11">
      <c r="A12" t="s">
        <v>1785</v>
      </c>
      <c r="B12" t="s">
        <v>1786</v>
      </c>
      <c r="C12" t="s">
        <v>96</v>
      </c>
      <c r="D12" t="s">
        <v>305</v>
      </c>
      <c r="E12" t="s">
        <v>98</v>
      </c>
      <c r="F12" s="54">
        <v>43.18</v>
      </c>
      <c r="G12" s="54">
        <v>17.3</v>
      </c>
      <c r="H12" s="54">
        <v>7.4701400000000001E-3</v>
      </c>
      <c r="I12" s="55">
        <v>0</v>
      </c>
      <c r="J12" s="55">
        <v>0.53859999999999997</v>
      </c>
      <c r="K12" s="55">
        <v>0</v>
      </c>
    </row>
    <row r="13" spans="1:11">
      <c r="A13" t="s">
        <v>1787</v>
      </c>
      <c r="B13" t="s">
        <v>1788</v>
      </c>
      <c r="C13" t="s">
        <v>96</v>
      </c>
      <c r="D13" t="s">
        <v>305</v>
      </c>
      <c r="E13" t="s">
        <v>98</v>
      </c>
      <c r="F13" s="54">
        <v>8.39</v>
      </c>
      <c r="G13" s="54">
        <v>33.799999999999997</v>
      </c>
      <c r="H13" s="54">
        <v>2.8358200000000002E-3</v>
      </c>
      <c r="I13" s="55">
        <v>0</v>
      </c>
      <c r="J13" s="55">
        <v>0.20449999999999999</v>
      </c>
      <c r="K13" s="55">
        <v>0</v>
      </c>
    </row>
    <row r="14" spans="1:11">
      <c r="A14" t="s">
        <v>1789</v>
      </c>
      <c r="B14" t="s">
        <v>1790</v>
      </c>
      <c r="C14" t="s">
        <v>96</v>
      </c>
      <c r="D14" t="s">
        <v>1398</v>
      </c>
      <c r="E14" t="s">
        <v>98</v>
      </c>
      <c r="F14" s="54">
        <v>1.95</v>
      </c>
      <c r="G14" s="54">
        <v>90</v>
      </c>
      <c r="H14" s="54">
        <v>1.755E-3</v>
      </c>
      <c r="I14" s="55">
        <v>0</v>
      </c>
      <c r="J14" s="55">
        <v>0.1265</v>
      </c>
      <c r="K14" s="55">
        <v>0</v>
      </c>
    </row>
    <row r="15" spans="1:11">
      <c r="A15" t="s">
        <v>1791</v>
      </c>
      <c r="B15" t="s">
        <v>1792</v>
      </c>
      <c r="C15" t="s">
        <v>96</v>
      </c>
      <c r="D15" t="s">
        <v>112</v>
      </c>
      <c r="E15" t="s">
        <v>98</v>
      </c>
      <c r="F15" s="54">
        <v>11.6</v>
      </c>
      <c r="G15" s="54">
        <v>12.9</v>
      </c>
      <c r="H15" s="54">
        <v>1.4963999999999999E-3</v>
      </c>
      <c r="I15" s="55">
        <v>0</v>
      </c>
      <c r="J15" s="55">
        <v>0.1079</v>
      </c>
      <c r="K15" s="55">
        <v>0</v>
      </c>
    </row>
    <row r="16" spans="1:11">
      <c r="A16" s="56" t="s">
        <v>180</v>
      </c>
      <c r="B16" s="99" t="s">
        <v>2526</v>
      </c>
      <c r="C16" s="100" t="s">
        <v>2526</v>
      </c>
      <c r="D16" s="100" t="s">
        <v>2526</v>
      </c>
      <c r="E16" s="100" t="s">
        <v>2526</v>
      </c>
      <c r="F16" s="58">
        <v>2.21</v>
      </c>
      <c r="G16" s="100" t="s">
        <v>2526</v>
      </c>
      <c r="H16" s="58">
        <v>3.10924575E-4</v>
      </c>
      <c r="I16" s="100" t="s">
        <v>2526</v>
      </c>
      <c r="J16" s="57">
        <v>2.24E-2</v>
      </c>
      <c r="K16" s="57">
        <v>0</v>
      </c>
    </row>
    <row r="17" spans="1:11">
      <c r="A17" s="56" t="s">
        <v>1793</v>
      </c>
      <c r="B17" s="99" t="s">
        <v>2526</v>
      </c>
      <c r="C17" s="100" t="s">
        <v>2526</v>
      </c>
      <c r="D17" s="100" t="s">
        <v>2526</v>
      </c>
      <c r="E17" s="100" t="s">
        <v>2526</v>
      </c>
      <c r="F17" s="58">
        <v>2.21</v>
      </c>
      <c r="G17" s="100" t="s">
        <v>2526</v>
      </c>
      <c r="H17" s="58">
        <v>3.10924575E-4</v>
      </c>
      <c r="I17" s="100" t="s">
        <v>2526</v>
      </c>
      <c r="J17" s="57">
        <v>2.24E-2</v>
      </c>
      <c r="K17" s="57">
        <v>0</v>
      </c>
    </row>
    <row r="18" spans="1:11">
      <c r="A18" t="s">
        <v>1794</v>
      </c>
      <c r="B18" t="s">
        <v>1795</v>
      </c>
      <c r="C18" t="s">
        <v>1469</v>
      </c>
      <c r="D18" t="s">
        <v>842</v>
      </c>
      <c r="E18" t="s">
        <v>100</v>
      </c>
      <c r="F18" s="54">
        <v>1.75</v>
      </c>
      <c r="G18" s="54">
        <v>4.1100000000000003</v>
      </c>
      <c r="H18" s="54">
        <v>2.6087197499999998E-4</v>
      </c>
      <c r="I18" s="55">
        <v>0</v>
      </c>
      <c r="J18" s="55">
        <v>1.8800000000000001E-2</v>
      </c>
      <c r="K18" s="55">
        <v>0</v>
      </c>
    </row>
    <row r="19" spans="1:11">
      <c r="A19" t="s">
        <v>1796</v>
      </c>
      <c r="B19" t="s">
        <v>1797</v>
      </c>
      <c r="C19" t="s">
        <v>1465</v>
      </c>
      <c r="D19" t="s">
        <v>903</v>
      </c>
      <c r="E19" t="s">
        <v>100</v>
      </c>
      <c r="F19" s="54">
        <v>0.46</v>
      </c>
      <c r="G19" s="54">
        <v>3</v>
      </c>
      <c r="H19" s="54">
        <v>5.0052600000000003E-5</v>
      </c>
      <c r="I19" s="55">
        <v>0</v>
      </c>
      <c r="J19" s="55">
        <v>3.5999999999999999E-3</v>
      </c>
      <c r="K19" s="55">
        <v>0</v>
      </c>
    </row>
    <row r="20" spans="1:11">
      <c r="A20" t="s">
        <v>182</v>
      </c>
      <c r="B20" s="99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100" t="s">
        <v>2526</v>
      </c>
      <c r="I20" s="100" t="s">
        <v>2526</v>
      </c>
      <c r="J20" s="100" t="s">
        <v>2526</v>
      </c>
      <c r="K20" s="100" t="s">
        <v>2526</v>
      </c>
    </row>
    <row r="21" spans="1:11">
      <c r="A21" t="s">
        <v>269</v>
      </c>
      <c r="B21" s="99" t="s">
        <v>2526</v>
      </c>
      <c r="C21" s="100" t="s">
        <v>2526</v>
      </c>
      <c r="D21" s="100" t="s">
        <v>2526</v>
      </c>
      <c r="E21" s="100" t="s">
        <v>2526</v>
      </c>
      <c r="F21" s="100" t="s">
        <v>2526</v>
      </c>
      <c r="G21" s="100" t="s">
        <v>2526</v>
      </c>
      <c r="H21" s="100" t="s">
        <v>2526</v>
      </c>
      <c r="I21" s="100" t="s">
        <v>2526</v>
      </c>
      <c r="J21" s="100" t="s">
        <v>2526</v>
      </c>
      <c r="K21" s="100" t="s">
        <v>2526</v>
      </c>
    </row>
    <row r="22" spans="1:11">
      <c r="A22" t="s">
        <v>270</v>
      </c>
      <c r="B22" s="99" t="s">
        <v>2526</v>
      </c>
      <c r="C22" s="100" t="s">
        <v>2526</v>
      </c>
      <c r="D22" s="100" t="s">
        <v>2526</v>
      </c>
      <c r="E22" s="100" t="s">
        <v>2526</v>
      </c>
      <c r="F22" s="100" t="s">
        <v>2526</v>
      </c>
      <c r="G22" s="100" t="s">
        <v>2526</v>
      </c>
      <c r="H22" s="100" t="s">
        <v>2526</v>
      </c>
      <c r="I22" s="100" t="s">
        <v>2526</v>
      </c>
      <c r="J22" s="100" t="s">
        <v>2526</v>
      </c>
      <c r="K22" s="100" t="s">
        <v>2526</v>
      </c>
    </row>
    <row r="23" spans="1:11">
      <c r="A23" t="s">
        <v>271</v>
      </c>
      <c r="B23" s="99" t="s">
        <v>2526</v>
      </c>
      <c r="C23" s="100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100" t="s">
        <v>2526</v>
      </c>
      <c r="J23" s="100" t="s">
        <v>2526</v>
      </c>
      <c r="K23" s="100" t="s">
        <v>2526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2525</v>
      </c>
    </row>
    <row r="2" spans="1:12" s="1" customFormat="1">
      <c r="A2" s="2" t="s">
        <v>1</v>
      </c>
      <c r="B2" s="9" t="s">
        <v>1922</v>
      </c>
    </row>
    <row r="3" spans="1:12" s="1" customFormat="1">
      <c r="A3" s="2" t="s">
        <v>2</v>
      </c>
      <c r="B3" s="61" t="s">
        <v>1923</v>
      </c>
    </row>
    <row r="4" spans="1:12" s="1" customFormat="1">
      <c r="A4" s="2" t="s">
        <v>3</v>
      </c>
      <c r="B4" s="62">
        <v>14229</v>
      </c>
    </row>
    <row r="5" spans="1:12" ht="18.75">
      <c r="A5" s="75" t="s">
        <v>94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155</v>
      </c>
      <c r="G6" s="32" t="s">
        <v>156</v>
      </c>
      <c r="H6" s="32" t="s">
        <v>53</v>
      </c>
      <c r="I6" s="32" t="s">
        <v>69</v>
      </c>
      <c r="J6" s="32" t="s">
        <v>54</v>
      </c>
      <c r="K6" s="33" t="s">
        <v>151</v>
      </c>
      <c r="L6" s="13"/>
    </row>
    <row r="7" spans="1:12" s="15" customFormat="1">
      <c r="A7" s="92" t="s">
        <v>2526</v>
      </c>
      <c r="B7" s="110" t="s">
        <v>2526</v>
      </c>
      <c r="C7" s="110" t="s">
        <v>2526</v>
      </c>
      <c r="D7" s="110" t="s">
        <v>2526</v>
      </c>
      <c r="E7" s="110" t="s">
        <v>2526</v>
      </c>
      <c r="F7" s="16" t="s">
        <v>152</v>
      </c>
      <c r="G7" s="93" t="s">
        <v>2526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5" t="s">
        <v>2526</v>
      </c>
      <c r="C9" s="95" t="s">
        <v>2526</v>
      </c>
      <c r="D9" s="95" t="s">
        <v>2526</v>
      </c>
      <c r="E9" s="95" t="s">
        <v>2526</v>
      </c>
      <c r="F9" s="52">
        <v>0.33</v>
      </c>
      <c r="G9" s="95" t="s">
        <v>2526</v>
      </c>
      <c r="H9" s="52">
        <v>0.4559954</v>
      </c>
      <c r="I9" s="109" t="s">
        <v>2526</v>
      </c>
      <c r="J9" s="53">
        <v>1</v>
      </c>
      <c r="K9" s="53">
        <v>5.9999999999999995E-4</v>
      </c>
    </row>
    <row r="10" spans="1:12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58">
        <v>0</v>
      </c>
      <c r="G10" s="100" t="s">
        <v>2526</v>
      </c>
      <c r="H10" s="58">
        <v>0.27392</v>
      </c>
      <c r="I10" s="100" t="s">
        <v>2526</v>
      </c>
      <c r="J10" s="57">
        <v>0.60070000000000001</v>
      </c>
      <c r="K10" s="57">
        <v>4.0000000000000002E-4</v>
      </c>
    </row>
    <row r="11" spans="1:12">
      <c r="A11" s="56" t="s">
        <v>1798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58">
        <v>0</v>
      </c>
      <c r="G11" s="100" t="s">
        <v>2526</v>
      </c>
      <c r="H11" s="58">
        <v>0.27392</v>
      </c>
      <c r="I11" s="100" t="s">
        <v>2526</v>
      </c>
      <c r="J11" s="57">
        <v>0.60070000000000001</v>
      </c>
      <c r="K11" s="57">
        <v>4.0000000000000002E-4</v>
      </c>
    </row>
    <row r="12" spans="1:12">
      <c r="A12" t="s">
        <v>1799</v>
      </c>
      <c r="B12" t="s">
        <v>1800</v>
      </c>
      <c r="C12" t="s">
        <v>96</v>
      </c>
      <c r="D12" t="s">
        <v>1801</v>
      </c>
      <c r="E12" t="s">
        <v>98</v>
      </c>
      <c r="F12" s="54">
        <v>0.01</v>
      </c>
      <c r="G12" s="54">
        <v>2988900</v>
      </c>
      <c r="H12" s="54">
        <v>0.29888999999999999</v>
      </c>
      <c r="I12" s="55">
        <v>0</v>
      </c>
      <c r="J12" s="55">
        <v>0.65549999999999997</v>
      </c>
      <c r="K12" s="55">
        <v>4.0000000000000002E-4</v>
      </c>
    </row>
    <row r="13" spans="1:12">
      <c r="A13" t="s">
        <v>1802</v>
      </c>
      <c r="B13" t="s">
        <v>1803</v>
      </c>
      <c r="C13" t="s">
        <v>96</v>
      </c>
      <c r="D13" t="s">
        <v>1801</v>
      </c>
      <c r="E13" t="s">
        <v>98</v>
      </c>
      <c r="F13" s="54">
        <v>-0.01</v>
      </c>
      <c r="G13" s="54">
        <v>249700</v>
      </c>
      <c r="H13" s="54">
        <v>-2.4969999999999999E-2</v>
      </c>
      <c r="I13" s="55">
        <v>0</v>
      </c>
      <c r="J13" s="55">
        <v>-5.4800000000000001E-2</v>
      </c>
      <c r="K13" s="55">
        <v>0</v>
      </c>
    </row>
    <row r="14" spans="1:12">
      <c r="A14" s="56" t="s">
        <v>1804</v>
      </c>
      <c r="B14" s="100" t="s">
        <v>2526</v>
      </c>
      <c r="C14" s="100" t="s">
        <v>2526</v>
      </c>
      <c r="D14" s="100" t="s">
        <v>2526</v>
      </c>
      <c r="E14" s="100" t="s">
        <v>2526</v>
      </c>
      <c r="F14" s="58">
        <v>0</v>
      </c>
      <c r="G14" s="100" t="s">
        <v>2526</v>
      </c>
      <c r="H14" s="58">
        <v>0</v>
      </c>
      <c r="I14" s="100" t="s">
        <v>2526</v>
      </c>
      <c r="J14" s="57">
        <v>0</v>
      </c>
      <c r="K14" s="57">
        <v>0</v>
      </c>
    </row>
    <row r="15" spans="1:12">
      <c r="A15" t="s">
        <v>174</v>
      </c>
      <c r="B15" t="s">
        <v>174</v>
      </c>
      <c r="C15" s="100" t="s">
        <v>2526</v>
      </c>
      <c r="D15" t="s">
        <v>174</v>
      </c>
      <c r="E15" t="s">
        <v>174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2">
      <c r="A16" s="56" t="s">
        <v>1805</v>
      </c>
      <c r="B16" s="100" t="s">
        <v>2526</v>
      </c>
      <c r="C16" s="100" t="s">
        <v>2526</v>
      </c>
      <c r="D16" s="100" t="s">
        <v>2526</v>
      </c>
      <c r="E16" s="100" t="s">
        <v>2526</v>
      </c>
      <c r="F16" s="58">
        <v>0</v>
      </c>
      <c r="G16" s="100" t="s">
        <v>2526</v>
      </c>
      <c r="H16" s="58">
        <v>0</v>
      </c>
      <c r="I16" s="100" t="s">
        <v>2526</v>
      </c>
      <c r="J16" s="57">
        <v>0</v>
      </c>
      <c r="K16" s="57">
        <v>0</v>
      </c>
    </row>
    <row r="17" spans="1:11">
      <c r="A17" t="s">
        <v>174</v>
      </c>
      <c r="B17" t="s">
        <v>174</v>
      </c>
      <c r="C17" s="100" t="s">
        <v>2526</v>
      </c>
      <c r="D17" t="s">
        <v>174</v>
      </c>
      <c r="E17" t="s">
        <v>174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761</v>
      </c>
      <c r="B18" s="100" t="s">
        <v>2526</v>
      </c>
      <c r="C18" s="100" t="s">
        <v>2526</v>
      </c>
      <c r="D18" s="100" t="s">
        <v>2526</v>
      </c>
      <c r="E18" s="100" t="s">
        <v>2526</v>
      </c>
      <c r="F18" s="58">
        <v>0</v>
      </c>
      <c r="G18" s="100" t="s">
        <v>2526</v>
      </c>
      <c r="H18" s="58">
        <v>0</v>
      </c>
      <c r="I18" s="100" t="s">
        <v>2526</v>
      </c>
      <c r="J18" s="57">
        <v>0</v>
      </c>
      <c r="K18" s="57">
        <v>0</v>
      </c>
    </row>
    <row r="19" spans="1:11">
      <c r="A19" t="s">
        <v>174</v>
      </c>
      <c r="B19" t="s">
        <v>174</v>
      </c>
      <c r="C19" s="100" t="s">
        <v>2526</v>
      </c>
      <c r="D19" t="s">
        <v>174</v>
      </c>
      <c r="E19" t="s">
        <v>174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180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58">
        <v>0.33</v>
      </c>
      <c r="G20" s="100" t="s">
        <v>2526</v>
      </c>
      <c r="H20" s="58">
        <v>0.1820754</v>
      </c>
      <c r="I20" s="100" t="s">
        <v>2526</v>
      </c>
      <c r="J20" s="57">
        <v>0.39929999999999999</v>
      </c>
      <c r="K20" s="57">
        <v>2.0000000000000001E-4</v>
      </c>
    </row>
    <row r="21" spans="1:11">
      <c r="A21" s="56" t="s">
        <v>1798</v>
      </c>
      <c r="B21" s="100" t="s">
        <v>2526</v>
      </c>
      <c r="C21" s="100" t="s">
        <v>2526</v>
      </c>
      <c r="D21" s="100" t="s">
        <v>2526</v>
      </c>
      <c r="E21" s="100" t="s">
        <v>2526</v>
      </c>
      <c r="F21" s="58">
        <v>0.33</v>
      </c>
      <c r="G21" s="100" t="s">
        <v>2526</v>
      </c>
      <c r="H21" s="58">
        <v>0.1820754</v>
      </c>
      <c r="I21" s="100" t="s">
        <v>2526</v>
      </c>
      <c r="J21" s="57">
        <v>0.39929999999999999</v>
      </c>
      <c r="K21" s="57">
        <v>2.0000000000000001E-4</v>
      </c>
    </row>
    <row r="22" spans="1:11">
      <c r="A22" t="s">
        <v>1806</v>
      </c>
      <c r="B22" t="s">
        <v>1807</v>
      </c>
      <c r="C22" t="s">
        <v>1469</v>
      </c>
      <c r="D22" t="s">
        <v>1801</v>
      </c>
      <c r="E22" t="s">
        <v>100</v>
      </c>
      <c r="F22" s="54">
        <v>0.13</v>
      </c>
      <c r="G22" s="54">
        <v>14000</v>
      </c>
      <c r="H22" s="54">
        <v>6.6011399999999998E-2</v>
      </c>
      <c r="I22" s="55">
        <v>0</v>
      </c>
      <c r="J22" s="55">
        <v>0.14480000000000001</v>
      </c>
      <c r="K22" s="55">
        <v>1E-4</v>
      </c>
    </row>
    <row r="23" spans="1:11">
      <c r="A23" t="s">
        <v>1808</v>
      </c>
      <c r="B23" t="s">
        <v>1809</v>
      </c>
      <c r="C23" t="s">
        <v>1469</v>
      </c>
      <c r="D23" t="s">
        <v>1801</v>
      </c>
      <c r="E23" t="s">
        <v>100</v>
      </c>
      <c r="F23" s="54">
        <v>0.2</v>
      </c>
      <c r="G23" s="54">
        <v>16000</v>
      </c>
      <c r="H23" s="54">
        <v>0.116064</v>
      </c>
      <c r="I23" s="55">
        <v>0</v>
      </c>
      <c r="J23" s="55">
        <v>0.2545</v>
      </c>
      <c r="K23" s="55">
        <v>2.0000000000000001E-4</v>
      </c>
    </row>
    <row r="24" spans="1:11">
      <c r="A24" s="56" t="s">
        <v>1810</v>
      </c>
      <c r="B24" s="100" t="s">
        <v>2526</v>
      </c>
      <c r="C24" s="100" t="s">
        <v>2526</v>
      </c>
      <c r="D24" s="100" t="s">
        <v>2526</v>
      </c>
      <c r="E24" s="100" t="s">
        <v>2526</v>
      </c>
      <c r="F24" s="58">
        <v>0</v>
      </c>
      <c r="G24" s="100" t="s">
        <v>2526</v>
      </c>
      <c r="H24" s="58">
        <v>0</v>
      </c>
      <c r="I24" s="100" t="s">
        <v>2526</v>
      </c>
      <c r="J24" s="57">
        <v>0</v>
      </c>
      <c r="K24" s="57">
        <v>0</v>
      </c>
    </row>
    <row r="25" spans="1:11">
      <c r="A25" t="s">
        <v>174</v>
      </c>
      <c r="B25" t="s">
        <v>174</v>
      </c>
      <c r="C25" s="100" t="s">
        <v>2526</v>
      </c>
      <c r="D25" t="s">
        <v>174</v>
      </c>
      <c r="E25" t="s">
        <v>174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1805</v>
      </c>
      <c r="B26" s="100" t="s">
        <v>2526</v>
      </c>
      <c r="C26" s="100" t="s">
        <v>2526</v>
      </c>
      <c r="D26" s="100" t="s">
        <v>2526</v>
      </c>
      <c r="E26" s="100" t="s">
        <v>2526</v>
      </c>
      <c r="F26" s="58">
        <v>0</v>
      </c>
      <c r="G26" s="100" t="s">
        <v>2526</v>
      </c>
      <c r="H26" s="58">
        <v>0</v>
      </c>
      <c r="I26" s="100" t="s">
        <v>2526</v>
      </c>
      <c r="J26" s="57">
        <v>0</v>
      </c>
      <c r="K26" s="57">
        <v>0</v>
      </c>
    </row>
    <row r="27" spans="1:11">
      <c r="A27" t="s">
        <v>174</v>
      </c>
      <c r="B27" t="s">
        <v>174</v>
      </c>
      <c r="C27" s="100" t="s">
        <v>2526</v>
      </c>
      <c r="D27" t="s">
        <v>174</v>
      </c>
      <c r="E27" t="s">
        <v>174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1811</v>
      </c>
      <c r="B28" s="100" t="s">
        <v>2526</v>
      </c>
      <c r="C28" s="100" t="s">
        <v>2526</v>
      </c>
      <c r="D28" s="100" t="s">
        <v>2526</v>
      </c>
      <c r="E28" s="100" t="s">
        <v>2526</v>
      </c>
      <c r="F28" s="58">
        <v>0</v>
      </c>
      <c r="G28" s="100" t="s">
        <v>2526</v>
      </c>
      <c r="H28" s="58">
        <v>0</v>
      </c>
      <c r="I28" s="100" t="s">
        <v>2526</v>
      </c>
      <c r="J28" s="57">
        <v>0</v>
      </c>
      <c r="K28" s="57">
        <v>0</v>
      </c>
    </row>
    <row r="29" spans="1:11">
      <c r="A29" t="s">
        <v>174</v>
      </c>
      <c r="B29" t="s">
        <v>174</v>
      </c>
      <c r="C29" s="100" t="s">
        <v>2526</v>
      </c>
      <c r="D29" t="s">
        <v>174</v>
      </c>
      <c r="E29" t="s">
        <v>174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761</v>
      </c>
      <c r="B30" s="100" t="s">
        <v>2526</v>
      </c>
      <c r="C30" s="100" t="s">
        <v>2526</v>
      </c>
      <c r="D30" s="100" t="s">
        <v>2526</v>
      </c>
      <c r="E30" s="100" t="s">
        <v>2526</v>
      </c>
      <c r="F30" s="58">
        <v>0</v>
      </c>
      <c r="G30" s="100" t="s">
        <v>2526</v>
      </c>
      <c r="H30" s="58">
        <v>0</v>
      </c>
      <c r="I30" s="100" t="s">
        <v>2526</v>
      </c>
      <c r="J30" s="57">
        <v>0</v>
      </c>
      <c r="K30" s="57">
        <v>0</v>
      </c>
    </row>
    <row r="31" spans="1:11">
      <c r="A31" t="s">
        <v>174</v>
      </c>
      <c r="B31" t="s">
        <v>174</v>
      </c>
      <c r="C31" s="100" t="s">
        <v>2526</v>
      </c>
      <c r="D31" t="s">
        <v>174</v>
      </c>
      <c r="E31" t="s">
        <v>174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182</v>
      </c>
      <c r="B32" s="100" t="s">
        <v>2526</v>
      </c>
      <c r="C32" s="100" t="s">
        <v>2526</v>
      </c>
      <c r="D32" s="100" t="s">
        <v>2526</v>
      </c>
      <c r="E32" s="100" t="s">
        <v>2526</v>
      </c>
      <c r="F32" s="100" t="s">
        <v>2526</v>
      </c>
      <c r="G32" s="100" t="s">
        <v>2526</v>
      </c>
      <c r="H32" s="100" t="s">
        <v>2526</v>
      </c>
      <c r="I32" s="100" t="s">
        <v>2526</v>
      </c>
      <c r="J32" s="100" t="s">
        <v>2526</v>
      </c>
      <c r="K32" s="100" t="s">
        <v>2526</v>
      </c>
    </row>
    <row r="33" spans="1:11">
      <c r="A33" t="s">
        <v>269</v>
      </c>
      <c r="B33" s="100" t="s">
        <v>2526</v>
      </c>
      <c r="C33" s="100" t="s">
        <v>2526</v>
      </c>
      <c r="D33" s="100" t="s">
        <v>2526</v>
      </c>
      <c r="E33" s="100" t="s">
        <v>2526</v>
      </c>
      <c r="F33" s="100" t="s">
        <v>2526</v>
      </c>
      <c r="G33" s="100" t="s">
        <v>2526</v>
      </c>
      <c r="H33" s="100" t="s">
        <v>2526</v>
      </c>
      <c r="I33" s="100" t="s">
        <v>2526</v>
      </c>
      <c r="J33" s="100" t="s">
        <v>2526</v>
      </c>
      <c r="K33" s="100" t="s">
        <v>2526</v>
      </c>
    </row>
    <row r="34" spans="1:11">
      <c r="A34" t="s">
        <v>270</v>
      </c>
      <c r="B34" s="100" t="s">
        <v>2526</v>
      </c>
      <c r="C34" s="100" t="s">
        <v>2526</v>
      </c>
      <c r="D34" s="100" t="s">
        <v>2526</v>
      </c>
      <c r="E34" s="100" t="s">
        <v>2526</v>
      </c>
      <c r="F34" s="100" t="s">
        <v>2526</v>
      </c>
      <c r="G34" s="100" t="s">
        <v>2526</v>
      </c>
      <c r="H34" s="100" t="s">
        <v>2526</v>
      </c>
      <c r="I34" s="100" t="s">
        <v>2526</v>
      </c>
      <c r="J34" s="100" t="s">
        <v>2526</v>
      </c>
      <c r="K34" s="100" t="s">
        <v>2526</v>
      </c>
    </row>
    <row r="35" spans="1:11">
      <c r="A35" t="s">
        <v>271</v>
      </c>
      <c r="B35" s="100" t="s">
        <v>2526</v>
      </c>
      <c r="C35" s="100" t="s">
        <v>2526</v>
      </c>
      <c r="D35" s="100" t="s">
        <v>2526</v>
      </c>
      <c r="E35" s="100" t="s">
        <v>2526</v>
      </c>
      <c r="F35" s="100" t="s">
        <v>2526</v>
      </c>
      <c r="G35" s="100" t="s">
        <v>2526</v>
      </c>
      <c r="H35" s="100" t="s">
        <v>2526</v>
      </c>
      <c r="I35" s="100" t="s">
        <v>2526</v>
      </c>
      <c r="J35" s="100" t="s">
        <v>2526</v>
      </c>
      <c r="K35" s="100" t="s">
        <v>2526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2525</v>
      </c>
    </row>
    <row r="2" spans="1:14" s="1" customFormat="1">
      <c r="A2" s="2" t="s">
        <v>1</v>
      </c>
      <c r="B2" s="9" t="s">
        <v>1922</v>
      </c>
    </row>
    <row r="3" spans="1:14" s="1" customFormat="1">
      <c r="A3" s="2" t="s">
        <v>2</v>
      </c>
      <c r="B3" s="61" t="s">
        <v>1923</v>
      </c>
    </row>
    <row r="4" spans="1:14" s="1" customFormat="1">
      <c r="A4" s="2" t="s">
        <v>3</v>
      </c>
      <c r="B4" s="62">
        <v>14229</v>
      </c>
    </row>
    <row r="5" spans="1:14" ht="18.75">
      <c r="A5" s="75" t="s">
        <v>99</v>
      </c>
      <c r="B5" s="76"/>
      <c r="C5" s="76"/>
      <c r="D5" s="76"/>
      <c r="E5" s="76"/>
      <c r="F5" s="76"/>
      <c r="G5" s="76"/>
      <c r="H5" s="76"/>
      <c r="I5" s="76"/>
      <c r="J5" s="77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155</v>
      </c>
      <c r="G6" s="32" t="s">
        <v>156</v>
      </c>
      <c r="H6" s="32" t="s">
        <v>53</v>
      </c>
      <c r="I6" s="32" t="s">
        <v>54</v>
      </c>
      <c r="J6" s="32" t="s">
        <v>151</v>
      </c>
    </row>
    <row r="7" spans="1:14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16" t="s">
        <v>152</v>
      </c>
      <c r="G7" s="93" t="s">
        <v>2526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95" t="s">
        <v>2526</v>
      </c>
      <c r="C9" s="95" t="s">
        <v>2526</v>
      </c>
      <c r="D9" s="95" t="s">
        <v>2526</v>
      </c>
      <c r="E9" s="95" t="s">
        <v>2526</v>
      </c>
      <c r="F9" s="52">
        <v>0.17</v>
      </c>
      <c r="G9" s="109" t="s">
        <v>2526</v>
      </c>
      <c r="H9" s="52">
        <v>3.3395996239553312</v>
      </c>
      <c r="I9" s="53">
        <v>1</v>
      </c>
      <c r="J9" s="53">
        <v>4.4999999999999997E-3</v>
      </c>
      <c r="K9" s="15"/>
      <c r="L9" s="15"/>
      <c r="M9" s="15"/>
      <c r="N9" s="15"/>
    </row>
    <row r="10" spans="1:14">
      <c r="A10" s="56" t="s">
        <v>169</v>
      </c>
      <c r="B10" s="111" t="s">
        <v>2526</v>
      </c>
      <c r="C10" s="111" t="s">
        <v>2526</v>
      </c>
      <c r="D10" s="111" t="s">
        <v>2526</v>
      </c>
      <c r="E10" s="111" t="s">
        <v>2526</v>
      </c>
      <c r="F10" s="58">
        <v>0</v>
      </c>
      <c r="G10" s="111" t="s">
        <v>2526</v>
      </c>
      <c r="H10" s="58">
        <v>0</v>
      </c>
      <c r="I10" s="57">
        <v>0</v>
      </c>
      <c r="J10" s="57">
        <v>0</v>
      </c>
    </row>
    <row r="11" spans="1:14">
      <c r="A11" t="s">
        <v>174</v>
      </c>
      <c r="B11" t="s">
        <v>174</v>
      </c>
      <c r="C11" s="111" t="s">
        <v>2526</v>
      </c>
      <c r="D11" t="s">
        <v>174</v>
      </c>
      <c r="E11" t="s">
        <v>174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180</v>
      </c>
      <c r="B12" s="111" t="s">
        <v>2526</v>
      </c>
      <c r="C12" s="111" t="s">
        <v>2526</v>
      </c>
      <c r="D12" s="111" t="s">
        <v>2526</v>
      </c>
      <c r="E12" s="111" t="s">
        <v>2526</v>
      </c>
      <c r="F12" s="58">
        <v>0.17</v>
      </c>
      <c r="G12" s="111" t="s">
        <v>2526</v>
      </c>
      <c r="H12" s="58">
        <v>3.3395996239553312</v>
      </c>
      <c r="I12" s="57">
        <v>1</v>
      </c>
      <c r="J12" s="57">
        <v>4.4999999999999997E-3</v>
      </c>
    </row>
    <row r="13" spans="1:14">
      <c r="A13" t="s">
        <v>1812</v>
      </c>
      <c r="B13" t="s">
        <v>1813</v>
      </c>
      <c r="C13" t="s">
        <v>108</v>
      </c>
      <c r="D13" t="s">
        <v>814</v>
      </c>
      <c r="E13" t="s">
        <v>102</v>
      </c>
      <c r="F13" s="54">
        <v>0.02</v>
      </c>
      <c r="G13" s="54">
        <v>69486.414999999994</v>
      </c>
      <c r="H13" s="54">
        <v>5.5750340482799997E-2</v>
      </c>
      <c r="I13" s="55">
        <v>1.67E-2</v>
      </c>
      <c r="J13" s="55">
        <v>1E-4</v>
      </c>
    </row>
    <row r="14" spans="1:14">
      <c r="A14" t="s">
        <v>1814</v>
      </c>
      <c r="B14" t="s">
        <v>1815</v>
      </c>
      <c r="C14" t="s">
        <v>108</v>
      </c>
      <c r="D14" t="s">
        <v>814</v>
      </c>
      <c r="E14" t="s">
        <v>100</v>
      </c>
      <c r="F14" s="54">
        <v>0.02</v>
      </c>
      <c r="G14" s="54">
        <v>230750.75</v>
      </c>
      <c r="H14" s="54">
        <v>0.16738659405</v>
      </c>
      <c r="I14" s="55">
        <v>5.0099999999999999E-2</v>
      </c>
      <c r="J14" s="55">
        <v>2.0000000000000001E-4</v>
      </c>
    </row>
    <row r="15" spans="1:14">
      <c r="A15" t="s">
        <v>1816</v>
      </c>
      <c r="B15" t="s">
        <v>1817</v>
      </c>
      <c r="C15" t="s">
        <v>108</v>
      </c>
      <c r="D15" t="s">
        <v>814</v>
      </c>
      <c r="E15" t="s">
        <v>100</v>
      </c>
      <c r="F15" s="54">
        <v>0.01</v>
      </c>
      <c r="G15" s="54">
        <v>1176916.32</v>
      </c>
      <c r="H15" s="54">
        <v>0.426867549264</v>
      </c>
      <c r="I15" s="55">
        <v>0.1278</v>
      </c>
      <c r="J15" s="55">
        <v>5.9999999999999995E-4</v>
      </c>
    </row>
    <row r="16" spans="1:14">
      <c r="A16" t="s">
        <v>1818</v>
      </c>
      <c r="B16" t="s">
        <v>1819</v>
      </c>
      <c r="C16" t="s">
        <v>108</v>
      </c>
      <c r="D16" t="s">
        <v>814</v>
      </c>
      <c r="E16" t="s">
        <v>167</v>
      </c>
      <c r="F16" s="54">
        <v>0.01</v>
      </c>
      <c r="G16" s="54">
        <v>64120122.630000003</v>
      </c>
      <c r="H16" s="54">
        <v>0.16438475838653099</v>
      </c>
      <c r="I16" s="55">
        <v>4.9200000000000001E-2</v>
      </c>
      <c r="J16" s="55">
        <v>2.0000000000000001E-4</v>
      </c>
    </row>
    <row r="17" spans="1:10">
      <c r="A17" t="s">
        <v>1820</v>
      </c>
      <c r="B17" t="s">
        <v>1821</v>
      </c>
      <c r="C17" t="s">
        <v>108</v>
      </c>
      <c r="D17" t="s">
        <v>814</v>
      </c>
      <c r="E17" t="s">
        <v>100</v>
      </c>
      <c r="F17" s="54">
        <v>0.08</v>
      </c>
      <c r="G17" s="54">
        <v>651453.79500000004</v>
      </c>
      <c r="H17" s="54">
        <v>1.8902583315720001</v>
      </c>
      <c r="I17" s="55">
        <v>0.56599999999999995</v>
      </c>
      <c r="J17" s="55">
        <v>2.5999999999999999E-3</v>
      </c>
    </row>
    <row r="18" spans="1:10">
      <c r="A18" t="s">
        <v>1822</v>
      </c>
      <c r="B18" t="s">
        <v>1823</v>
      </c>
      <c r="C18" t="s">
        <v>108</v>
      </c>
      <c r="D18" t="s">
        <v>814</v>
      </c>
      <c r="E18" t="s">
        <v>100</v>
      </c>
      <c r="F18" s="54">
        <v>0.03</v>
      </c>
      <c r="G18" s="54">
        <v>583542</v>
      </c>
      <c r="H18" s="54">
        <v>0.63495205020000001</v>
      </c>
      <c r="I18" s="55">
        <v>0.19009999999999999</v>
      </c>
      <c r="J18" s="55">
        <v>8.9999999999999998E-4</v>
      </c>
    </row>
    <row r="19" spans="1:10">
      <c r="A19" t="s">
        <v>182</v>
      </c>
      <c r="B19" s="111" t="s">
        <v>2526</v>
      </c>
      <c r="C19" s="111" t="s">
        <v>2526</v>
      </c>
      <c r="D19" s="111" t="s">
        <v>2526</v>
      </c>
      <c r="E19" s="111" t="s">
        <v>2526</v>
      </c>
      <c r="F19" s="111" t="s">
        <v>2526</v>
      </c>
      <c r="G19" s="111" t="s">
        <v>2526</v>
      </c>
      <c r="H19" s="100" t="s">
        <v>2526</v>
      </c>
      <c r="I19" s="100" t="s">
        <v>2526</v>
      </c>
      <c r="J19" s="111" t="s">
        <v>2526</v>
      </c>
    </row>
    <row r="20" spans="1:10">
      <c r="A20" t="s">
        <v>269</v>
      </c>
      <c r="B20" s="111" t="s">
        <v>2526</v>
      </c>
      <c r="C20" s="111" t="s">
        <v>2526</v>
      </c>
      <c r="D20" s="111" t="s">
        <v>2526</v>
      </c>
      <c r="E20" s="111" t="s">
        <v>2526</v>
      </c>
      <c r="F20" s="111" t="s">
        <v>2526</v>
      </c>
      <c r="G20" s="111" t="s">
        <v>2526</v>
      </c>
      <c r="H20" s="100" t="s">
        <v>2526</v>
      </c>
      <c r="I20" s="100" t="s">
        <v>2526</v>
      </c>
      <c r="J20" s="111" t="s">
        <v>2526</v>
      </c>
    </row>
    <row r="21" spans="1:10">
      <c r="A21" t="s">
        <v>270</v>
      </c>
      <c r="B21" s="111" t="s">
        <v>2526</v>
      </c>
      <c r="C21" s="111" t="s">
        <v>2526</v>
      </c>
      <c r="D21" s="111" t="s">
        <v>2526</v>
      </c>
      <c r="E21" s="111" t="s">
        <v>2526</v>
      </c>
      <c r="F21" s="111" t="s">
        <v>2526</v>
      </c>
      <c r="G21" s="111" t="s">
        <v>2526</v>
      </c>
      <c r="H21" s="100" t="s">
        <v>2526</v>
      </c>
      <c r="I21" s="100" t="s">
        <v>2526</v>
      </c>
      <c r="J21" s="111" t="s">
        <v>2526</v>
      </c>
    </row>
    <row r="22" spans="1:10">
      <c r="A22" t="s">
        <v>271</v>
      </c>
      <c r="B22" s="111" t="s">
        <v>2526</v>
      </c>
      <c r="C22" s="111" t="s">
        <v>2526</v>
      </c>
      <c r="D22" s="111" t="s">
        <v>2526</v>
      </c>
      <c r="E22" s="111" t="s">
        <v>2526</v>
      </c>
      <c r="F22" s="111" t="s">
        <v>2526</v>
      </c>
      <c r="G22" s="111" t="s">
        <v>2526</v>
      </c>
      <c r="H22" s="100" t="s">
        <v>2526</v>
      </c>
      <c r="I22" s="100" t="s">
        <v>2526</v>
      </c>
      <c r="J22" s="111" t="s">
        <v>2526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2525</v>
      </c>
    </row>
    <row r="2" spans="1:23" s="1" customFormat="1">
      <c r="A2" s="2" t="s">
        <v>1</v>
      </c>
      <c r="B2" s="9" t="s">
        <v>1922</v>
      </c>
    </row>
    <row r="3" spans="1:23" s="1" customFormat="1">
      <c r="A3" s="2" t="s">
        <v>2</v>
      </c>
      <c r="B3" s="61" t="s">
        <v>1923</v>
      </c>
    </row>
    <row r="4" spans="1:23" s="1" customFormat="1">
      <c r="A4" s="2" t="s">
        <v>3</v>
      </c>
      <c r="B4" s="62">
        <v>14229</v>
      </c>
    </row>
    <row r="5" spans="1:23" ht="18.75">
      <c r="A5" s="75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3" s="15" customFormat="1">
      <c r="A6" s="31" t="s">
        <v>92</v>
      </c>
      <c r="B6" s="32" t="s">
        <v>46</v>
      </c>
      <c r="C6" s="34" t="s">
        <v>115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155</v>
      </c>
      <c r="L6" s="32" t="s">
        <v>156</v>
      </c>
      <c r="M6" s="32" t="s">
        <v>53</v>
      </c>
      <c r="N6" s="32" t="s">
        <v>69</v>
      </c>
      <c r="O6" s="32" t="s">
        <v>54</v>
      </c>
      <c r="P6" s="33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20" t="s">
        <v>70</v>
      </c>
      <c r="G7" s="20" t="s">
        <v>71</v>
      </c>
      <c r="H7" s="93" t="s">
        <v>2526</v>
      </c>
      <c r="I7" s="20" t="s">
        <v>7</v>
      </c>
      <c r="J7" s="20" t="s">
        <v>7</v>
      </c>
      <c r="K7" s="20" t="s">
        <v>152</v>
      </c>
      <c r="L7" s="93" t="s">
        <v>2526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95" t="s">
        <v>2526</v>
      </c>
      <c r="J9" s="95" t="s">
        <v>2526</v>
      </c>
      <c r="K9" s="52">
        <v>0</v>
      </c>
      <c r="L9" s="95" t="s">
        <v>2526</v>
      </c>
      <c r="M9" s="52">
        <v>0</v>
      </c>
      <c r="N9" s="95" t="s">
        <v>2526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169</v>
      </c>
      <c r="B10" s="99" t="s">
        <v>2526</v>
      </c>
      <c r="C10" s="99" t="s">
        <v>2526</v>
      </c>
      <c r="D10" s="100" t="s">
        <v>2526</v>
      </c>
      <c r="E10" s="100" t="s">
        <v>2526</v>
      </c>
      <c r="F10" s="100" t="s">
        <v>2526</v>
      </c>
      <c r="G10" s="58">
        <v>0</v>
      </c>
      <c r="H10" s="100" t="s">
        <v>2526</v>
      </c>
      <c r="I10" s="100" t="s">
        <v>2526</v>
      </c>
      <c r="J10" s="57">
        <v>0</v>
      </c>
      <c r="K10" s="58">
        <v>0</v>
      </c>
      <c r="L10" s="100" t="s">
        <v>2526</v>
      </c>
      <c r="M10" s="58">
        <v>0</v>
      </c>
      <c r="N10" s="100" t="s">
        <v>2526</v>
      </c>
      <c r="O10" s="57">
        <v>0</v>
      </c>
      <c r="P10" s="57">
        <v>0</v>
      </c>
    </row>
    <row r="11" spans="1:23">
      <c r="A11" s="56" t="s">
        <v>1824</v>
      </c>
      <c r="B11" s="99" t="s">
        <v>2526</v>
      </c>
      <c r="C11" s="99" t="s">
        <v>2526</v>
      </c>
      <c r="D11" s="100" t="s">
        <v>2526</v>
      </c>
      <c r="E11" s="100" t="s">
        <v>2526</v>
      </c>
      <c r="F11" s="100" t="s">
        <v>2526</v>
      </c>
      <c r="G11" s="58">
        <v>0</v>
      </c>
      <c r="H11" s="100" t="s">
        <v>2526</v>
      </c>
      <c r="I11" s="100" t="s">
        <v>2526</v>
      </c>
      <c r="J11" s="57">
        <v>0</v>
      </c>
      <c r="K11" s="58">
        <v>0</v>
      </c>
      <c r="L11" s="100" t="s">
        <v>2526</v>
      </c>
      <c r="M11" s="58">
        <v>0</v>
      </c>
      <c r="N11" s="100" t="s">
        <v>2526</v>
      </c>
      <c r="O11" s="57">
        <v>0</v>
      </c>
      <c r="P11" s="57">
        <v>0</v>
      </c>
    </row>
    <row r="12" spans="1:23">
      <c r="A12" t="s">
        <v>174</v>
      </c>
      <c r="B12" t="s">
        <v>174</v>
      </c>
      <c r="C12" s="99" t="s">
        <v>2526</v>
      </c>
      <c r="D12" t="s">
        <v>174</v>
      </c>
      <c r="E12" s="100" t="s">
        <v>2526</v>
      </c>
      <c r="F12" s="100" t="s">
        <v>2526</v>
      </c>
      <c r="G12" s="54">
        <v>0</v>
      </c>
      <c r="H12" t="s">
        <v>174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1825</v>
      </c>
      <c r="B13" s="99" t="s">
        <v>2526</v>
      </c>
      <c r="C13" s="99" t="s">
        <v>2526</v>
      </c>
      <c r="D13" s="100" t="s">
        <v>2526</v>
      </c>
      <c r="E13" s="100" t="s">
        <v>2526</v>
      </c>
      <c r="F13" s="100" t="s">
        <v>2526</v>
      </c>
      <c r="G13" s="58">
        <v>0</v>
      </c>
      <c r="H13" s="100" t="s">
        <v>2526</v>
      </c>
      <c r="I13" s="100" t="s">
        <v>2526</v>
      </c>
      <c r="J13" s="57">
        <v>0</v>
      </c>
      <c r="K13" s="58">
        <v>0</v>
      </c>
      <c r="L13" s="100" t="s">
        <v>2526</v>
      </c>
      <c r="M13" s="58">
        <v>0</v>
      </c>
      <c r="N13" s="100" t="s">
        <v>2526</v>
      </c>
      <c r="O13" s="57">
        <v>0</v>
      </c>
      <c r="P13" s="57">
        <v>0</v>
      </c>
    </row>
    <row r="14" spans="1:23">
      <c r="A14" t="s">
        <v>174</v>
      </c>
      <c r="B14" t="s">
        <v>174</v>
      </c>
      <c r="C14" s="99" t="s">
        <v>2526</v>
      </c>
      <c r="D14" t="s">
        <v>174</v>
      </c>
      <c r="E14" s="100" t="s">
        <v>2526</v>
      </c>
      <c r="F14" s="100" t="s">
        <v>2526</v>
      </c>
      <c r="G14" s="54">
        <v>0</v>
      </c>
      <c r="H14" t="s">
        <v>174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1826</v>
      </c>
      <c r="B15" s="99" t="s">
        <v>2526</v>
      </c>
      <c r="C15" s="99" t="s">
        <v>2526</v>
      </c>
      <c r="D15" s="100" t="s">
        <v>2526</v>
      </c>
      <c r="E15" s="100" t="s">
        <v>2526</v>
      </c>
      <c r="F15" s="100" t="s">
        <v>2526</v>
      </c>
      <c r="G15" s="58">
        <v>0</v>
      </c>
      <c r="H15" s="100" t="s">
        <v>2526</v>
      </c>
      <c r="I15" s="100" t="s">
        <v>2526</v>
      </c>
      <c r="J15" s="57">
        <v>0</v>
      </c>
      <c r="K15" s="58">
        <v>0</v>
      </c>
      <c r="L15" s="100" t="s">
        <v>2526</v>
      </c>
      <c r="M15" s="58">
        <v>0</v>
      </c>
      <c r="N15" s="100" t="s">
        <v>2526</v>
      </c>
      <c r="O15" s="57">
        <v>0</v>
      </c>
      <c r="P15" s="57">
        <v>0</v>
      </c>
    </row>
    <row r="16" spans="1:23">
      <c r="A16" s="56" t="s">
        <v>1827</v>
      </c>
      <c r="B16" s="99" t="s">
        <v>2526</v>
      </c>
      <c r="C16" s="99" t="s">
        <v>2526</v>
      </c>
      <c r="D16" s="100" t="s">
        <v>2526</v>
      </c>
      <c r="E16" s="100" t="s">
        <v>2526</v>
      </c>
      <c r="F16" s="100" t="s">
        <v>2526</v>
      </c>
      <c r="G16" s="58">
        <v>0</v>
      </c>
      <c r="H16" s="100" t="s">
        <v>2526</v>
      </c>
      <c r="I16" s="100" t="s">
        <v>2526</v>
      </c>
      <c r="J16" s="57">
        <v>0</v>
      </c>
      <c r="K16" s="58">
        <v>0</v>
      </c>
      <c r="L16" s="100" t="s">
        <v>2526</v>
      </c>
      <c r="M16" s="58">
        <v>0</v>
      </c>
      <c r="N16" s="100" t="s">
        <v>2526</v>
      </c>
      <c r="O16" s="57">
        <v>0</v>
      </c>
      <c r="P16" s="57">
        <v>0</v>
      </c>
    </row>
    <row r="17" spans="1:16">
      <c r="A17" t="s">
        <v>174</v>
      </c>
      <c r="B17" t="s">
        <v>174</v>
      </c>
      <c r="C17" s="99" t="s">
        <v>2526</v>
      </c>
      <c r="D17" t="s">
        <v>174</v>
      </c>
      <c r="E17" s="100" t="s">
        <v>2526</v>
      </c>
      <c r="F17" s="100" t="s">
        <v>2526</v>
      </c>
      <c r="G17" s="54">
        <v>0</v>
      </c>
      <c r="H17" t="s">
        <v>174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1828</v>
      </c>
      <c r="B18" s="99" t="s">
        <v>2526</v>
      </c>
      <c r="C18" s="99" t="s">
        <v>2526</v>
      </c>
      <c r="D18" s="100" t="s">
        <v>2526</v>
      </c>
      <c r="E18" s="100" t="s">
        <v>2526</v>
      </c>
      <c r="F18" s="100" t="s">
        <v>2526</v>
      </c>
      <c r="G18" s="58">
        <v>0</v>
      </c>
      <c r="H18" s="100" t="s">
        <v>2526</v>
      </c>
      <c r="I18" s="100" t="s">
        <v>2526</v>
      </c>
      <c r="J18" s="57">
        <v>0</v>
      </c>
      <c r="K18" s="58">
        <v>0</v>
      </c>
      <c r="L18" s="100" t="s">
        <v>2526</v>
      </c>
      <c r="M18" s="58">
        <v>0</v>
      </c>
      <c r="N18" s="100" t="s">
        <v>2526</v>
      </c>
      <c r="O18" s="57">
        <v>0</v>
      </c>
      <c r="P18" s="57">
        <v>0</v>
      </c>
    </row>
    <row r="19" spans="1:16">
      <c r="A19" t="s">
        <v>174</v>
      </c>
      <c r="B19" t="s">
        <v>174</v>
      </c>
      <c r="C19" s="99" t="s">
        <v>2526</v>
      </c>
      <c r="D19" t="s">
        <v>174</v>
      </c>
      <c r="E19" s="100" t="s">
        <v>2526</v>
      </c>
      <c r="F19" s="100" t="s">
        <v>2526</v>
      </c>
      <c r="G19" s="54">
        <v>0</v>
      </c>
      <c r="H19" t="s">
        <v>174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1829</v>
      </c>
      <c r="B20" s="99" t="s">
        <v>2526</v>
      </c>
      <c r="C20" s="99" t="s">
        <v>2526</v>
      </c>
      <c r="D20" s="100" t="s">
        <v>2526</v>
      </c>
      <c r="E20" s="100" t="s">
        <v>2526</v>
      </c>
      <c r="F20" s="100" t="s">
        <v>2526</v>
      </c>
      <c r="G20" s="58">
        <v>0</v>
      </c>
      <c r="H20" s="100" t="s">
        <v>2526</v>
      </c>
      <c r="I20" s="100" t="s">
        <v>2526</v>
      </c>
      <c r="J20" s="57">
        <v>0</v>
      </c>
      <c r="K20" s="58">
        <v>0</v>
      </c>
      <c r="L20" s="100" t="s">
        <v>2526</v>
      </c>
      <c r="M20" s="58">
        <v>0</v>
      </c>
      <c r="N20" s="100" t="s">
        <v>2526</v>
      </c>
      <c r="O20" s="57">
        <v>0</v>
      </c>
      <c r="P20" s="57">
        <v>0</v>
      </c>
    </row>
    <row r="21" spans="1:16">
      <c r="A21" t="s">
        <v>174</v>
      </c>
      <c r="B21" t="s">
        <v>174</v>
      </c>
      <c r="C21" s="99" t="s">
        <v>2526</v>
      </c>
      <c r="D21" t="s">
        <v>174</v>
      </c>
      <c r="E21" s="100" t="s">
        <v>2526</v>
      </c>
      <c r="F21" s="100" t="s">
        <v>2526</v>
      </c>
      <c r="G21" s="54">
        <v>0</v>
      </c>
      <c r="H21" t="s">
        <v>174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1830</v>
      </c>
      <c r="B22" s="99" t="s">
        <v>2526</v>
      </c>
      <c r="C22" s="99" t="s">
        <v>2526</v>
      </c>
      <c r="D22" s="100" t="s">
        <v>2526</v>
      </c>
      <c r="E22" s="100" t="s">
        <v>2526</v>
      </c>
      <c r="F22" s="100" t="s">
        <v>2526</v>
      </c>
      <c r="G22" s="58">
        <v>0</v>
      </c>
      <c r="H22" s="100" t="s">
        <v>2526</v>
      </c>
      <c r="I22" s="100" t="s">
        <v>2526</v>
      </c>
      <c r="J22" s="57">
        <v>0</v>
      </c>
      <c r="K22" s="58">
        <v>0</v>
      </c>
      <c r="L22" s="100" t="s">
        <v>2526</v>
      </c>
      <c r="M22" s="58">
        <v>0</v>
      </c>
      <c r="N22" s="100" t="s">
        <v>2526</v>
      </c>
      <c r="O22" s="57">
        <v>0</v>
      </c>
      <c r="P22" s="57">
        <v>0</v>
      </c>
    </row>
    <row r="23" spans="1:16">
      <c r="A23" t="s">
        <v>174</v>
      </c>
      <c r="B23" t="s">
        <v>174</v>
      </c>
      <c r="C23" s="99" t="s">
        <v>2526</v>
      </c>
      <c r="D23" t="s">
        <v>174</v>
      </c>
      <c r="E23" s="100" t="s">
        <v>2526</v>
      </c>
      <c r="F23" s="100" t="s">
        <v>2526</v>
      </c>
      <c r="G23" s="54">
        <v>0</v>
      </c>
      <c r="H23" t="s">
        <v>174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180</v>
      </c>
      <c r="B24" s="99" t="s">
        <v>2526</v>
      </c>
      <c r="C24" s="99" t="s">
        <v>2526</v>
      </c>
      <c r="D24" s="100" t="s">
        <v>2526</v>
      </c>
      <c r="E24" s="100" t="s">
        <v>2526</v>
      </c>
      <c r="F24" s="100" t="s">
        <v>2526</v>
      </c>
      <c r="G24" s="58">
        <v>0</v>
      </c>
      <c r="H24" s="100" t="s">
        <v>2526</v>
      </c>
      <c r="I24" s="100" t="s">
        <v>2526</v>
      </c>
      <c r="J24" s="57">
        <v>0</v>
      </c>
      <c r="K24" s="58">
        <v>0</v>
      </c>
      <c r="L24" s="100" t="s">
        <v>2526</v>
      </c>
      <c r="M24" s="58">
        <v>0</v>
      </c>
      <c r="N24" s="100" t="s">
        <v>2526</v>
      </c>
      <c r="O24" s="57">
        <v>0</v>
      </c>
      <c r="P24" s="57">
        <v>0</v>
      </c>
    </row>
    <row r="25" spans="1:16">
      <c r="A25" s="56" t="s">
        <v>1824</v>
      </c>
      <c r="B25" s="99" t="s">
        <v>2526</v>
      </c>
      <c r="C25" s="99" t="s">
        <v>2526</v>
      </c>
      <c r="D25" s="100" t="s">
        <v>2526</v>
      </c>
      <c r="E25" s="100" t="s">
        <v>2526</v>
      </c>
      <c r="F25" s="100" t="s">
        <v>2526</v>
      </c>
      <c r="G25" s="58">
        <v>0</v>
      </c>
      <c r="H25" s="100" t="s">
        <v>2526</v>
      </c>
      <c r="I25" s="100" t="s">
        <v>2526</v>
      </c>
      <c r="J25" s="57">
        <v>0</v>
      </c>
      <c r="K25" s="58">
        <v>0</v>
      </c>
      <c r="L25" s="100" t="s">
        <v>2526</v>
      </c>
      <c r="M25" s="58">
        <v>0</v>
      </c>
      <c r="N25" s="100" t="s">
        <v>2526</v>
      </c>
      <c r="O25" s="57">
        <v>0</v>
      </c>
      <c r="P25" s="57">
        <v>0</v>
      </c>
    </row>
    <row r="26" spans="1:16">
      <c r="A26" t="s">
        <v>174</v>
      </c>
      <c r="B26" t="s">
        <v>174</v>
      </c>
      <c r="C26" s="99" t="s">
        <v>2526</v>
      </c>
      <c r="D26" t="s">
        <v>174</v>
      </c>
      <c r="E26" s="100" t="s">
        <v>2526</v>
      </c>
      <c r="F26" s="100" t="s">
        <v>2526</v>
      </c>
      <c r="G26" s="54">
        <v>0</v>
      </c>
      <c r="H26" t="s">
        <v>174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1825</v>
      </c>
      <c r="B27" s="99" t="s">
        <v>2526</v>
      </c>
      <c r="C27" s="99" t="s">
        <v>2526</v>
      </c>
      <c r="D27" s="100" t="s">
        <v>2526</v>
      </c>
      <c r="E27" s="100" t="s">
        <v>2526</v>
      </c>
      <c r="F27" s="100" t="s">
        <v>2526</v>
      </c>
      <c r="G27" s="58">
        <v>0</v>
      </c>
      <c r="H27" s="100" t="s">
        <v>2526</v>
      </c>
      <c r="I27" s="100" t="s">
        <v>2526</v>
      </c>
      <c r="J27" s="57">
        <v>0</v>
      </c>
      <c r="K27" s="58">
        <v>0</v>
      </c>
      <c r="L27" s="100" t="s">
        <v>2526</v>
      </c>
      <c r="M27" s="58">
        <v>0</v>
      </c>
      <c r="N27" s="100" t="s">
        <v>2526</v>
      </c>
      <c r="O27" s="57">
        <v>0</v>
      </c>
      <c r="P27" s="57">
        <v>0</v>
      </c>
    </row>
    <row r="28" spans="1:16">
      <c r="A28" t="s">
        <v>174</v>
      </c>
      <c r="B28" t="s">
        <v>174</v>
      </c>
      <c r="C28" s="99" t="s">
        <v>2526</v>
      </c>
      <c r="D28" t="s">
        <v>174</v>
      </c>
      <c r="E28" s="100" t="s">
        <v>2526</v>
      </c>
      <c r="F28" s="100" t="s">
        <v>2526</v>
      </c>
      <c r="G28" s="54">
        <v>0</v>
      </c>
      <c r="H28" t="s">
        <v>174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1826</v>
      </c>
      <c r="B29" s="99" t="s">
        <v>2526</v>
      </c>
      <c r="C29" s="99" t="s">
        <v>2526</v>
      </c>
      <c r="D29" s="100" t="s">
        <v>2526</v>
      </c>
      <c r="E29" s="100" t="s">
        <v>2526</v>
      </c>
      <c r="F29" s="100" t="s">
        <v>2526</v>
      </c>
      <c r="G29" s="58">
        <v>0</v>
      </c>
      <c r="H29" s="100" t="s">
        <v>2526</v>
      </c>
      <c r="I29" s="100" t="s">
        <v>2526</v>
      </c>
      <c r="J29" s="57">
        <v>0</v>
      </c>
      <c r="K29" s="58">
        <v>0</v>
      </c>
      <c r="L29" s="100" t="s">
        <v>2526</v>
      </c>
      <c r="M29" s="58">
        <v>0</v>
      </c>
      <c r="N29" s="100" t="s">
        <v>2526</v>
      </c>
      <c r="O29" s="57">
        <v>0</v>
      </c>
      <c r="P29" s="57">
        <v>0</v>
      </c>
    </row>
    <row r="30" spans="1:16">
      <c r="A30" s="56" t="s">
        <v>1827</v>
      </c>
      <c r="B30" s="99" t="s">
        <v>2526</v>
      </c>
      <c r="C30" s="99" t="s">
        <v>2526</v>
      </c>
      <c r="D30" s="100" t="s">
        <v>2526</v>
      </c>
      <c r="E30" s="100" t="s">
        <v>2526</v>
      </c>
      <c r="F30" s="100" t="s">
        <v>2526</v>
      </c>
      <c r="G30" s="58">
        <v>0</v>
      </c>
      <c r="H30" s="100" t="s">
        <v>2526</v>
      </c>
      <c r="I30" s="100" t="s">
        <v>2526</v>
      </c>
      <c r="J30" s="57">
        <v>0</v>
      </c>
      <c r="K30" s="58">
        <v>0</v>
      </c>
      <c r="L30" s="100" t="s">
        <v>2526</v>
      </c>
      <c r="M30" s="58">
        <v>0</v>
      </c>
      <c r="N30" s="100" t="s">
        <v>2526</v>
      </c>
      <c r="O30" s="57">
        <v>0</v>
      </c>
      <c r="P30" s="57">
        <v>0</v>
      </c>
    </row>
    <row r="31" spans="1:16">
      <c r="A31" t="s">
        <v>174</v>
      </c>
      <c r="B31" t="s">
        <v>174</v>
      </c>
      <c r="C31" s="99" t="s">
        <v>2526</v>
      </c>
      <c r="D31" t="s">
        <v>174</v>
      </c>
      <c r="E31" s="100" t="s">
        <v>2526</v>
      </c>
      <c r="F31" s="100" t="s">
        <v>2526</v>
      </c>
      <c r="G31" s="54">
        <v>0</v>
      </c>
      <c r="H31" t="s">
        <v>174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1828</v>
      </c>
      <c r="B32" s="99" t="s">
        <v>2526</v>
      </c>
      <c r="C32" s="99" t="s">
        <v>2526</v>
      </c>
      <c r="D32" s="100" t="s">
        <v>2526</v>
      </c>
      <c r="E32" s="100" t="s">
        <v>2526</v>
      </c>
      <c r="F32" s="100" t="s">
        <v>2526</v>
      </c>
      <c r="G32" s="58">
        <v>0</v>
      </c>
      <c r="H32" s="100" t="s">
        <v>2526</v>
      </c>
      <c r="I32" s="100" t="s">
        <v>2526</v>
      </c>
      <c r="J32" s="57">
        <v>0</v>
      </c>
      <c r="K32" s="58">
        <v>0</v>
      </c>
      <c r="L32" s="100" t="s">
        <v>2526</v>
      </c>
      <c r="M32" s="58">
        <v>0</v>
      </c>
      <c r="N32" s="100" t="s">
        <v>2526</v>
      </c>
      <c r="O32" s="57">
        <v>0</v>
      </c>
      <c r="P32" s="57">
        <v>0</v>
      </c>
    </row>
    <row r="33" spans="1:16">
      <c r="A33" t="s">
        <v>174</v>
      </c>
      <c r="B33" t="s">
        <v>174</v>
      </c>
      <c r="C33" s="99" t="s">
        <v>2526</v>
      </c>
      <c r="D33" t="s">
        <v>174</v>
      </c>
      <c r="E33" s="100" t="s">
        <v>2526</v>
      </c>
      <c r="F33" s="100" t="s">
        <v>2526</v>
      </c>
      <c r="G33" s="54">
        <v>0</v>
      </c>
      <c r="H33" t="s">
        <v>174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1829</v>
      </c>
      <c r="B34" s="99" t="s">
        <v>2526</v>
      </c>
      <c r="C34" s="99" t="s">
        <v>2526</v>
      </c>
      <c r="D34" s="100" t="s">
        <v>2526</v>
      </c>
      <c r="E34" s="100" t="s">
        <v>2526</v>
      </c>
      <c r="F34" s="100" t="s">
        <v>2526</v>
      </c>
      <c r="G34" s="58">
        <v>0</v>
      </c>
      <c r="H34" s="100" t="s">
        <v>2526</v>
      </c>
      <c r="I34" s="100" t="s">
        <v>2526</v>
      </c>
      <c r="J34" s="57">
        <v>0</v>
      </c>
      <c r="K34" s="58">
        <v>0</v>
      </c>
      <c r="L34" s="100" t="s">
        <v>2526</v>
      </c>
      <c r="M34" s="58">
        <v>0</v>
      </c>
      <c r="N34" s="100" t="s">
        <v>2526</v>
      </c>
      <c r="O34" s="57">
        <v>0</v>
      </c>
      <c r="P34" s="57">
        <v>0</v>
      </c>
    </row>
    <row r="35" spans="1:16">
      <c r="A35" t="s">
        <v>174</v>
      </c>
      <c r="B35" t="s">
        <v>174</v>
      </c>
      <c r="C35" s="99" t="s">
        <v>2526</v>
      </c>
      <c r="D35" t="s">
        <v>174</v>
      </c>
      <c r="E35" s="100" t="s">
        <v>2526</v>
      </c>
      <c r="F35" s="100" t="s">
        <v>2526</v>
      </c>
      <c r="G35" s="54">
        <v>0</v>
      </c>
      <c r="H35" t="s">
        <v>174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1830</v>
      </c>
      <c r="B36" s="99" t="s">
        <v>2526</v>
      </c>
      <c r="C36" s="99" t="s">
        <v>2526</v>
      </c>
      <c r="D36" s="100" t="s">
        <v>2526</v>
      </c>
      <c r="E36" s="100" t="s">
        <v>2526</v>
      </c>
      <c r="F36" s="100" t="s">
        <v>2526</v>
      </c>
      <c r="G36" s="58">
        <v>0</v>
      </c>
      <c r="H36" s="100" t="s">
        <v>2526</v>
      </c>
      <c r="I36" s="100" t="s">
        <v>2526</v>
      </c>
      <c r="J36" s="57">
        <v>0</v>
      </c>
      <c r="K36" s="58">
        <v>0</v>
      </c>
      <c r="L36" s="100" t="s">
        <v>2526</v>
      </c>
      <c r="M36" s="58">
        <v>0</v>
      </c>
      <c r="N36" s="100" t="s">
        <v>2526</v>
      </c>
      <c r="O36" s="57">
        <v>0</v>
      </c>
      <c r="P36" s="57">
        <v>0</v>
      </c>
    </row>
    <row r="37" spans="1:16">
      <c r="A37" t="s">
        <v>174</v>
      </c>
      <c r="B37" t="s">
        <v>174</v>
      </c>
      <c r="C37" s="99" t="s">
        <v>2526</v>
      </c>
      <c r="D37" t="s">
        <v>174</v>
      </c>
      <c r="E37" s="100" t="s">
        <v>2526</v>
      </c>
      <c r="F37" s="100" t="s">
        <v>2526</v>
      </c>
      <c r="G37" s="54">
        <v>0</v>
      </c>
      <c r="H37" t="s">
        <v>174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182</v>
      </c>
      <c r="B38" s="99" t="s">
        <v>2526</v>
      </c>
      <c r="C38" s="99" t="s">
        <v>2526</v>
      </c>
      <c r="D38" s="100" t="s">
        <v>2526</v>
      </c>
      <c r="E38" s="100" t="s">
        <v>2526</v>
      </c>
      <c r="F38" s="100" t="s">
        <v>2526</v>
      </c>
      <c r="G38" s="100" t="s">
        <v>2526</v>
      </c>
      <c r="H38" s="100" t="s">
        <v>2526</v>
      </c>
      <c r="I38" s="100" t="s">
        <v>2526</v>
      </c>
      <c r="J38" s="100" t="s">
        <v>2526</v>
      </c>
      <c r="K38" s="100" t="s">
        <v>2526</v>
      </c>
      <c r="L38" s="100" t="s">
        <v>2526</v>
      </c>
      <c r="M38" s="100" t="s">
        <v>2526</v>
      </c>
      <c r="N38" s="100" t="s">
        <v>2526</v>
      </c>
      <c r="O38" s="100" t="s">
        <v>2526</v>
      </c>
      <c r="P38" s="100" t="s">
        <v>2526</v>
      </c>
    </row>
    <row r="39" spans="1:16">
      <c r="A39" t="s">
        <v>269</v>
      </c>
      <c r="B39" s="99" t="s">
        <v>2526</v>
      </c>
      <c r="C39" s="99" t="s">
        <v>2526</v>
      </c>
      <c r="D39" s="100" t="s">
        <v>2526</v>
      </c>
      <c r="E39" s="100" t="s">
        <v>2526</v>
      </c>
      <c r="F39" s="100" t="s">
        <v>2526</v>
      </c>
      <c r="G39" s="100" t="s">
        <v>2526</v>
      </c>
      <c r="H39" s="100" t="s">
        <v>2526</v>
      </c>
      <c r="I39" s="100" t="s">
        <v>2526</v>
      </c>
      <c r="J39" s="100" t="s">
        <v>2526</v>
      </c>
      <c r="K39" s="100" t="s">
        <v>2526</v>
      </c>
      <c r="L39" s="100" t="s">
        <v>2526</v>
      </c>
      <c r="M39" s="100" t="s">
        <v>2526</v>
      </c>
      <c r="N39" s="100" t="s">
        <v>2526</v>
      </c>
      <c r="O39" s="100" t="s">
        <v>2526</v>
      </c>
      <c r="P39" s="100" t="s">
        <v>2526</v>
      </c>
    </row>
    <row r="40" spans="1:16">
      <c r="A40" t="s">
        <v>270</v>
      </c>
      <c r="B40" s="99" t="s">
        <v>2526</v>
      </c>
      <c r="C40" s="99" t="s">
        <v>2526</v>
      </c>
      <c r="D40" s="100" t="s">
        <v>2526</v>
      </c>
      <c r="E40" s="100" t="s">
        <v>2526</v>
      </c>
      <c r="F40" s="100" t="s">
        <v>2526</v>
      </c>
      <c r="G40" s="100" t="s">
        <v>2526</v>
      </c>
      <c r="H40" s="100" t="s">
        <v>2526</v>
      </c>
      <c r="I40" s="100" t="s">
        <v>2526</v>
      </c>
      <c r="J40" s="100" t="s">
        <v>2526</v>
      </c>
      <c r="K40" s="100" t="s">
        <v>2526</v>
      </c>
      <c r="L40" s="100" t="s">
        <v>2526</v>
      </c>
      <c r="M40" s="100" t="s">
        <v>2526</v>
      </c>
      <c r="N40" s="100" t="s">
        <v>2526</v>
      </c>
      <c r="O40" s="100" t="s">
        <v>2526</v>
      </c>
      <c r="P40" s="100" t="s">
        <v>2526</v>
      </c>
    </row>
    <row r="41" spans="1:16">
      <c r="A41" t="s">
        <v>271</v>
      </c>
      <c r="B41" s="99" t="s">
        <v>2526</v>
      </c>
      <c r="C41" s="99" t="s">
        <v>2526</v>
      </c>
      <c r="D41" s="100" t="s">
        <v>2526</v>
      </c>
      <c r="E41" s="100" t="s">
        <v>2526</v>
      </c>
      <c r="F41" s="100" t="s">
        <v>2526</v>
      </c>
      <c r="G41" s="100" t="s">
        <v>2526</v>
      </c>
      <c r="H41" s="100" t="s">
        <v>2526</v>
      </c>
      <c r="I41" s="100" t="s">
        <v>2526</v>
      </c>
      <c r="J41" s="100" t="s">
        <v>2526</v>
      </c>
      <c r="K41" s="100" t="s">
        <v>2526</v>
      </c>
      <c r="L41" s="100" t="s">
        <v>2526</v>
      </c>
      <c r="M41" s="100" t="s">
        <v>2526</v>
      </c>
      <c r="N41" s="100" t="s">
        <v>2526</v>
      </c>
      <c r="O41" s="100" t="s">
        <v>2526</v>
      </c>
      <c r="P41" s="100" t="s">
        <v>2526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2525</v>
      </c>
    </row>
    <row r="2" spans="1:34" s="1" customFormat="1">
      <c r="A2" s="2" t="s">
        <v>1</v>
      </c>
      <c r="B2" s="9" t="s">
        <v>1922</v>
      </c>
    </row>
    <row r="3" spans="1:34" s="1" customFormat="1">
      <c r="A3" s="2" t="s">
        <v>2</v>
      </c>
      <c r="B3" s="61" t="s">
        <v>1923</v>
      </c>
    </row>
    <row r="4" spans="1:34" s="1" customFormat="1">
      <c r="A4" s="2" t="s">
        <v>3</v>
      </c>
      <c r="B4" s="62">
        <v>14229</v>
      </c>
    </row>
    <row r="5" spans="1:34" ht="18.75">
      <c r="A5" s="75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155</v>
      </c>
      <c r="K6" s="32" t="s">
        <v>156</v>
      </c>
      <c r="L6" s="32" t="s">
        <v>5</v>
      </c>
      <c r="M6" s="32" t="s">
        <v>69</v>
      </c>
      <c r="N6" s="32" t="s">
        <v>54</v>
      </c>
      <c r="O6" s="33" t="s">
        <v>151</v>
      </c>
    </row>
    <row r="7" spans="1:34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20" t="s">
        <v>70</v>
      </c>
      <c r="F7" s="20" t="s">
        <v>71</v>
      </c>
      <c r="G7" s="93" t="s">
        <v>2526</v>
      </c>
      <c r="H7" s="20" t="s">
        <v>7</v>
      </c>
      <c r="I7" s="20" t="s">
        <v>7</v>
      </c>
      <c r="J7" s="20" t="s">
        <v>152</v>
      </c>
      <c r="K7" s="93" t="s">
        <v>2526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95" t="s">
        <v>2526</v>
      </c>
      <c r="J9" s="52">
        <v>0</v>
      </c>
      <c r="K9" s="95" t="s">
        <v>2526</v>
      </c>
      <c r="L9" s="52">
        <v>0</v>
      </c>
      <c r="M9" s="95" t="s">
        <v>2526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169</v>
      </c>
      <c r="B10" s="99" t="s">
        <v>2526</v>
      </c>
      <c r="C10" s="100" t="s">
        <v>2526</v>
      </c>
      <c r="D10" s="100" t="s">
        <v>2526</v>
      </c>
      <c r="E10" s="100" t="s">
        <v>2526</v>
      </c>
      <c r="F10" s="58">
        <v>0</v>
      </c>
      <c r="G10" s="100" t="s">
        <v>2526</v>
      </c>
      <c r="H10" s="100" t="s">
        <v>2526</v>
      </c>
      <c r="I10" s="57">
        <v>0</v>
      </c>
      <c r="J10" s="58">
        <v>0</v>
      </c>
      <c r="K10" s="100" t="s">
        <v>2526</v>
      </c>
      <c r="L10" s="58">
        <v>0</v>
      </c>
      <c r="M10" s="100" t="s">
        <v>2526</v>
      </c>
      <c r="N10" s="57">
        <v>0</v>
      </c>
      <c r="O10" s="57">
        <v>0</v>
      </c>
    </row>
    <row r="11" spans="1:34">
      <c r="A11" s="56" t="s">
        <v>1831</v>
      </c>
      <c r="B11" s="99" t="s">
        <v>2526</v>
      </c>
      <c r="C11" s="100" t="s">
        <v>2526</v>
      </c>
      <c r="D11" s="100" t="s">
        <v>2526</v>
      </c>
      <c r="E11" s="100" t="s">
        <v>2526</v>
      </c>
      <c r="F11" s="58">
        <v>0</v>
      </c>
      <c r="G11" s="100" t="s">
        <v>2526</v>
      </c>
      <c r="H11" s="100" t="s">
        <v>2526</v>
      </c>
      <c r="I11" s="57">
        <v>0</v>
      </c>
      <c r="J11" s="58">
        <v>0</v>
      </c>
      <c r="K11" s="100" t="s">
        <v>2526</v>
      </c>
      <c r="L11" s="58">
        <v>0</v>
      </c>
      <c r="M11" s="100" t="s">
        <v>2526</v>
      </c>
      <c r="N11" s="57">
        <v>0</v>
      </c>
      <c r="O11" s="57">
        <v>0</v>
      </c>
    </row>
    <row r="12" spans="1:34">
      <c r="A12" t="s">
        <v>174</v>
      </c>
      <c r="B12" t="s">
        <v>174</v>
      </c>
      <c r="C12" t="s">
        <v>174</v>
      </c>
      <c r="D12" s="100" t="s">
        <v>2526</v>
      </c>
      <c r="E12" s="100" t="s">
        <v>2526</v>
      </c>
      <c r="F12" s="54">
        <v>0</v>
      </c>
      <c r="G12" t="s">
        <v>174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1832</v>
      </c>
      <c r="B13" s="99" t="s">
        <v>2526</v>
      </c>
      <c r="C13" s="100" t="s">
        <v>2526</v>
      </c>
      <c r="D13" s="100" t="s">
        <v>2526</v>
      </c>
      <c r="E13" s="100" t="s">
        <v>2526</v>
      </c>
      <c r="F13" s="58">
        <v>0</v>
      </c>
      <c r="G13" s="100" t="s">
        <v>2526</v>
      </c>
      <c r="H13" s="100" t="s">
        <v>2526</v>
      </c>
      <c r="I13" s="57">
        <v>0</v>
      </c>
      <c r="J13" s="58">
        <v>0</v>
      </c>
      <c r="K13" s="100" t="s">
        <v>2526</v>
      </c>
      <c r="L13" s="58">
        <v>0</v>
      </c>
      <c r="M13" s="100" t="s">
        <v>2526</v>
      </c>
      <c r="N13" s="57">
        <v>0</v>
      </c>
      <c r="O13" s="57">
        <v>0</v>
      </c>
    </row>
    <row r="14" spans="1:34">
      <c r="A14" t="s">
        <v>174</v>
      </c>
      <c r="B14" t="s">
        <v>174</v>
      </c>
      <c r="C14" t="s">
        <v>174</v>
      </c>
      <c r="D14" s="100" t="s">
        <v>2526</v>
      </c>
      <c r="E14" s="100" t="s">
        <v>2526</v>
      </c>
      <c r="F14" s="54">
        <v>0</v>
      </c>
      <c r="G14" t="s">
        <v>174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1833</v>
      </c>
      <c r="B15" s="99" t="s">
        <v>2526</v>
      </c>
      <c r="C15" s="100" t="s">
        <v>2526</v>
      </c>
      <c r="D15" s="100" t="s">
        <v>2526</v>
      </c>
      <c r="E15" s="100" t="s">
        <v>2526</v>
      </c>
      <c r="F15" s="58">
        <v>0</v>
      </c>
      <c r="G15" s="100" t="s">
        <v>2526</v>
      </c>
      <c r="H15" s="100" t="s">
        <v>2526</v>
      </c>
      <c r="I15" s="57">
        <v>0</v>
      </c>
      <c r="J15" s="58">
        <v>0</v>
      </c>
      <c r="K15" s="100" t="s">
        <v>2526</v>
      </c>
      <c r="L15" s="58">
        <v>0</v>
      </c>
      <c r="M15" s="100" t="s">
        <v>2526</v>
      </c>
      <c r="N15" s="57">
        <v>0</v>
      </c>
      <c r="O15" s="57">
        <v>0</v>
      </c>
    </row>
    <row r="16" spans="1:34">
      <c r="A16" t="s">
        <v>174</v>
      </c>
      <c r="B16" t="s">
        <v>174</v>
      </c>
      <c r="C16" t="s">
        <v>174</v>
      </c>
      <c r="D16" s="100" t="s">
        <v>2526</v>
      </c>
      <c r="E16" s="100" t="s">
        <v>2526</v>
      </c>
      <c r="F16" s="54">
        <v>0</v>
      </c>
      <c r="G16" t="s">
        <v>174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1834</v>
      </c>
      <c r="B17" s="99" t="s">
        <v>2526</v>
      </c>
      <c r="C17" s="100" t="s">
        <v>2526</v>
      </c>
      <c r="D17" s="100" t="s">
        <v>2526</v>
      </c>
      <c r="E17" s="100" t="s">
        <v>2526</v>
      </c>
      <c r="F17" s="58">
        <v>0</v>
      </c>
      <c r="G17" s="100" t="s">
        <v>2526</v>
      </c>
      <c r="H17" s="100" t="s">
        <v>2526</v>
      </c>
      <c r="I17" s="57">
        <v>0</v>
      </c>
      <c r="J17" s="58">
        <v>0</v>
      </c>
      <c r="K17" s="100" t="s">
        <v>2526</v>
      </c>
      <c r="L17" s="58">
        <v>0</v>
      </c>
      <c r="M17" s="100" t="s">
        <v>2526</v>
      </c>
      <c r="N17" s="57">
        <v>0</v>
      </c>
      <c r="O17" s="57">
        <v>0</v>
      </c>
    </row>
    <row r="18" spans="1:15">
      <c r="A18" t="s">
        <v>174</v>
      </c>
      <c r="B18" t="s">
        <v>174</v>
      </c>
      <c r="C18" t="s">
        <v>174</v>
      </c>
      <c r="D18" s="100" t="s">
        <v>2526</v>
      </c>
      <c r="E18" s="100" t="s">
        <v>2526</v>
      </c>
      <c r="F18" s="54">
        <v>0</v>
      </c>
      <c r="G18" t="s">
        <v>174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1835</v>
      </c>
      <c r="B19" s="99" t="s">
        <v>2526</v>
      </c>
      <c r="C19" s="100" t="s">
        <v>2526</v>
      </c>
      <c r="D19" s="100" t="s">
        <v>2526</v>
      </c>
      <c r="E19" s="100" t="s">
        <v>2526</v>
      </c>
      <c r="F19" s="58">
        <v>0</v>
      </c>
      <c r="G19" s="100" t="s">
        <v>2526</v>
      </c>
      <c r="H19" s="100" t="s">
        <v>2526</v>
      </c>
      <c r="I19" s="57">
        <v>0</v>
      </c>
      <c r="J19" s="58">
        <v>0</v>
      </c>
      <c r="K19" s="100" t="s">
        <v>2526</v>
      </c>
      <c r="L19" s="58">
        <v>0</v>
      </c>
      <c r="M19" s="100" t="s">
        <v>2526</v>
      </c>
      <c r="N19" s="57">
        <v>0</v>
      </c>
      <c r="O19" s="57">
        <v>0</v>
      </c>
    </row>
    <row r="20" spans="1:15">
      <c r="A20" s="56" t="s">
        <v>1836</v>
      </c>
      <c r="B20" s="99" t="s">
        <v>2526</v>
      </c>
      <c r="C20" s="100" t="s">
        <v>2526</v>
      </c>
      <c r="D20" s="100" t="s">
        <v>2526</v>
      </c>
      <c r="E20" s="100" t="s">
        <v>2526</v>
      </c>
      <c r="F20" s="58">
        <v>0</v>
      </c>
      <c r="G20" s="100" t="s">
        <v>2526</v>
      </c>
      <c r="H20" s="100" t="s">
        <v>2526</v>
      </c>
      <c r="I20" s="57">
        <v>0</v>
      </c>
      <c r="J20" s="58">
        <v>0</v>
      </c>
      <c r="K20" s="100" t="s">
        <v>2526</v>
      </c>
      <c r="L20" s="58">
        <v>0</v>
      </c>
      <c r="M20" s="100" t="s">
        <v>2526</v>
      </c>
      <c r="N20" s="57">
        <v>0</v>
      </c>
      <c r="O20" s="57">
        <v>0</v>
      </c>
    </row>
    <row r="21" spans="1:15">
      <c r="A21" t="s">
        <v>174</v>
      </c>
      <c r="B21" t="s">
        <v>174</v>
      </c>
      <c r="C21" t="s">
        <v>174</v>
      </c>
      <c r="D21" s="100" t="s">
        <v>2526</v>
      </c>
      <c r="E21" s="100" t="s">
        <v>2526</v>
      </c>
      <c r="F21" s="54">
        <v>0</v>
      </c>
      <c r="G21" t="s">
        <v>174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1837</v>
      </c>
      <c r="B22" s="99" t="s">
        <v>2526</v>
      </c>
      <c r="C22" s="100" t="s">
        <v>2526</v>
      </c>
      <c r="D22" s="100" t="s">
        <v>2526</v>
      </c>
      <c r="E22" s="100" t="s">
        <v>2526</v>
      </c>
      <c r="F22" s="58">
        <v>0</v>
      </c>
      <c r="G22" s="100" t="s">
        <v>2526</v>
      </c>
      <c r="H22" s="100" t="s">
        <v>2526</v>
      </c>
      <c r="I22" s="57">
        <v>0</v>
      </c>
      <c r="J22" s="58">
        <v>0</v>
      </c>
      <c r="K22" s="100" t="s">
        <v>2526</v>
      </c>
      <c r="L22" s="58">
        <v>0</v>
      </c>
      <c r="M22" s="100" t="s">
        <v>2526</v>
      </c>
      <c r="N22" s="57">
        <v>0</v>
      </c>
      <c r="O22" s="57">
        <v>0</v>
      </c>
    </row>
    <row r="23" spans="1:15">
      <c r="A23" t="s">
        <v>174</v>
      </c>
      <c r="B23" t="s">
        <v>174</v>
      </c>
      <c r="C23" t="s">
        <v>174</v>
      </c>
      <c r="D23" s="100" t="s">
        <v>2526</v>
      </c>
      <c r="E23" s="100" t="s">
        <v>2526</v>
      </c>
      <c r="F23" s="54">
        <v>0</v>
      </c>
      <c r="G23" t="s">
        <v>174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1838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58">
        <v>0</v>
      </c>
      <c r="G24" s="100" t="s">
        <v>2526</v>
      </c>
      <c r="H24" s="100" t="s">
        <v>2526</v>
      </c>
      <c r="I24" s="57">
        <v>0</v>
      </c>
      <c r="J24" s="58">
        <v>0</v>
      </c>
      <c r="K24" s="100" t="s">
        <v>2526</v>
      </c>
      <c r="L24" s="58">
        <v>0</v>
      </c>
      <c r="M24" s="100" t="s">
        <v>2526</v>
      </c>
      <c r="N24" s="57">
        <v>0</v>
      </c>
      <c r="O24" s="57">
        <v>0</v>
      </c>
    </row>
    <row r="25" spans="1:15">
      <c r="A25" t="s">
        <v>174</v>
      </c>
      <c r="B25" t="s">
        <v>174</v>
      </c>
      <c r="C25" t="s">
        <v>174</v>
      </c>
      <c r="D25" s="100" t="s">
        <v>2526</v>
      </c>
      <c r="E25" s="100" t="s">
        <v>2526</v>
      </c>
      <c r="F25" s="54">
        <v>0</v>
      </c>
      <c r="G25" t="s">
        <v>174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761</v>
      </c>
      <c r="B26" s="99" t="s">
        <v>2526</v>
      </c>
      <c r="C26" s="100" t="s">
        <v>2526</v>
      </c>
      <c r="D26" s="100" t="s">
        <v>2526</v>
      </c>
      <c r="E26" s="100" t="s">
        <v>2526</v>
      </c>
      <c r="F26" s="58">
        <v>0</v>
      </c>
      <c r="G26" s="100" t="s">
        <v>2526</v>
      </c>
      <c r="H26" s="100" t="s">
        <v>2526</v>
      </c>
      <c r="I26" s="57">
        <v>0</v>
      </c>
      <c r="J26" s="58">
        <v>0</v>
      </c>
      <c r="K26" s="100" t="s">
        <v>2526</v>
      </c>
      <c r="L26" s="58">
        <v>0</v>
      </c>
      <c r="M26" s="100" t="s">
        <v>2526</v>
      </c>
      <c r="N26" s="57">
        <v>0</v>
      </c>
      <c r="O26" s="57">
        <v>0</v>
      </c>
    </row>
    <row r="27" spans="1:15">
      <c r="A27" t="s">
        <v>174</v>
      </c>
      <c r="B27" t="s">
        <v>174</v>
      </c>
      <c r="C27" t="s">
        <v>174</v>
      </c>
      <c r="D27" s="100" t="s">
        <v>2526</v>
      </c>
      <c r="E27" s="100" t="s">
        <v>2526</v>
      </c>
      <c r="F27" s="54">
        <v>0</v>
      </c>
      <c r="G27" t="s">
        <v>174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180</v>
      </c>
      <c r="B28" s="99" t="s">
        <v>2526</v>
      </c>
      <c r="C28" s="100" t="s">
        <v>2526</v>
      </c>
      <c r="D28" s="100" t="s">
        <v>2526</v>
      </c>
      <c r="E28" s="100" t="s">
        <v>2526</v>
      </c>
      <c r="F28" s="58">
        <v>0</v>
      </c>
      <c r="G28" s="100" t="s">
        <v>2526</v>
      </c>
      <c r="H28" s="100" t="s">
        <v>2526</v>
      </c>
      <c r="I28" s="57">
        <v>0</v>
      </c>
      <c r="J28" s="58">
        <v>0</v>
      </c>
      <c r="K28" s="100" t="s">
        <v>2526</v>
      </c>
      <c r="L28" s="58">
        <v>0</v>
      </c>
      <c r="M28" s="100" t="s">
        <v>2526</v>
      </c>
      <c r="N28" s="57">
        <v>0</v>
      </c>
      <c r="O28" s="57">
        <v>0</v>
      </c>
    </row>
    <row r="29" spans="1:15">
      <c r="A29" s="56" t="s">
        <v>261</v>
      </c>
      <c r="B29" s="99" t="s">
        <v>2526</v>
      </c>
      <c r="C29" s="100" t="s">
        <v>2526</v>
      </c>
      <c r="D29" s="100" t="s">
        <v>2526</v>
      </c>
      <c r="E29" s="100" t="s">
        <v>2526</v>
      </c>
      <c r="F29" s="58">
        <v>0</v>
      </c>
      <c r="G29" s="100" t="s">
        <v>2526</v>
      </c>
      <c r="H29" s="100" t="s">
        <v>2526</v>
      </c>
      <c r="I29" s="57">
        <v>0</v>
      </c>
      <c r="J29" s="58">
        <v>0</v>
      </c>
      <c r="K29" s="100" t="s">
        <v>2526</v>
      </c>
      <c r="L29" s="58">
        <v>0</v>
      </c>
      <c r="M29" s="100" t="s">
        <v>2526</v>
      </c>
      <c r="N29" s="57">
        <v>0</v>
      </c>
      <c r="O29" s="57">
        <v>0</v>
      </c>
    </row>
    <row r="30" spans="1:15">
      <c r="A30" t="s">
        <v>174</v>
      </c>
      <c r="B30" t="s">
        <v>174</v>
      </c>
      <c r="C30" t="s">
        <v>174</v>
      </c>
      <c r="D30" s="100" t="s">
        <v>2526</v>
      </c>
      <c r="E30" s="100" t="s">
        <v>2526</v>
      </c>
      <c r="F30" s="54">
        <v>0</v>
      </c>
      <c r="G30" t="s">
        <v>174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1839</v>
      </c>
      <c r="B31" s="99" t="s">
        <v>2526</v>
      </c>
      <c r="C31" s="100" t="s">
        <v>2526</v>
      </c>
      <c r="D31" s="100" t="s">
        <v>2526</v>
      </c>
      <c r="E31" s="100" t="s">
        <v>2526</v>
      </c>
      <c r="F31" s="58">
        <v>0</v>
      </c>
      <c r="G31" s="100" t="s">
        <v>2526</v>
      </c>
      <c r="H31" s="100" t="s">
        <v>2526</v>
      </c>
      <c r="I31" s="57">
        <v>0</v>
      </c>
      <c r="J31" s="58">
        <v>0</v>
      </c>
      <c r="K31" s="100" t="s">
        <v>2526</v>
      </c>
      <c r="L31" s="58">
        <v>0</v>
      </c>
      <c r="M31" s="100" t="s">
        <v>2526</v>
      </c>
      <c r="N31" s="57">
        <v>0</v>
      </c>
      <c r="O31" s="57">
        <v>0</v>
      </c>
    </row>
    <row r="32" spans="1:15">
      <c r="A32" t="s">
        <v>174</v>
      </c>
      <c r="B32" t="s">
        <v>174</v>
      </c>
      <c r="C32" t="s">
        <v>174</v>
      </c>
      <c r="D32" s="100" t="s">
        <v>2526</v>
      </c>
      <c r="E32" s="100" t="s">
        <v>2526</v>
      </c>
      <c r="F32" s="54">
        <v>0</v>
      </c>
      <c r="G32" t="s">
        <v>174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269</v>
      </c>
      <c r="B33" s="99" t="s">
        <v>2526</v>
      </c>
      <c r="C33" s="100" t="s">
        <v>2526</v>
      </c>
      <c r="D33" s="100" t="s">
        <v>2526</v>
      </c>
      <c r="E33" s="100" t="s">
        <v>2526</v>
      </c>
      <c r="F33" s="100" t="s">
        <v>2526</v>
      </c>
      <c r="G33" s="100" t="s">
        <v>2526</v>
      </c>
      <c r="H33" s="100" t="s">
        <v>2526</v>
      </c>
      <c r="I33" s="100" t="s">
        <v>2526</v>
      </c>
      <c r="J33" s="100" t="s">
        <v>2526</v>
      </c>
      <c r="K33" s="100" t="s">
        <v>2526</v>
      </c>
      <c r="L33" s="100" t="s">
        <v>2526</v>
      </c>
      <c r="M33" s="100" t="s">
        <v>2526</v>
      </c>
      <c r="N33" s="100" t="s">
        <v>2526</v>
      </c>
      <c r="O33" s="100" t="s">
        <v>2526</v>
      </c>
    </row>
    <row r="34" spans="1:15">
      <c r="A34" t="s">
        <v>270</v>
      </c>
      <c r="B34" s="99" t="s">
        <v>2526</v>
      </c>
      <c r="C34" s="100" t="s">
        <v>2526</v>
      </c>
      <c r="D34" s="100" t="s">
        <v>2526</v>
      </c>
      <c r="E34" s="100" t="s">
        <v>2526</v>
      </c>
      <c r="F34" s="100" t="s">
        <v>2526</v>
      </c>
      <c r="G34" s="100" t="s">
        <v>2526</v>
      </c>
      <c r="H34" s="100" t="s">
        <v>2526</v>
      </c>
      <c r="I34" s="100" t="s">
        <v>2526</v>
      </c>
      <c r="J34" s="100" t="s">
        <v>2526</v>
      </c>
      <c r="K34" s="100" t="s">
        <v>2526</v>
      </c>
      <c r="L34" s="100" t="s">
        <v>2526</v>
      </c>
      <c r="M34" s="100" t="s">
        <v>2526</v>
      </c>
      <c r="N34" s="100" t="s">
        <v>2526</v>
      </c>
      <c r="O34" s="100" t="s">
        <v>2526</v>
      </c>
    </row>
    <row r="35" spans="1:15">
      <c r="A35" t="s">
        <v>271</v>
      </c>
      <c r="B35" s="99" t="s">
        <v>2526</v>
      </c>
      <c r="C35" s="100" t="s">
        <v>2526</v>
      </c>
      <c r="D35" s="100" t="s">
        <v>2526</v>
      </c>
      <c r="E35" s="100" t="s">
        <v>2526</v>
      </c>
      <c r="F35" s="100" t="s">
        <v>2526</v>
      </c>
      <c r="G35" s="100" t="s">
        <v>2526</v>
      </c>
      <c r="H35" s="100" t="s">
        <v>2526</v>
      </c>
      <c r="I35" s="100" t="s">
        <v>2526</v>
      </c>
      <c r="J35" s="100" t="s">
        <v>2526</v>
      </c>
      <c r="K35" s="100" t="s">
        <v>2526</v>
      </c>
      <c r="L35" s="100" t="s">
        <v>2526</v>
      </c>
      <c r="M35" s="100" t="s">
        <v>2526</v>
      </c>
      <c r="N35" s="100" t="s">
        <v>2526</v>
      </c>
      <c r="O35" s="100" t="s">
        <v>2526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2525</v>
      </c>
    </row>
    <row r="2" spans="1:20" s="1" customFormat="1">
      <c r="A2" s="2" t="s">
        <v>1</v>
      </c>
      <c r="B2" s="9" t="s">
        <v>1922</v>
      </c>
    </row>
    <row r="3" spans="1:20" s="1" customFormat="1">
      <c r="A3" s="2" t="s">
        <v>2</v>
      </c>
      <c r="B3" s="61" t="s">
        <v>1923</v>
      </c>
    </row>
    <row r="4" spans="1:20" s="1" customFormat="1">
      <c r="A4" s="2" t="s">
        <v>3</v>
      </c>
      <c r="B4" s="62">
        <v>14229</v>
      </c>
    </row>
    <row r="5" spans="1:20" ht="18.75">
      <c r="A5" s="75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32" t="s">
        <v>155</v>
      </c>
      <c r="N6" s="32" t="s">
        <v>156</v>
      </c>
      <c r="O6" s="32" t="s">
        <v>5</v>
      </c>
      <c r="P6" s="32" t="s">
        <v>69</v>
      </c>
      <c r="Q6" s="32" t="s">
        <v>54</v>
      </c>
      <c r="R6" s="33" t="s">
        <v>151</v>
      </c>
      <c r="T6" s="13"/>
    </row>
    <row r="7" spans="1:20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93" t="s">
        <v>2526</v>
      </c>
      <c r="H7" s="20" t="s">
        <v>70</v>
      </c>
      <c r="I7" s="20" t="s">
        <v>71</v>
      </c>
      <c r="J7" s="93" t="s">
        <v>2526</v>
      </c>
      <c r="K7" s="20" t="s">
        <v>7</v>
      </c>
      <c r="L7" s="20" t="s">
        <v>7</v>
      </c>
      <c r="M7" s="20" t="s">
        <v>152</v>
      </c>
      <c r="N7" s="93" t="s">
        <v>2526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95" t="s">
        <v>2526</v>
      </c>
      <c r="J9" s="95" t="s">
        <v>2526</v>
      </c>
      <c r="K9" s="95" t="s">
        <v>2526</v>
      </c>
      <c r="L9" s="95" t="s">
        <v>2526</v>
      </c>
      <c r="M9" s="52">
        <v>0</v>
      </c>
      <c r="N9" s="95" t="s">
        <v>2526</v>
      </c>
      <c r="O9" s="52">
        <v>0</v>
      </c>
      <c r="P9" s="95" t="s">
        <v>2526</v>
      </c>
      <c r="Q9" s="53">
        <v>0</v>
      </c>
      <c r="R9" s="53">
        <v>0</v>
      </c>
      <c r="S9" s="24"/>
    </row>
    <row r="10" spans="1:20">
      <c r="A10" s="56" t="s">
        <v>169</v>
      </c>
      <c r="B10" s="99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100" t="s">
        <v>2526</v>
      </c>
      <c r="I10" s="58">
        <v>0</v>
      </c>
      <c r="J10" s="100" t="s">
        <v>2526</v>
      </c>
      <c r="K10" s="100" t="s">
        <v>2526</v>
      </c>
      <c r="L10" s="57">
        <v>0</v>
      </c>
      <c r="M10" s="58">
        <v>0</v>
      </c>
      <c r="N10" s="100" t="s">
        <v>2526</v>
      </c>
      <c r="O10" s="58">
        <v>0</v>
      </c>
      <c r="P10" s="100" t="s">
        <v>2526</v>
      </c>
      <c r="Q10" s="57">
        <v>0</v>
      </c>
      <c r="R10" s="57">
        <v>0</v>
      </c>
    </row>
    <row r="11" spans="1:20">
      <c r="A11" s="56" t="s">
        <v>1840</v>
      </c>
      <c r="B11" s="99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100" t="s">
        <v>2526</v>
      </c>
      <c r="H11" s="100" t="s">
        <v>2526</v>
      </c>
      <c r="I11" s="58">
        <v>0</v>
      </c>
      <c r="J11" s="100" t="s">
        <v>2526</v>
      </c>
      <c r="K11" s="100" t="s">
        <v>2526</v>
      </c>
      <c r="L11" s="57">
        <v>0</v>
      </c>
      <c r="M11" s="58">
        <v>0</v>
      </c>
      <c r="N11" s="100" t="s">
        <v>2526</v>
      </c>
      <c r="O11" s="58">
        <v>0</v>
      </c>
      <c r="P11" s="100" t="s">
        <v>2526</v>
      </c>
      <c r="Q11" s="57">
        <v>0</v>
      </c>
      <c r="R11" s="57">
        <v>0</v>
      </c>
    </row>
    <row r="12" spans="1:20">
      <c r="A12" t="s">
        <v>174</v>
      </c>
      <c r="B12" t="s">
        <v>174</v>
      </c>
      <c r="C12" s="100" t="s">
        <v>2526</v>
      </c>
      <c r="D12" s="100" t="s">
        <v>2526</v>
      </c>
      <c r="E12" t="s">
        <v>174</v>
      </c>
      <c r="F12" t="s">
        <v>174</v>
      </c>
      <c r="G12" s="100" t="s">
        <v>2526</v>
      </c>
      <c r="H12" s="100" t="s">
        <v>2526</v>
      </c>
      <c r="I12" s="54">
        <v>0</v>
      </c>
      <c r="J12" t="s">
        <v>174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1841</v>
      </c>
      <c r="B13" s="99" t="s">
        <v>2526</v>
      </c>
      <c r="C13" s="100" t="s">
        <v>2526</v>
      </c>
      <c r="D13" s="100" t="s">
        <v>2526</v>
      </c>
      <c r="E13" s="100" t="s">
        <v>2526</v>
      </c>
      <c r="F13" s="100" t="s">
        <v>2526</v>
      </c>
      <c r="G13" s="100" t="s">
        <v>2526</v>
      </c>
      <c r="H13" s="100" t="s">
        <v>2526</v>
      </c>
      <c r="I13" s="58">
        <v>0</v>
      </c>
      <c r="J13" s="100" t="s">
        <v>2526</v>
      </c>
      <c r="K13" s="100" t="s">
        <v>2526</v>
      </c>
      <c r="L13" s="57">
        <v>0</v>
      </c>
      <c r="M13" s="58">
        <v>0</v>
      </c>
      <c r="N13" s="100" t="s">
        <v>2526</v>
      </c>
      <c r="O13" s="58">
        <v>0</v>
      </c>
      <c r="P13" s="100" t="s">
        <v>2526</v>
      </c>
      <c r="Q13" s="57">
        <v>0</v>
      </c>
      <c r="R13" s="57">
        <v>0</v>
      </c>
    </row>
    <row r="14" spans="1:20">
      <c r="A14" t="s">
        <v>174</v>
      </c>
      <c r="B14" t="s">
        <v>174</v>
      </c>
      <c r="C14" s="100" t="s">
        <v>2526</v>
      </c>
      <c r="D14" s="100" t="s">
        <v>2526</v>
      </c>
      <c r="E14" t="s">
        <v>174</v>
      </c>
      <c r="F14" t="s">
        <v>174</v>
      </c>
      <c r="G14" s="100" t="s">
        <v>2526</v>
      </c>
      <c r="H14" s="100" t="s">
        <v>2526</v>
      </c>
      <c r="I14" s="54">
        <v>0</v>
      </c>
      <c r="J14" t="s">
        <v>174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274</v>
      </c>
      <c r="B15" s="99" t="s">
        <v>2526</v>
      </c>
      <c r="C15" s="100" t="s">
        <v>2526</v>
      </c>
      <c r="D15" s="100" t="s">
        <v>2526</v>
      </c>
      <c r="E15" s="100" t="s">
        <v>2526</v>
      </c>
      <c r="F15" s="100" t="s">
        <v>2526</v>
      </c>
      <c r="G15" s="100" t="s">
        <v>2526</v>
      </c>
      <c r="H15" s="100" t="s">
        <v>2526</v>
      </c>
      <c r="I15" s="58">
        <v>0</v>
      </c>
      <c r="J15" s="100" t="s">
        <v>2526</v>
      </c>
      <c r="K15" s="100" t="s">
        <v>2526</v>
      </c>
      <c r="L15" s="57">
        <v>0</v>
      </c>
      <c r="M15" s="58">
        <v>0</v>
      </c>
      <c r="N15" s="100" t="s">
        <v>2526</v>
      </c>
      <c r="O15" s="58">
        <v>0</v>
      </c>
      <c r="P15" s="100" t="s">
        <v>2526</v>
      </c>
      <c r="Q15" s="57">
        <v>0</v>
      </c>
      <c r="R15" s="57">
        <v>0</v>
      </c>
    </row>
    <row r="16" spans="1:20">
      <c r="A16" t="s">
        <v>174</v>
      </c>
      <c r="B16" t="s">
        <v>174</v>
      </c>
      <c r="C16" s="100" t="s">
        <v>2526</v>
      </c>
      <c r="D16" s="100" t="s">
        <v>2526</v>
      </c>
      <c r="E16" t="s">
        <v>174</v>
      </c>
      <c r="F16" t="s">
        <v>174</v>
      </c>
      <c r="G16" s="100" t="s">
        <v>2526</v>
      </c>
      <c r="H16" s="100" t="s">
        <v>2526</v>
      </c>
      <c r="I16" s="54">
        <v>0</v>
      </c>
      <c r="J16" t="s">
        <v>174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761</v>
      </c>
      <c r="B17" s="99" t="s">
        <v>2526</v>
      </c>
      <c r="C17" s="100" t="s">
        <v>2526</v>
      </c>
      <c r="D17" s="100" t="s">
        <v>2526</v>
      </c>
      <c r="E17" s="100" t="s">
        <v>2526</v>
      </c>
      <c r="F17" s="100" t="s">
        <v>2526</v>
      </c>
      <c r="G17" s="100" t="s">
        <v>2526</v>
      </c>
      <c r="H17" s="100" t="s">
        <v>2526</v>
      </c>
      <c r="I17" s="58">
        <v>0</v>
      </c>
      <c r="J17" s="100" t="s">
        <v>2526</v>
      </c>
      <c r="K17" s="100" t="s">
        <v>2526</v>
      </c>
      <c r="L17" s="57">
        <v>0</v>
      </c>
      <c r="M17" s="58">
        <v>0</v>
      </c>
      <c r="N17" s="100" t="s">
        <v>2526</v>
      </c>
      <c r="O17" s="58">
        <v>0</v>
      </c>
      <c r="P17" s="100" t="s">
        <v>2526</v>
      </c>
      <c r="Q17" s="57">
        <v>0</v>
      </c>
      <c r="R17" s="57">
        <v>0</v>
      </c>
    </row>
    <row r="18" spans="1:18">
      <c r="A18" t="s">
        <v>174</v>
      </c>
      <c r="B18" t="s">
        <v>174</v>
      </c>
      <c r="C18" s="100" t="s">
        <v>2526</v>
      </c>
      <c r="D18" s="100" t="s">
        <v>2526</v>
      </c>
      <c r="E18" t="s">
        <v>174</v>
      </c>
      <c r="F18" t="s">
        <v>174</v>
      </c>
      <c r="G18" s="100" t="s">
        <v>2526</v>
      </c>
      <c r="H18" s="100" t="s">
        <v>2526</v>
      </c>
      <c r="I18" s="54">
        <v>0</v>
      </c>
      <c r="J18" t="s">
        <v>174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180</v>
      </c>
      <c r="B19" s="99" t="s">
        <v>2526</v>
      </c>
      <c r="C19" s="100" t="s">
        <v>2526</v>
      </c>
      <c r="D19" s="100" t="s">
        <v>2526</v>
      </c>
      <c r="E19" s="100" t="s">
        <v>2526</v>
      </c>
      <c r="F19" s="100" t="s">
        <v>2526</v>
      </c>
      <c r="G19" s="100" t="s">
        <v>2526</v>
      </c>
      <c r="H19" s="100" t="s">
        <v>2526</v>
      </c>
      <c r="I19" s="58">
        <v>0</v>
      </c>
      <c r="J19" s="100" t="s">
        <v>2526</v>
      </c>
      <c r="K19" s="100" t="s">
        <v>2526</v>
      </c>
      <c r="L19" s="57">
        <v>0</v>
      </c>
      <c r="M19" s="58">
        <v>0</v>
      </c>
      <c r="N19" s="100" t="s">
        <v>2526</v>
      </c>
      <c r="O19" s="58">
        <v>0</v>
      </c>
      <c r="P19" s="100" t="s">
        <v>2526</v>
      </c>
      <c r="Q19" s="57">
        <v>0</v>
      </c>
      <c r="R19" s="57">
        <v>0</v>
      </c>
    </row>
    <row r="20" spans="1:18">
      <c r="A20" s="56" t="s">
        <v>1842</v>
      </c>
      <c r="B20" s="99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100" t="s">
        <v>2526</v>
      </c>
      <c r="I20" s="58">
        <v>0</v>
      </c>
      <c r="J20" s="100" t="s">
        <v>2526</v>
      </c>
      <c r="K20" s="100" t="s">
        <v>2526</v>
      </c>
      <c r="L20" s="57">
        <v>0</v>
      </c>
      <c r="M20" s="58">
        <v>0</v>
      </c>
      <c r="N20" s="100" t="s">
        <v>2526</v>
      </c>
      <c r="O20" s="58">
        <v>0</v>
      </c>
      <c r="P20" s="100" t="s">
        <v>2526</v>
      </c>
      <c r="Q20" s="57">
        <v>0</v>
      </c>
      <c r="R20" s="57">
        <v>0</v>
      </c>
    </row>
    <row r="21" spans="1:18">
      <c r="A21" t="s">
        <v>174</v>
      </c>
      <c r="B21" t="s">
        <v>174</v>
      </c>
      <c r="C21" s="100" t="s">
        <v>2526</v>
      </c>
      <c r="D21" s="100" t="s">
        <v>2526</v>
      </c>
      <c r="E21" t="s">
        <v>174</v>
      </c>
      <c r="F21" t="s">
        <v>174</v>
      </c>
      <c r="G21" s="100" t="s">
        <v>2526</v>
      </c>
      <c r="H21" s="100" t="s">
        <v>2526</v>
      </c>
      <c r="I21" s="54">
        <v>0</v>
      </c>
      <c r="J21" t="s">
        <v>174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1843</v>
      </c>
      <c r="B22" s="99" t="s">
        <v>2526</v>
      </c>
      <c r="C22" s="100" t="s">
        <v>2526</v>
      </c>
      <c r="D22" s="100" t="s">
        <v>2526</v>
      </c>
      <c r="E22" s="100" t="s">
        <v>2526</v>
      </c>
      <c r="F22" s="100" t="s">
        <v>2526</v>
      </c>
      <c r="G22" s="100" t="s">
        <v>2526</v>
      </c>
      <c r="H22" s="100" t="s">
        <v>2526</v>
      </c>
      <c r="I22" s="58">
        <v>0</v>
      </c>
      <c r="J22" s="100" t="s">
        <v>2526</v>
      </c>
      <c r="K22" s="100" t="s">
        <v>2526</v>
      </c>
      <c r="L22" s="57">
        <v>0</v>
      </c>
      <c r="M22" s="58">
        <v>0</v>
      </c>
      <c r="N22" s="100" t="s">
        <v>2526</v>
      </c>
      <c r="O22" s="58">
        <v>0</v>
      </c>
      <c r="P22" s="100" t="s">
        <v>2526</v>
      </c>
      <c r="Q22" s="57">
        <v>0</v>
      </c>
      <c r="R22" s="57">
        <v>0</v>
      </c>
    </row>
    <row r="23" spans="1:18">
      <c r="A23" t="s">
        <v>174</v>
      </c>
      <c r="B23" t="s">
        <v>174</v>
      </c>
      <c r="C23" s="100" t="s">
        <v>2526</v>
      </c>
      <c r="D23" s="100" t="s">
        <v>2526</v>
      </c>
      <c r="E23" t="s">
        <v>174</v>
      </c>
      <c r="F23" t="s">
        <v>174</v>
      </c>
      <c r="G23" s="100" t="s">
        <v>2526</v>
      </c>
      <c r="H23" s="100" t="s">
        <v>2526</v>
      </c>
      <c r="I23" s="54">
        <v>0</v>
      </c>
      <c r="J23" t="s">
        <v>174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182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100" t="s">
        <v>2526</v>
      </c>
      <c r="H24" s="100" t="s">
        <v>2526</v>
      </c>
      <c r="I24" s="100" t="s">
        <v>2526</v>
      </c>
      <c r="J24" s="100" t="s">
        <v>2526</v>
      </c>
      <c r="K24" s="100" t="s">
        <v>2526</v>
      </c>
      <c r="L24" s="100" t="s">
        <v>2526</v>
      </c>
      <c r="M24" s="100" t="s">
        <v>2526</v>
      </c>
      <c r="N24" s="100" t="s">
        <v>2526</v>
      </c>
      <c r="O24" s="100" t="s">
        <v>2526</v>
      </c>
      <c r="P24" s="100" t="s">
        <v>2526</v>
      </c>
      <c r="Q24" s="100" t="s">
        <v>2526</v>
      </c>
      <c r="R24" s="100" t="s">
        <v>2526</v>
      </c>
    </row>
    <row r="25" spans="1:18">
      <c r="A25" t="s">
        <v>269</v>
      </c>
      <c r="B25" s="99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  <c r="O25" s="100" t="s">
        <v>2526</v>
      </c>
      <c r="P25" s="100" t="s">
        <v>2526</v>
      </c>
      <c r="Q25" s="100" t="s">
        <v>2526</v>
      </c>
      <c r="R25" s="100" t="s">
        <v>2526</v>
      </c>
    </row>
    <row r="26" spans="1:18">
      <c r="A26" t="s">
        <v>270</v>
      </c>
      <c r="B26" s="99" t="s">
        <v>2526</v>
      </c>
      <c r="C26" s="100" t="s">
        <v>2526</v>
      </c>
      <c r="D26" s="100" t="s">
        <v>2526</v>
      </c>
      <c r="E26" s="100" t="s">
        <v>2526</v>
      </c>
      <c r="F26" s="100" t="s">
        <v>2526</v>
      </c>
      <c r="G26" s="100" t="s">
        <v>2526</v>
      </c>
      <c r="H26" s="100" t="s">
        <v>2526</v>
      </c>
      <c r="I26" s="100" t="s">
        <v>2526</v>
      </c>
      <c r="J26" s="100" t="s">
        <v>2526</v>
      </c>
      <c r="K26" s="100" t="s">
        <v>2526</v>
      </c>
      <c r="L26" s="100" t="s">
        <v>2526</v>
      </c>
      <c r="M26" s="100" t="s">
        <v>2526</v>
      </c>
      <c r="N26" s="100" t="s">
        <v>2526</v>
      </c>
      <c r="O26" s="100" t="s">
        <v>2526</v>
      </c>
      <c r="P26" s="100" t="s">
        <v>2526</v>
      </c>
      <c r="Q26" s="100" t="s">
        <v>2526</v>
      </c>
      <c r="R26" s="100" t="s">
        <v>2526</v>
      </c>
    </row>
    <row r="27" spans="1:18">
      <c r="A27" t="s">
        <v>271</v>
      </c>
      <c r="B27" s="99" t="s">
        <v>2526</v>
      </c>
      <c r="C27" s="100" t="s">
        <v>2526</v>
      </c>
      <c r="D27" s="100" t="s">
        <v>2526</v>
      </c>
      <c r="E27" s="100" t="s">
        <v>2526</v>
      </c>
      <c r="F27" s="100" t="s">
        <v>2526</v>
      </c>
      <c r="G27" s="100" t="s">
        <v>2526</v>
      </c>
      <c r="H27" s="100" t="s">
        <v>2526</v>
      </c>
      <c r="I27" s="100" t="s">
        <v>2526</v>
      </c>
      <c r="J27" s="100" t="s">
        <v>2526</v>
      </c>
      <c r="K27" s="100" t="s">
        <v>2526</v>
      </c>
      <c r="L27" s="100" t="s">
        <v>2526</v>
      </c>
      <c r="M27" s="100" t="s">
        <v>2526</v>
      </c>
      <c r="N27" s="100" t="s">
        <v>2526</v>
      </c>
      <c r="O27" s="100" t="s">
        <v>2526</v>
      </c>
      <c r="P27" s="100" t="s">
        <v>2526</v>
      </c>
      <c r="Q27" s="100" t="s">
        <v>2526</v>
      </c>
      <c r="R27" s="100" t="s">
        <v>2526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2525</v>
      </c>
    </row>
    <row r="2" spans="1:20" s="1" customFormat="1">
      <c r="A2" s="2" t="s">
        <v>1</v>
      </c>
      <c r="B2" s="9" t="s">
        <v>1922</v>
      </c>
    </row>
    <row r="3" spans="1:20" s="1" customFormat="1">
      <c r="A3" s="2" t="s">
        <v>2</v>
      </c>
      <c r="B3" s="61" t="s">
        <v>1923</v>
      </c>
    </row>
    <row r="4" spans="1:20" s="1" customFormat="1">
      <c r="A4" s="2" t="s">
        <v>3</v>
      </c>
      <c r="B4" s="62">
        <v>14229</v>
      </c>
    </row>
    <row r="5" spans="1:20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107" t="s">
        <v>155</v>
      </c>
      <c r="N6" s="32" t="s">
        <v>156</v>
      </c>
      <c r="O6" s="32" t="s">
        <v>5</v>
      </c>
      <c r="P6" s="32" t="s">
        <v>69</v>
      </c>
      <c r="Q6" s="32" t="s">
        <v>54</v>
      </c>
      <c r="R6" s="33" t="s">
        <v>151</v>
      </c>
      <c r="T6" s="13"/>
    </row>
    <row r="7" spans="1:20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93" t="s">
        <v>2526</v>
      </c>
      <c r="H7" s="20" t="s">
        <v>70</v>
      </c>
      <c r="I7" s="20" t="s">
        <v>71</v>
      </c>
      <c r="J7" s="93" t="s">
        <v>2526</v>
      </c>
      <c r="K7" s="20" t="s">
        <v>7</v>
      </c>
      <c r="L7" s="20" t="s">
        <v>7</v>
      </c>
      <c r="M7" s="20" t="s">
        <v>152</v>
      </c>
      <c r="N7" s="93" t="s">
        <v>2526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118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52">
        <v>0.01</v>
      </c>
      <c r="J9" s="95" t="s">
        <v>2526</v>
      </c>
      <c r="K9" s="95" t="s">
        <v>2526</v>
      </c>
      <c r="L9" s="53">
        <v>1E-4</v>
      </c>
      <c r="M9" s="52">
        <v>460.75</v>
      </c>
      <c r="N9" s="95" t="s">
        <v>2526</v>
      </c>
      <c r="O9" s="52">
        <v>0.27154371493200002</v>
      </c>
      <c r="P9" s="95" t="s">
        <v>2526</v>
      </c>
      <c r="Q9" s="53">
        <v>1</v>
      </c>
      <c r="R9" s="53">
        <v>4.0000000000000002E-4</v>
      </c>
      <c r="S9" s="24"/>
    </row>
    <row r="10" spans="1:20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100" t="s">
        <v>2526</v>
      </c>
      <c r="I10" s="58">
        <v>0.01</v>
      </c>
      <c r="J10" s="100" t="s">
        <v>2526</v>
      </c>
      <c r="K10" s="100" t="s">
        <v>2526</v>
      </c>
      <c r="L10" s="57">
        <v>1E-4</v>
      </c>
      <c r="M10" s="58">
        <v>460.75</v>
      </c>
      <c r="N10" s="100" t="s">
        <v>2526</v>
      </c>
      <c r="O10" s="58">
        <v>0.27154371493200002</v>
      </c>
      <c r="P10" s="100" t="s">
        <v>2526</v>
      </c>
      <c r="Q10" s="57">
        <v>1</v>
      </c>
      <c r="R10" s="57">
        <v>4.0000000000000002E-4</v>
      </c>
    </row>
    <row r="11" spans="1:20">
      <c r="A11" s="56" t="s">
        <v>1840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100" t="s">
        <v>2526</v>
      </c>
      <c r="H11" s="100" t="s">
        <v>2526</v>
      </c>
      <c r="I11" s="58">
        <v>0</v>
      </c>
      <c r="J11" s="100" t="s">
        <v>2526</v>
      </c>
      <c r="K11" s="100" t="s">
        <v>2526</v>
      </c>
      <c r="L11" s="57">
        <v>0</v>
      </c>
      <c r="M11" s="58">
        <v>0</v>
      </c>
      <c r="N11" s="100" t="s">
        <v>2526</v>
      </c>
      <c r="O11" s="58">
        <v>0</v>
      </c>
      <c r="P11" s="100" t="s">
        <v>2526</v>
      </c>
      <c r="Q11" s="57">
        <v>0</v>
      </c>
      <c r="R11" s="57">
        <v>0</v>
      </c>
    </row>
    <row r="12" spans="1:20">
      <c r="A12" t="s">
        <v>174</v>
      </c>
      <c r="B12" t="s">
        <v>174</v>
      </c>
      <c r="C12" s="100" t="s">
        <v>2526</v>
      </c>
      <c r="D12" s="100" t="s">
        <v>2526</v>
      </c>
      <c r="E12" t="s">
        <v>174</v>
      </c>
      <c r="F12" t="s">
        <v>174</v>
      </c>
      <c r="G12" s="100" t="s">
        <v>2526</v>
      </c>
      <c r="H12" s="100" t="s">
        <v>2526</v>
      </c>
      <c r="I12" s="54">
        <v>0</v>
      </c>
      <c r="J12" t="s">
        <v>174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1841</v>
      </c>
      <c r="B13" s="100" t="s">
        <v>2526</v>
      </c>
      <c r="C13" s="100" t="s">
        <v>2526</v>
      </c>
      <c r="D13" s="100" t="s">
        <v>2526</v>
      </c>
      <c r="E13" s="100" t="s">
        <v>2526</v>
      </c>
      <c r="F13" s="100" t="s">
        <v>2526</v>
      </c>
      <c r="G13" s="100" t="s">
        <v>2526</v>
      </c>
      <c r="H13" s="100" t="s">
        <v>2526</v>
      </c>
      <c r="I13" s="58">
        <v>0.01</v>
      </c>
      <c r="J13" s="100" t="s">
        <v>2526</v>
      </c>
      <c r="K13" s="100" t="s">
        <v>2526</v>
      </c>
      <c r="L13" s="57">
        <v>1E-4</v>
      </c>
      <c r="M13" s="58">
        <v>460.75</v>
      </c>
      <c r="N13" s="100" t="s">
        <v>2526</v>
      </c>
      <c r="O13" s="58">
        <v>0.27154371493200002</v>
      </c>
      <c r="P13" s="100" t="s">
        <v>2526</v>
      </c>
      <c r="Q13" s="57">
        <v>1</v>
      </c>
      <c r="R13" s="57">
        <v>4.0000000000000002E-4</v>
      </c>
    </row>
    <row r="14" spans="1:20">
      <c r="A14" t="s">
        <v>1844</v>
      </c>
      <c r="B14" t="s">
        <v>1845</v>
      </c>
      <c r="C14" t="s">
        <v>108</v>
      </c>
      <c r="D14" t="s">
        <v>1846</v>
      </c>
      <c r="E14" t="s">
        <v>563</v>
      </c>
      <c r="F14" s="61" t="s">
        <v>1958</v>
      </c>
      <c r="G14" s="98" t="s">
        <v>2526</v>
      </c>
      <c r="H14" t="s">
        <v>212</v>
      </c>
      <c r="I14" s="54">
        <v>0.01</v>
      </c>
      <c r="J14" t="s">
        <v>98</v>
      </c>
      <c r="K14" s="55">
        <v>1E-4</v>
      </c>
      <c r="L14" s="55">
        <v>1E-4</v>
      </c>
      <c r="M14" s="54">
        <v>1.01</v>
      </c>
      <c r="N14" s="54">
        <v>29.41732</v>
      </c>
      <c r="O14" s="54">
        <v>2.9711493199999998E-4</v>
      </c>
      <c r="P14" s="55">
        <v>0</v>
      </c>
      <c r="Q14" s="55">
        <v>1.1000000000000001E-3</v>
      </c>
      <c r="R14" s="55">
        <v>0</v>
      </c>
    </row>
    <row r="15" spans="1:20">
      <c r="A15" t="s">
        <v>1847</v>
      </c>
      <c r="B15" t="s">
        <v>1848</v>
      </c>
      <c r="C15" t="s">
        <v>108</v>
      </c>
      <c r="D15" t="s">
        <v>1846</v>
      </c>
      <c r="E15" t="s">
        <v>563</v>
      </c>
      <c r="F15" s="61" t="s">
        <v>1958</v>
      </c>
      <c r="G15" s="98" t="s">
        <v>2526</v>
      </c>
      <c r="H15" t="s">
        <v>212</v>
      </c>
      <c r="I15" s="54">
        <v>0.01</v>
      </c>
      <c r="J15" t="s">
        <v>98</v>
      </c>
      <c r="K15" s="55">
        <v>0</v>
      </c>
      <c r="L15" s="55">
        <v>1E-4</v>
      </c>
      <c r="M15" s="54">
        <v>459.74</v>
      </c>
      <c r="N15" s="54">
        <v>59</v>
      </c>
      <c r="O15" s="54">
        <v>0.2712466</v>
      </c>
      <c r="P15" s="55">
        <v>0</v>
      </c>
      <c r="Q15" s="55">
        <v>0.99890000000000001</v>
      </c>
      <c r="R15" s="55">
        <v>4.0000000000000002E-4</v>
      </c>
    </row>
    <row r="16" spans="1:20">
      <c r="A16" s="56" t="s">
        <v>274</v>
      </c>
      <c r="B16" s="100" t="s">
        <v>2526</v>
      </c>
      <c r="C16" s="100" t="s">
        <v>2526</v>
      </c>
      <c r="D16" s="100" t="s">
        <v>2526</v>
      </c>
      <c r="E16" s="100" t="s">
        <v>2526</v>
      </c>
      <c r="F16" s="100" t="s">
        <v>2526</v>
      </c>
      <c r="G16" s="100" t="s">
        <v>2526</v>
      </c>
      <c r="H16" s="100" t="s">
        <v>2526</v>
      </c>
      <c r="I16" s="58">
        <v>0</v>
      </c>
      <c r="J16" s="100" t="s">
        <v>2526</v>
      </c>
      <c r="K16" s="100" t="s">
        <v>2526</v>
      </c>
      <c r="L16" s="57">
        <v>0</v>
      </c>
      <c r="M16" s="58">
        <v>0</v>
      </c>
      <c r="N16" s="100" t="s">
        <v>2526</v>
      </c>
      <c r="O16" s="58">
        <v>0</v>
      </c>
      <c r="P16" s="100" t="s">
        <v>2526</v>
      </c>
      <c r="Q16" s="57">
        <v>0</v>
      </c>
      <c r="R16" s="57">
        <v>0</v>
      </c>
    </row>
    <row r="17" spans="1:18">
      <c r="A17" t="s">
        <v>174</v>
      </c>
      <c r="B17" t="s">
        <v>174</v>
      </c>
      <c r="C17" s="100" t="s">
        <v>2526</v>
      </c>
      <c r="D17" s="100" t="s">
        <v>2526</v>
      </c>
      <c r="E17" t="s">
        <v>174</v>
      </c>
      <c r="F17" t="s">
        <v>174</v>
      </c>
      <c r="G17" s="100" t="s">
        <v>2526</v>
      </c>
      <c r="H17" s="100" t="s">
        <v>2526</v>
      </c>
      <c r="I17" s="54">
        <v>0</v>
      </c>
      <c r="J17" t="s">
        <v>174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  <c r="R17" s="55">
        <v>0</v>
      </c>
    </row>
    <row r="18" spans="1:18">
      <c r="A18" s="56" t="s">
        <v>761</v>
      </c>
      <c r="B18" s="100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100" t="s">
        <v>2526</v>
      </c>
      <c r="H18" s="100" t="s">
        <v>2526</v>
      </c>
      <c r="I18" s="58">
        <v>0</v>
      </c>
      <c r="J18" s="100" t="s">
        <v>2526</v>
      </c>
      <c r="K18" s="100" t="s">
        <v>2526</v>
      </c>
      <c r="L18" s="57">
        <v>0</v>
      </c>
      <c r="M18" s="58">
        <v>0</v>
      </c>
      <c r="N18" s="100" t="s">
        <v>2526</v>
      </c>
      <c r="O18" s="58">
        <v>0</v>
      </c>
      <c r="P18" s="100" t="s">
        <v>2526</v>
      </c>
      <c r="Q18" s="57">
        <v>0</v>
      </c>
      <c r="R18" s="57">
        <v>0</v>
      </c>
    </row>
    <row r="19" spans="1:18">
      <c r="A19" t="s">
        <v>174</v>
      </c>
      <c r="B19" t="s">
        <v>174</v>
      </c>
      <c r="C19" s="100" t="s">
        <v>2526</v>
      </c>
      <c r="D19" s="100" t="s">
        <v>2526</v>
      </c>
      <c r="E19" t="s">
        <v>174</v>
      </c>
      <c r="F19" t="s">
        <v>174</v>
      </c>
      <c r="G19" s="100" t="s">
        <v>2526</v>
      </c>
      <c r="H19" s="100" t="s">
        <v>2526</v>
      </c>
      <c r="I19" s="54">
        <v>0</v>
      </c>
      <c r="J19" t="s">
        <v>174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  <c r="R19" s="55">
        <v>0</v>
      </c>
    </row>
    <row r="20" spans="1:18">
      <c r="A20" s="56" t="s">
        <v>180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100" t="s">
        <v>2526</v>
      </c>
      <c r="I20" s="58">
        <v>0</v>
      </c>
      <c r="J20" s="100" t="s">
        <v>2526</v>
      </c>
      <c r="K20" s="100" t="s">
        <v>2526</v>
      </c>
      <c r="L20" s="57">
        <v>0</v>
      </c>
      <c r="M20" s="58">
        <v>0</v>
      </c>
      <c r="N20" s="100" t="s">
        <v>2526</v>
      </c>
      <c r="O20" s="58">
        <v>0</v>
      </c>
      <c r="P20" s="100" t="s">
        <v>2526</v>
      </c>
      <c r="Q20" s="57">
        <v>0</v>
      </c>
      <c r="R20" s="57">
        <v>0</v>
      </c>
    </row>
    <row r="21" spans="1:18">
      <c r="A21" s="56" t="s">
        <v>275</v>
      </c>
      <c r="B21" s="100" t="s">
        <v>2526</v>
      </c>
      <c r="C21" s="100" t="s">
        <v>2526</v>
      </c>
      <c r="D21" s="100" t="s">
        <v>2526</v>
      </c>
      <c r="E21" s="100" t="s">
        <v>2526</v>
      </c>
      <c r="F21" s="100" t="s">
        <v>2526</v>
      </c>
      <c r="G21" s="100" t="s">
        <v>2526</v>
      </c>
      <c r="H21" s="100" t="s">
        <v>2526</v>
      </c>
      <c r="I21" s="58">
        <v>0</v>
      </c>
      <c r="J21" s="100" t="s">
        <v>2526</v>
      </c>
      <c r="K21" s="100" t="s">
        <v>2526</v>
      </c>
      <c r="L21" s="57">
        <v>0</v>
      </c>
      <c r="M21" s="58">
        <v>0</v>
      </c>
      <c r="N21" s="100" t="s">
        <v>2526</v>
      </c>
      <c r="O21" s="58">
        <v>0</v>
      </c>
      <c r="P21" s="100" t="s">
        <v>2526</v>
      </c>
      <c r="Q21" s="57">
        <v>0</v>
      </c>
      <c r="R21" s="57">
        <v>0</v>
      </c>
    </row>
    <row r="22" spans="1:18">
      <c r="A22" t="s">
        <v>174</v>
      </c>
      <c r="B22" t="s">
        <v>174</v>
      </c>
      <c r="C22" s="100" t="s">
        <v>2526</v>
      </c>
      <c r="D22" s="100" t="s">
        <v>2526</v>
      </c>
      <c r="E22" t="s">
        <v>174</v>
      </c>
      <c r="F22" t="s">
        <v>174</v>
      </c>
      <c r="G22" s="100" t="s">
        <v>2526</v>
      </c>
      <c r="H22" s="100" t="s">
        <v>2526</v>
      </c>
      <c r="I22" s="54">
        <v>0</v>
      </c>
      <c r="J22" t="s">
        <v>174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  <c r="R22" s="55">
        <v>0</v>
      </c>
    </row>
    <row r="23" spans="1:18">
      <c r="A23" s="56" t="s">
        <v>276</v>
      </c>
      <c r="B23" s="100" t="s">
        <v>2526</v>
      </c>
      <c r="C23" s="100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58">
        <v>0</v>
      </c>
      <c r="J23" s="100" t="s">
        <v>2526</v>
      </c>
      <c r="K23" s="100" t="s">
        <v>2526</v>
      </c>
      <c r="L23" s="57">
        <v>0</v>
      </c>
      <c r="M23" s="58">
        <v>0</v>
      </c>
      <c r="N23" s="100" t="s">
        <v>2526</v>
      </c>
      <c r="O23" s="58">
        <v>0</v>
      </c>
      <c r="P23" s="100" t="s">
        <v>2526</v>
      </c>
      <c r="Q23" s="57">
        <v>0</v>
      </c>
      <c r="R23" s="57">
        <v>0</v>
      </c>
    </row>
    <row r="24" spans="1:18">
      <c r="A24" t="s">
        <v>174</v>
      </c>
      <c r="B24" t="s">
        <v>174</v>
      </c>
      <c r="C24" s="100" t="s">
        <v>2526</v>
      </c>
      <c r="D24" s="100" t="s">
        <v>2526</v>
      </c>
      <c r="E24" t="s">
        <v>174</v>
      </c>
      <c r="F24" t="s">
        <v>174</v>
      </c>
      <c r="G24" s="100" t="s">
        <v>2526</v>
      </c>
      <c r="H24" s="100" t="s">
        <v>2526</v>
      </c>
      <c r="I24" s="54">
        <v>0</v>
      </c>
      <c r="J24" t="s">
        <v>174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  <c r="R24" s="55">
        <v>0</v>
      </c>
    </row>
    <row r="25" spans="1:18">
      <c r="A25" t="s">
        <v>182</v>
      </c>
      <c r="B25" s="100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  <c r="O25" s="100" t="s">
        <v>2526</v>
      </c>
      <c r="P25" s="100" t="s">
        <v>2526</v>
      </c>
      <c r="Q25" s="100" t="s">
        <v>2526</v>
      </c>
      <c r="R25" s="100" t="s">
        <v>2526</v>
      </c>
    </row>
    <row r="26" spans="1:18">
      <c r="A26" t="s">
        <v>269</v>
      </c>
      <c r="B26" s="100" t="s">
        <v>2526</v>
      </c>
      <c r="C26" s="100" t="s">
        <v>2526</v>
      </c>
      <c r="D26" s="100" t="s">
        <v>2526</v>
      </c>
      <c r="E26" s="100" t="s">
        <v>2526</v>
      </c>
      <c r="F26" s="100" t="s">
        <v>2526</v>
      </c>
      <c r="G26" s="100" t="s">
        <v>2526</v>
      </c>
      <c r="H26" s="100" t="s">
        <v>2526</v>
      </c>
      <c r="I26" s="100" t="s">
        <v>2526</v>
      </c>
      <c r="J26" s="100" t="s">
        <v>2526</v>
      </c>
      <c r="K26" s="100" t="s">
        <v>2526</v>
      </c>
      <c r="L26" s="100" t="s">
        <v>2526</v>
      </c>
      <c r="M26" s="100" t="s">
        <v>2526</v>
      </c>
      <c r="N26" s="100" t="s">
        <v>2526</v>
      </c>
      <c r="O26" s="100" t="s">
        <v>2526</v>
      </c>
      <c r="P26" s="100" t="s">
        <v>2526</v>
      </c>
      <c r="Q26" s="100" t="s">
        <v>2526</v>
      </c>
      <c r="R26" s="100" t="s">
        <v>2526</v>
      </c>
    </row>
    <row r="27" spans="1:18">
      <c r="A27" t="s">
        <v>270</v>
      </c>
      <c r="B27" s="100" t="s">
        <v>2526</v>
      </c>
      <c r="C27" s="100" t="s">
        <v>2526</v>
      </c>
      <c r="D27" s="100" t="s">
        <v>2526</v>
      </c>
      <c r="E27" s="100" t="s">
        <v>2526</v>
      </c>
      <c r="F27" s="100" t="s">
        <v>2526</v>
      </c>
      <c r="G27" s="100" t="s">
        <v>2526</v>
      </c>
      <c r="H27" s="100" t="s">
        <v>2526</v>
      </c>
      <c r="I27" s="100" t="s">
        <v>2526</v>
      </c>
      <c r="J27" s="100" t="s">
        <v>2526</v>
      </c>
      <c r="K27" s="100" t="s">
        <v>2526</v>
      </c>
      <c r="L27" s="100" t="s">
        <v>2526</v>
      </c>
      <c r="M27" s="100" t="s">
        <v>2526</v>
      </c>
      <c r="N27" s="100" t="s">
        <v>2526</v>
      </c>
      <c r="O27" s="100" t="s">
        <v>2526</v>
      </c>
      <c r="P27" s="100" t="s">
        <v>2526</v>
      </c>
      <c r="Q27" s="100" t="s">
        <v>2526</v>
      </c>
      <c r="R27" s="100" t="s">
        <v>2526</v>
      </c>
    </row>
    <row r="28" spans="1:18">
      <c r="A28" t="s">
        <v>271</v>
      </c>
      <c r="B28" s="100" t="s">
        <v>2526</v>
      </c>
      <c r="C28" s="100" t="s">
        <v>2526</v>
      </c>
      <c r="D28" s="100" t="s">
        <v>2526</v>
      </c>
      <c r="E28" s="100" t="s">
        <v>2526</v>
      </c>
      <c r="F28" s="100" t="s">
        <v>2526</v>
      </c>
      <c r="G28" s="100" t="s">
        <v>2526</v>
      </c>
      <c r="H28" s="100" t="s">
        <v>2526</v>
      </c>
      <c r="I28" s="100" t="s">
        <v>2526</v>
      </c>
      <c r="J28" s="100" t="s">
        <v>2526</v>
      </c>
      <c r="K28" s="100" t="s">
        <v>2526</v>
      </c>
      <c r="L28" s="100" t="s">
        <v>2526</v>
      </c>
      <c r="M28" s="100" t="s">
        <v>2526</v>
      </c>
      <c r="N28" s="100" t="s">
        <v>2526</v>
      </c>
      <c r="O28" s="100" t="s">
        <v>2526</v>
      </c>
      <c r="P28" s="100" t="s">
        <v>2526</v>
      </c>
      <c r="Q28" s="100" t="s">
        <v>2526</v>
      </c>
      <c r="R28" s="100" t="s">
        <v>2526</v>
      </c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2525</v>
      </c>
    </row>
    <row r="2" spans="1:34" s="1" customFormat="1">
      <c r="A2" s="2" t="s">
        <v>1</v>
      </c>
      <c r="B2" s="9" t="s">
        <v>1922</v>
      </c>
    </row>
    <row r="3" spans="1:34" s="1" customFormat="1">
      <c r="A3" s="2" t="s">
        <v>2</v>
      </c>
      <c r="B3" s="61" t="s">
        <v>1923</v>
      </c>
    </row>
    <row r="4" spans="1:34" s="1" customFormat="1">
      <c r="A4" s="2" t="s">
        <v>3</v>
      </c>
      <c r="B4" s="62">
        <v>14229</v>
      </c>
    </row>
    <row r="5" spans="1:3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34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50</v>
      </c>
      <c r="G6" s="32" t="s">
        <v>155</v>
      </c>
      <c r="H6" s="32" t="s">
        <v>156</v>
      </c>
      <c r="I6" s="32" t="s">
        <v>5</v>
      </c>
      <c r="J6" s="32" t="s">
        <v>69</v>
      </c>
      <c r="K6" s="32" t="s">
        <v>54</v>
      </c>
      <c r="L6" s="33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93" t="s">
        <v>2526</v>
      </c>
      <c r="G7" s="20" t="s">
        <v>152</v>
      </c>
      <c r="H7" s="93" t="s">
        <v>2526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52">
        <v>0</v>
      </c>
      <c r="H9" s="95" t="s">
        <v>2526</v>
      </c>
      <c r="I9" s="52">
        <v>0</v>
      </c>
      <c r="J9" s="95" t="s">
        <v>2526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58">
        <v>0</v>
      </c>
      <c r="H10" s="100" t="s">
        <v>2526</v>
      </c>
      <c r="I10" s="58">
        <v>0</v>
      </c>
      <c r="J10" s="100" t="s">
        <v>2526</v>
      </c>
      <c r="K10" s="57">
        <v>0</v>
      </c>
      <c r="L10" s="57">
        <v>0</v>
      </c>
    </row>
    <row r="11" spans="1:34">
      <c r="A11" t="s">
        <v>174</v>
      </c>
      <c r="B11" t="s">
        <v>174</v>
      </c>
      <c r="C11" s="100" t="s">
        <v>2526</v>
      </c>
      <c r="D11" s="100" t="s">
        <v>2526</v>
      </c>
      <c r="E11" t="s">
        <v>174</v>
      </c>
      <c r="F11" t="s">
        <v>174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180</v>
      </c>
      <c r="B12" s="100" t="s">
        <v>2526</v>
      </c>
      <c r="C12" s="100" t="s">
        <v>2526</v>
      </c>
      <c r="D12" s="100" t="s">
        <v>2526</v>
      </c>
      <c r="E12" s="100" t="s">
        <v>2526</v>
      </c>
      <c r="F12" s="100" t="s">
        <v>2526</v>
      </c>
      <c r="G12" s="58">
        <v>0</v>
      </c>
      <c r="H12" s="100" t="s">
        <v>2526</v>
      </c>
      <c r="I12" s="58">
        <v>0</v>
      </c>
      <c r="J12" s="100" t="s">
        <v>2526</v>
      </c>
      <c r="K12" s="57">
        <v>0</v>
      </c>
      <c r="L12" s="57">
        <v>0</v>
      </c>
    </row>
    <row r="13" spans="1:34">
      <c r="A13" s="56" t="s">
        <v>275</v>
      </c>
      <c r="B13" s="100" t="s">
        <v>2526</v>
      </c>
      <c r="C13" s="100" t="s">
        <v>2526</v>
      </c>
      <c r="D13" s="100" t="s">
        <v>2526</v>
      </c>
      <c r="E13" s="100" t="s">
        <v>2526</v>
      </c>
      <c r="F13" s="100" t="s">
        <v>2526</v>
      </c>
      <c r="G13" s="58">
        <v>0</v>
      </c>
      <c r="H13" s="100" t="s">
        <v>2526</v>
      </c>
      <c r="I13" s="58">
        <v>0</v>
      </c>
      <c r="J13" s="100" t="s">
        <v>2526</v>
      </c>
      <c r="K13" s="57">
        <v>0</v>
      </c>
      <c r="L13" s="57">
        <v>0</v>
      </c>
    </row>
    <row r="14" spans="1:34">
      <c r="A14" t="s">
        <v>174</v>
      </c>
      <c r="B14" t="s">
        <v>174</v>
      </c>
      <c r="C14" s="100" t="s">
        <v>2526</v>
      </c>
      <c r="D14" s="100" t="s">
        <v>2526</v>
      </c>
      <c r="E14" t="s">
        <v>174</v>
      </c>
      <c r="F14" t="s">
        <v>174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276</v>
      </c>
      <c r="B15" s="100" t="s">
        <v>2526</v>
      </c>
      <c r="C15" s="100" t="s">
        <v>2526</v>
      </c>
      <c r="D15" s="100" t="s">
        <v>2526</v>
      </c>
      <c r="E15" s="100" t="s">
        <v>2526</v>
      </c>
      <c r="F15" s="100" t="s">
        <v>2526</v>
      </c>
      <c r="G15" s="58">
        <v>0</v>
      </c>
      <c r="H15" s="100" t="s">
        <v>2526</v>
      </c>
      <c r="I15" s="58">
        <v>0</v>
      </c>
      <c r="J15" s="100" t="s">
        <v>2526</v>
      </c>
      <c r="K15" s="57">
        <v>0</v>
      </c>
      <c r="L15" s="57">
        <v>0</v>
      </c>
    </row>
    <row r="16" spans="1:34">
      <c r="A16" t="s">
        <v>174</v>
      </c>
      <c r="B16" t="s">
        <v>174</v>
      </c>
      <c r="C16" s="100" t="s">
        <v>2526</v>
      </c>
      <c r="D16" s="100" t="s">
        <v>2526</v>
      </c>
      <c r="E16" t="s">
        <v>174</v>
      </c>
      <c r="F16" t="s">
        <v>174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182</v>
      </c>
      <c r="B17" s="100" t="s">
        <v>2526</v>
      </c>
      <c r="C17" s="100" t="s">
        <v>2526</v>
      </c>
      <c r="D17" s="100" t="s">
        <v>2526</v>
      </c>
      <c r="E17" s="100" t="s">
        <v>2526</v>
      </c>
      <c r="F17" s="100" t="s">
        <v>2526</v>
      </c>
      <c r="G17" s="100" t="s">
        <v>2526</v>
      </c>
      <c r="H17" s="100" t="s">
        <v>2526</v>
      </c>
      <c r="I17" s="100" t="s">
        <v>2526</v>
      </c>
      <c r="J17" s="100" t="s">
        <v>2526</v>
      </c>
      <c r="K17" s="100" t="s">
        <v>2526</v>
      </c>
      <c r="L17" s="100" t="s">
        <v>2526</v>
      </c>
    </row>
    <row r="18" spans="1:12">
      <c r="A18" t="s">
        <v>269</v>
      </c>
      <c r="B18" s="100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100" t="s">
        <v>2526</v>
      </c>
      <c r="H18" s="100" t="s">
        <v>2526</v>
      </c>
      <c r="I18" s="100" t="s">
        <v>2526</v>
      </c>
      <c r="J18" s="100" t="s">
        <v>2526</v>
      </c>
      <c r="K18" s="100" t="s">
        <v>2526</v>
      </c>
      <c r="L18" s="100" t="s">
        <v>2526</v>
      </c>
    </row>
    <row r="19" spans="1:12">
      <c r="A19" t="s">
        <v>270</v>
      </c>
      <c r="B19" s="100" t="s">
        <v>2526</v>
      </c>
      <c r="C19" s="100" t="s">
        <v>2526</v>
      </c>
      <c r="D19" s="100" t="s">
        <v>2526</v>
      </c>
      <c r="E19" s="100" t="s">
        <v>2526</v>
      </c>
      <c r="F19" s="100" t="s">
        <v>2526</v>
      </c>
      <c r="G19" s="100" t="s">
        <v>2526</v>
      </c>
      <c r="H19" s="100" t="s">
        <v>2526</v>
      </c>
      <c r="I19" s="100" t="s">
        <v>2526</v>
      </c>
      <c r="J19" s="100" t="s">
        <v>2526</v>
      </c>
      <c r="K19" s="100" t="s">
        <v>2526</v>
      </c>
      <c r="L19" s="100" t="s">
        <v>2526</v>
      </c>
    </row>
    <row r="20" spans="1:12">
      <c r="A20" t="s">
        <v>271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100" t="s">
        <v>2526</v>
      </c>
      <c r="I20" s="100" t="s">
        <v>2526</v>
      </c>
      <c r="J20" s="100" t="s">
        <v>2526</v>
      </c>
      <c r="K20" s="100" t="s">
        <v>2526</v>
      </c>
      <c r="L20" s="100" t="s">
        <v>2526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2525</v>
      </c>
    </row>
    <row r="2" spans="1:20" s="1" customFormat="1">
      <c r="A2" s="2" t="s">
        <v>1</v>
      </c>
      <c r="B2" s="9" t="s">
        <v>1922</v>
      </c>
    </row>
    <row r="3" spans="1:20" s="1" customFormat="1">
      <c r="A3" s="2" t="s">
        <v>2</v>
      </c>
      <c r="B3" s="61" t="s">
        <v>1923</v>
      </c>
    </row>
    <row r="4" spans="1:20" s="1" customFormat="1">
      <c r="A4" s="2" t="s">
        <v>3</v>
      </c>
      <c r="B4" s="62">
        <v>14229</v>
      </c>
    </row>
    <row r="5" spans="1:20" ht="18.75">
      <c r="A5" s="75" t="s">
        <v>119</v>
      </c>
      <c r="B5" s="76"/>
      <c r="C5" s="76"/>
      <c r="D5" s="76"/>
      <c r="E5" s="76"/>
      <c r="F5" s="76"/>
      <c r="G5" s="76"/>
      <c r="H5" s="76"/>
      <c r="I5" s="76"/>
      <c r="J5" s="77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155</v>
      </c>
      <c r="F6" s="32" t="s">
        <v>156</v>
      </c>
      <c r="G6" s="32" t="s">
        <v>5</v>
      </c>
      <c r="H6" s="32" t="s">
        <v>69</v>
      </c>
      <c r="I6" s="32" t="s">
        <v>54</v>
      </c>
      <c r="J6" s="33" t="s">
        <v>151</v>
      </c>
    </row>
    <row r="7" spans="1:20" s="15" customFormat="1">
      <c r="A7" s="92" t="s">
        <v>2526</v>
      </c>
      <c r="B7" s="93" t="s">
        <v>2526</v>
      </c>
      <c r="C7" s="93" t="s">
        <v>2526</v>
      </c>
      <c r="D7" s="20" t="s">
        <v>70</v>
      </c>
      <c r="E7" s="20" t="s">
        <v>152</v>
      </c>
      <c r="F7" s="93" t="s">
        <v>2526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4" t="s">
        <v>2526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95" t="s">
        <v>2526</v>
      </c>
      <c r="C9" s="95" t="s">
        <v>2526</v>
      </c>
      <c r="D9" s="95" t="s">
        <v>2526</v>
      </c>
      <c r="E9" s="52">
        <v>0.14000000000000001</v>
      </c>
      <c r="F9" s="95" t="s">
        <v>2526</v>
      </c>
      <c r="G9" s="52">
        <v>0.37285629087</v>
      </c>
      <c r="H9" s="95" t="s">
        <v>2526</v>
      </c>
      <c r="I9" s="53">
        <v>1</v>
      </c>
      <c r="J9" s="53">
        <v>5.0000000000000001E-4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169</v>
      </c>
      <c r="B10" s="100" t="s">
        <v>2526</v>
      </c>
      <c r="C10" s="100" t="s">
        <v>2526</v>
      </c>
      <c r="D10" s="100" t="s">
        <v>2526</v>
      </c>
      <c r="E10" s="58">
        <v>0.1</v>
      </c>
      <c r="F10" s="100" t="s">
        <v>2526</v>
      </c>
      <c r="G10" s="58">
        <v>0.22643125418999999</v>
      </c>
      <c r="H10" s="100" t="s">
        <v>2526</v>
      </c>
      <c r="I10" s="57">
        <v>0.60729999999999995</v>
      </c>
      <c r="J10" s="57">
        <v>2.9999999999999997E-4</v>
      </c>
    </row>
    <row r="11" spans="1:20">
      <c r="A11" s="56" t="s">
        <v>1849</v>
      </c>
      <c r="B11" s="100" t="s">
        <v>2526</v>
      </c>
      <c r="C11" s="100" t="s">
        <v>2526</v>
      </c>
      <c r="D11" s="100" t="s">
        <v>2526</v>
      </c>
      <c r="E11" s="58">
        <v>0</v>
      </c>
      <c r="F11" s="100" t="s">
        <v>2526</v>
      </c>
      <c r="G11" s="58">
        <v>0</v>
      </c>
      <c r="H11" s="100" t="s">
        <v>2526</v>
      </c>
      <c r="I11" s="57">
        <v>0</v>
      </c>
      <c r="J11" s="57">
        <v>0</v>
      </c>
    </row>
    <row r="12" spans="1:20">
      <c r="A12" t="s">
        <v>174</v>
      </c>
      <c r="B12" t="s">
        <v>174</v>
      </c>
      <c r="C12" t="s">
        <v>174</v>
      </c>
      <c r="D12" s="100" t="s">
        <v>2526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1850</v>
      </c>
      <c r="B13" s="100" t="s">
        <v>2526</v>
      </c>
      <c r="C13" s="100" t="s">
        <v>2526</v>
      </c>
      <c r="D13" s="100" t="s">
        <v>2526</v>
      </c>
      <c r="E13" s="58">
        <v>0.1</v>
      </c>
      <c r="F13" s="100" t="s">
        <v>2526</v>
      </c>
      <c r="G13" s="58">
        <v>0.22643125418999999</v>
      </c>
      <c r="H13" s="100" t="s">
        <v>2526</v>
      </c>
      <c r="I13" s="57">
        <v>0.60729999999999995</v>
      </c>
      <c r="J13" s="57">
        <v>2.9999999999999997E-4</v>
      </c>
    </row>
    <row r="14" spans="1:20">
      <c r="A14" t="s">
        <v>1851</v>
      </c>
      <c r="B14" t="s">
        <v>1852</v>
      </c>
      <c r="C14" t="s">
        <v>100</v>
      </c>
      <c r="D14" t="s">
        <v>1853</v>
      </c>
      <c r="E14" s="54">
        <v>0.01</v>
      </c>
      <c r="F14" s="54">
        <v>130662.52</v>
      </c>
      <c r="G14" s="54">
        <v>4.7391296004000001E-2</v>
      </c>
      <c r="H14" s="55">
        <v>0</v>
      </c>
      <c r="I14" s="55">
        <v>0.12709999999999999</v>
      </c>
      <c r="J14" s="55">
        <v>1E-4</v>
      </c>
    </row>
    <row r="15" spans="1:20">
      <c r="A15" t="s">
        <v>1854</v>
      </c>
      <c r="B15" t="s">
        <v>1855</v>
      </c>
      <c r="C15" t="s">
        <v>100</v>
      </c>
      <c r="D15" t="s">
        <v>1853</v>
      </c>
      <c r="E15" s="54">
        <v>0.01</v>
      </c>
      <c r="F15" s="54">
        <v>130547.18</v>
      </c>
      <c r="G15" s="54">
        <v>4.7349462186000002E-2</v>
      </c>
      <c r="H15" s="55">
        <v>0</v>
      </c>
      <c r="I15" s="55">
        <v>0.127</v>
      </c>
      <c r="J15" s="55">
        <v>1E-4</v>
      </c>
    </row>
    <row r="16" spans="1:20">
      <c r="A16" t="s">
        <v>1856</v>
      </c>
      <c r="B16" t="s">
        <v>1857</v>
      </c>
      <c r="C16" t="s">
        <v>98</v>
      </c>
      <c r="D16" t="s">
        <v>1858</v>
      </c>
      <c r="E16" s="54">
        <v>0.08</v>
      </c>
      <c r="F16" s="54">
        <v>164613.12</v>
      </c>
      <c r="G16" s="54">
        <v>0.13169049599999999</v>
      </c>
      <c r="H16" s="55">
        <v>0</v>
      </c>
      <c r="I16" s="55">
        <v>0.35320000000000001</v>
      </c>
      <c r="J16" s="55">
        <v>2.0000000000000001E-4</v>
      </c>
    </row>
    <row r="17" spans="1:10">
      <c r="A17" s="56" t="s">
        <v>1859</v>
      </c>
      <c r="B17" s="100" t="s">
        <v>2526</v>
      </c>
      <c r="C17" s="100" t="s">
        <v>2526</v>
      </c>
      <c r="D17" s="100" t="s">
        <v>2526</v>
      </c>
      <c r="E17" s="58">
        <v>0</v>
      </c>
      <c r="F17" s="100" t="s">
        <v>2526</v>
      </c>
      <c r="G17" s="58">
        <v>0</v>
      </c>
      <c r="H17" s="100" t="s">
        <v>2526</v>
      </c>
      <c r="I17" s="57">
        <v>0</v>
      </c>
      <c r="J17" s="57">
        <v>0</v>
      </c>
    </row>
    <row r="18" spans="1:10">
      <c r="A18" t="s">
        <v>174</v>
      </c>
      <c r="B18" t="s">
        <v>174</v>
      </c>
      <c r="C18" t="s">
        <v>174</v>
      </c>
      <c r="D18" s="100" t="s">
        <v>2526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1860</v>
      </c>
      <c r="B19" s="100" t="s">
        <v>2526</v>
      </c>
      <c r="C19" s="100" t="s">
        <v>2526</v>
      </c>
      <c r="D19" s="100" t="s">
        <v>2526</v>
      </c>
      <c r="E19" s="58">
        <v>0</v>
      </c>
      <c r="F19" s="100" t="s">
        <v>2526</v>
      </c>
      <c r="G19" s="58">
        <v>0</v>
      </c>
      <c r="H19" s="100" t="s">
        <v>2526</v>
      </c>
      <c r="I19" s="57">
        <v>0</v>
      </c>
      <c r="J19" s="57">
        <v>0</v>
      </c>
    </row>
    <row r="20" spans="1:10">
      <c r="A20" t="s">
        <v>174</v>
      </c>
      <c r="B20" t="s">
        <v>174</v>
      </c>
      <c r="C20" t="s">
        <v>174</v>
      </c>
      <c r="D20" s="100" t="s">
        <v>2526</v>
      </c>
      <c r="E20" s="54">
        <v>0</v>
      </c>
      <c r="F20" s="54">
        <v>0</v>
      </c>
      <c r="G20" s="54">
        <v>0</v>
      </c>
      <c r="H20" s="55">
        <v>0</v>
      </c>
      <c r="I20" s="55">
        <v>0</v>
      </c>
      <c r="J20" s="55">
        <v>0</v>
      </c>
    </row>
    <row r="21" spans="1:10">
      <c r="A21" s="56" t="s">
        <v>180</v>
      </c>
      <c r="B21" s="100" t="s">
        <v>2526</v>
      </c>
      <c r="C21" s="100" t="s">
        <v>2526</v>
      </c>
      <c r="D21" s="100" t="s">
        <v>2526</v>
      </c>
      <c r="E21" s="58">
        <v>0.04</v>
      </c>
      <c r="F21" s="100" t="s">
        <v>2526</v>
      </c>
      <c r="G21" s="58">
        <v>0.14642503668000001</v>
      </c>
      <c r="H21" s="100" t="s">
        <v>2526</v>
      </c>
      <c r="I21" s="57">
        <v>0.39269999999999999</v>
      </c>
      <c r="J21" s="57">
        <v>2.0000000000000001E-4</v>
      </c>
    </row>
    <row r="22" spans="1:10">
      <c r="A22" s="56" t="s">
        <v>1861</v>
      </c>
      <c r="B22" s="100" t="s">
        <v>2526</v>
      </c>
      <c r="C22" s="100" t="s">
        <v>2526</v>
      </c>
      <c r="D22" s="100" t="s">
        <v>2526</v>
      </c>
      <c r="E22" s="58">
        <v>0</v>
      </c>
      <c r="F22" s="100" t="s">
        <v>2526</v>
      </c>
      <c r="G22" s="58">
        <v>0</v>
      </c>
      <c r="H22" s="100" t="s">
        <v>2526</v>
      </c>
      <c r="I22" s="57">
        <v>0</v>
      </c>
      <c r="J22" s="57">
        <v>0</v>
      </c>
    </row>
    <row r="23" spans="1:10">
      <c r="A23" t="s">
        <v>174</v>
      </c>
      <c r="B23" t="s">
        <v>174</v>
      </c>
      <c r="C23" t="s">
        <v>174</v>
      </c>
      <c r="D23" s="100" t="s">
        <v>2526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1862</v>
      </c>
      <c r="B24" s="100" t="s">
        <v>2526</v>
      </c>
      <c r="C24" s="100" t="s">
        <v>2526</v>
      </c>
      <c r="D24" s="100" t="s">
        <v>2526</v>
      </c>
      <c r="E24" s="58">
        <v>0.04</v>
      </c>
      <c r="F24" s="100" t="s">
        <v>2526</v>
      </c>
      <c r="G24" s="58">
        <v>0.14642503668000001</v>
      </c>
      <c r="H24" s="100" t="s">
        <v>2526</v>
      </c>
      <c r="I24" s="57">
        <v>0.39269999999999999</v>
      </c>
      <c r="J24" s="57">
        <v>2.0000000000000001E-4</v>
      </c>
    </row>
    <row r="25" spans="1:10">
      <c r="A25" t="s">
        <v>1863</v>
      </c>
      <c r="B25" t="s">
        <v>1864</v>
      </c>
      <c r="C25" t="s">
        <v>100</v>
      </c>
      <c r="D25" t="s">
        <v>1865</v>
      </c>
      <c r="E25" s="54">
        <v>0.04</v>
      </c>
      <c r="F25" s="54">
        <v>100927.1</v>
      </c>
      <c r="G25" s="54">
        <v>0.14642503668000001</v>
      </c>
      <c r="H25" s="55">
        <v>0</v>
      </c>
      <c r="I25" s="55">
        <v>0.39269999999999999</v>
      </c>
      <c r="J25" s="55">
        <v>2.0000000000000001E-4</v>
      </c>
    </row>
    <row r="26" spans="1:10">
      <c r="A26" s="56" t="s">
        <v>1866</v>
      </c>
      <c r="B26" s="100" t="s">
        <v>2526</v>
      </c>
      <c r="C26" s="100" t="s">
        <v>2526</v>
      </c>
      <c r="D26" s="100" t="s">
        <v>2526</v>
      </c>
      <c r="E26" s="58">
        <v>0</v>
      </c>
      <c r="F26" s="100" t="s">
        <v>2526</v>
      </c>
      <c r="G26" s="58">
        <v>0</v>
      </c>
      <c r="H26" s="100" t="s">
        <v>2526</v>
      </c>
      <c r="I26" s="57">
        <v>0</v>
      </c>
      <c r="J26" s="57">
        <v>0</v>
      </c>
    </row>
    <row r="27" spans="1:10">
      <c r="A27" t="s">
        <v>174</v>
      </c>
      <c r="B27" t="s">
        <v>174</v>
      </c>
      <c r="C27" t="s">
        <v>174</v>
      </c>
      <c r="D27" s="100" t="s">
        <v>2526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s="56" t="s">
        <v>1867</v>
      </c>
      <c r="B28" s="100" t="s">
        <v>2526</v>
      </c>
      <c r="C28" s="100" t="s">
        <v>2526</v>
      </c>
      <c r="D28" s="100" t="s">
        <v>2526</v>
      </c>
      <c r="E28" s="58">
        <v>0</v>
      </c>
      <c r="F28" s="100" t="s">
        <v>2526</v>
      </c>
      <c r="G28" s="58">
        <v>0</v>
      </c>
      <c r="H28" s="100" t="s">
        <v>2526</v>
      </c>
      <c r="I28" s="57">
        <v>0</v>
      </c>
      <c r="J28" s="57">
        <v>0</v>
      </c>
    </row>
    <row r="29" spans="1:10">
      <c r="A29" t="s">
        <v>174</v>
      </c>
      <c r="B29" t="s">
        <v>174</v>
      </c>
      <c r="C29" t="s">
        <v>174</v>
      </c>
      <c r="D29" s="100" t="s">
        <v>2526</v>
      </c>
      <c r="E29" s="54">
        <v>0</v>
      </c>
      <c r="F29" s="54">
        <v>0</v>
      </c>
      <c r="G29" s="54">
        <v>0</v>
      </c>
      <c r="H29" s="55">
        <v>0</v>
      </c>
      <c r="I29" s="55">
        <v>0</v>
      </c>
      <c r="J29" s="55">
        <v>0</v>
      </c>
    </row>
    <row r="30" spans="1:10">
      <c r="A30" t="s">
        <v>182</v>
      </c>
      <c r="B30" s="100" t="s">
        <v>2526</v>
      </c>
      <c r="C30" s="100" t="s">
        <v>2526</v>
      </c>
      <c r="D30" s="100" t="s">
        <v>2526</v>
      </c>
      <c r="E30" s="100" t="s">
        <v>2526</v>
      </c>
      <c r="F30" s="100" t="s">
        <v>2526</v>
      </c>
      <c r="G30" s="100" t="s">
        <v>2526</v>
      </c>
      <c r="H30" s="100" t="s">
        <v>2526</v>
      </c>
      <c r="I30" s="100" t="s">
        <v>2526</v>
      </c>
      <c r="J30" s="100" t="s">
        <v>2526</v>
      </c>
    </row>
    <row r="31" spans="1:10">
      <c r="A31" t="s">
        <v>269</v>
      </c>
      <c r="B31" s="100" t="s">
        <v>2526</v>
      </c>
      <c r="C31" s="100" t="s">
        <v>2526</v>
      </c>
      <c r="D31" s="100" t="s">
        <v>2526</v>
      </c>
      <c r="E31" s="100" t="s">
        <v>2526</v>
      </c>
      <c r="F31" s="100" t="s">
        <v>2526</v>
      </c>
      <c r="G31" s="100" t="s">
        <v>2526</v>
      </c>
      <c r="H31" s="100" t="s">
        <v>2526</v>
      </c>
      <c r="I31" s="100" t="s">
        <v>2526</v>
      </c>
      <c r="J31" s="100" t="s">
        <v>2526</v>
      </c>
    </row>
    <row r="32" spans="1:10">
      <c r="A32" t="s">
        <v>270</v>
      </c>
      <c r="B32" s="100" t="s">
        <v>2526</v>
      </c>
      <c r="C32" s="100" t="s">
        <v>2526</v>
      </c>
      <c r="D32" s="100" t="s">
        <v>2526</v>
      </c>
      <c r="E32" s="100" t="s">
        <v>2526</v>
      </c>
      <c r="F32" s="100" t="s">
        <v>2526</v>
      </c>
      <c r="G32" s="100" t="s">
        <v>2526</v>
      </c>
      <c r="H32" s="100" t="s">
        <v>2526</v>
      </c>
      <c r="I32" s="100" t="s">
        <v>2526</v>
      </c>
      <c r="J32" s="100" t="s">
        <v>2526</v>
      </c>
    </row>
    <row r="33" spans="1:10">
      <c r="A33" t="s">
        <v>271</v>
      </c>
      <c r="B33" s="100" t="s">
        <v>2526</v>
      </c>
      <c r="C33" s="100" t="s">
        <v>2526</v>
      </c>
      <c r="D33" s="100" t="s">
        <v>2526</v>
      </c>
      <c r="E33" s="100" t="s">
        <v>2526</v>
      </c>
      <c r="F33" s="100" t="s">
        <v>2526</v>
      </c>
      <c r="G33" s="100" t="s">
        <v>2526</v>
      </c>
      <c r="H33" s="100" t="s">
        <v>2526</v>
      </c>
      <c r="I33" s="100" t="s">
        <v>2526</v>
      </c>
      <c r="J33" s="100" t="s">
        <v>2526</v>
      </c>
    </row>
    <row r="34" spans="1:10" hidden="1">
      <c r="B34" s="13"/>
    </row>
    <row r="35" spans="1:10" hidden="1">
      <c r="B35" s="13"/>
    </row>
    <row r="36" spans="1:10" hidden="1">
      <c r="B36" s="13"/>
    </row>
    <row r="37" spans="1:10" hidden="1">
      <c r="B37" s="13"/>
    </row>
    <row r="38" spans="1:10" hidden="1">
      <c r="B38" s="13"/>
    </row>
    <row r="39" spans="1:10" hidden="1">
      <c r="B39" s="13"/>
    </row>
    <row r="40" spans="1:10" hidden="1">
      <c r="B40" s="13"/>
    </row>
    <row r="41" spans="1:10" hidden="1">
      <c r="B41" s="13"/>
    </row>
    <row r="42" spans="1:10" hidden="1">
      <c r="B42" s="13"/>
    </row>
    <row r="43" spans="1:10" hidden="1">
      <c r="B43" s="13"/>
    </row>
    <row r="44" spans="1:10" hidden="1">
      <c r="B44" s="13"/>
    </row>
    <row r="45" spans="1:10" hidden="1">
      <c r="B45" s="13"/>
    </row>
    <row r="46" spans="1:10" hidden="1">
      <c r="B46" s="13"/>
    </row>
    <row r="47" spans="1:10" hidden="1">
      <c r="B47" s="13"/>
    </row>
    <row r="48" spans="1:10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2525</v>
      </c>
    </row>
    <row r="2" spans="1:15" s="1" customFormat="1">
      <c r="A2" s="2" t="s">
        <v>1</v>
      </c>
      <c r="B2" s="9" t="s">
        <v>1922</v>
      </c>
    </row>
    <row r="3" spans="1:15" s="1" customFormat="1">
      <c r="A3" s="2" t="s">
        <v>2</v>
      </c>
      <c r="B3" s="61" t="s">
        <v>1923</v>
      </c>
    </row>
    <row r="4" spans="1:15" s="1" customFormat="1">
      <c r="A4" s="2" t="s">
        <v>3</v>
      </c>
      <c r="B4" s="62">
        <v>14229</v>
      </c>
    </row>
    <row r="5" spans="1:15" ht="18.75">
      <c r="A5" s="75" t="s">
        <v>121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155</v>
      </c>
      <c r="G6" s="32" t="s">
        <v>156</v>
      </c>
      <c r="H6" s="32" t="s">
        <v>5</v>
      </c>
      <c r="I6" s="32" t="s">
        <v>69</v>
      </c>
      <c r="J6" s="32" t="s">
        <v>54</v>
      </c>
      <c r="K6" s="33" t="s">
        <v>151</v>
      </c>
      <c r="L6" s="13"/>
      <c r="M6" s="13"/>
      <c r="N6" s="13"/>
      <c r="O6" s="13"/>
    </row>
    <row r="7" spans="1:15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16" t="s">
        <v>70</v>
      </c>
      <c r="F7" s="16" t="s">
        <v>152</v>
      </c>
      <c r="G7" s="93" t="s">
        <v>2526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5" t="s">
        <v>2526</v>
      </c>
      <c r="C9" s="95" t="s">
        <v>2526</v>
      </c>
      <c r="D9" s="95" t="s">
        <v>2526</v>
      </c>
      <c r="E9" s="95" t="s">
        <v>2526</v>
      </c>
      <c r="F9" s="52">
        <v>5.48</v>
      </c>
      <c r="G9" s="95" t="s">
        <v>2526</v>
      </c>
      <c r="H9" s="52">
        <v>1.7076E-7</v>
      </c>
      <c r="I9" s="95" t="s">
        <v>2526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1868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58">
        <v>5.48</v>
      </c>
      <c r="G10" s="100" t="s">
        <v>2526</v>
      </c>
      <c r="H10" s="58">
        <v>1.7076E-7</v>
      </c>
      <c r="I10" s="100" t="s">
        <v>2526</v>
      </c>
      <c r="J10" s="57">
        <v>0</v>
      </c>
      <c r="K10" s="57">
        <v>0</v>
      </c>
    </row>
    <row r="11" spans="1:15">
      <c r="A11" t="s">
        <v>1869</v>
      </c>
      <c r="B11" t="s">
        <v>1870</v>
      </c>
      <c r="C11" t="s">
        <v>563</v>
      </c>
      <c r="D11" t="s">
        <v>98</v>
      </c>
      <c r="E11" t="s">
        <v>1871</v>
      </c>
      <c r="F11" s="54">
        <v>4.5199999999999996</v>
      </c>
      <c r="G11" s="54">
        <v>2.0999999999999999E-3</v>
      </c>
      <c r="H11" s="54">
        <v>9.4920000000000006E-8</v>
      </c>
      <c r="I11" s="55">
        <v>0</v>
      </c>
      <c r="J11" s="55">
        <v>0</v>
      </c>
      <c r="K11" s="55">
        <v>0</v>
      </c>
    </row>
    <row r="12" spans="1:15">
      <c r="A12" t="s">
        <v>1872</v>
      </c>
      <c r="B12" t="s">
        <v>1873</v>
      </c>
      <c r="C12" t="s">
        <v>109</v>
      </c>
      <c r="D12" t="s">
        <v>98</v>
      </c>
      <c r="E12" t="s">
        <v>1874</v>
      </c>
      <c r="F12" s="54">
        <v>0.96</v>
      </c>
      <c r="G12" s="54">
        <v>7.9000000000000008E-3</v>
      </c>
      <c r="H12" s="54">
        <v>7.5839999999999996E-8</v>
      </c>
      <c r="I12" s="55">
        <v>0</v>
      </c>
      <c r="J12" s="55">
        <v>0</v>
      </c>
      <c r="K12" s="55">
        <v>0</v>
      </c>
    </row>
    <row r="13" spans="1:15">
      <c r="A13" s="56" t="s">
        <v>1793</v>
      </c>
      <c r="B13" s="100" t="s">
        <v>2526</v>
      </c>
      <c r="C13" s="100" t="s">
        <v>2526</v>
      </c>
      <c r="D13" s="100" t="s">
        <v>2526</v>
      </c>
      <c r="E13" s="100" t="s">
        <v>2526</v>
      </c>
      <c r="F13" s="58">
        <v>0</v>
      </c>
      <c r="G13" s="100" t="s">
        <v>2526</v>
      </c>
      <c r="H13" s="58">
        <v>0</v>
      </c>
      <c r="I13" s="100" t="s">
        <v>2526</v>
      </c>
      <c r="J13" s="57">
        <v>0</v>
      </c>
      <c r="K13" s="57">
        <v>0</v>
      </c>
    </row>
    <row r="14" spans="1:15">
      <c r="A14" t="s">
        <v>174</v>
      </c>
      <c r="B14" t="s">
        <v>174</v>
      </c>
      <c r="C14" t="s">
        <v>174</v>
      </c>
      <c r="D14" t="s">
        <v>174</v>
      </c>
      <c r="E14" s="100" t="s">
        <v>2526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5">
      <c r="A15" t="s">
        <v>182</v>
      </c>
      <c r="B15" s="100" t="s">
        <v>2526</v>
      </c>
      <c r="C15" s="100" t="s">
        <v>2526</v>
      </c>
      <c r="D15" s="100" t="s">
        <v>2526</v>
      </c>
      <c r="E15" s="100" t="s">
        <v>2526</v>
      </c>
      <c r="F15" s="100" t="s">
        <v>2526</v>
      </c>
      <c r="G15" s="100" t="s">
        <v>2526</v>
      </c>
      <c r="H15" s="100" t="s">
        <v>2526</v>
      </c>
      <c r="I15" s="100" t="s">
        <v>2526</v>
      </c>
      <c r="J15" s="100" t="s">
        <v>2526</v>
      </c>
      <c r="K15" s="100" t="s">
        <v>2526</v>
      </c>
    </row>
    <row r="16" spans="1:15">
      <c r="A16" t="s">
        <v>269</v>
      </c>
      <c r="B16" s="100" t="s">
        <v>2526</v>
      </c>
      <c r="C16" s="100" t="s">
        <v>2526</v>
      </c>
      <c r="D16" s="100" t="s">
        <v>2526</v>
      </c>
      <c r="E16" s="100" t="s">
        <v>2526</v>
      </c>
      <c r="F16" s="100" t="s">
        <v>2526</v>
      </c>
      <c r="G16" s="100" t="s">
        <v>2526</v>
      </c>
      <c r="H16" s="100" t="s">
        <v>2526</v>
      </c>
      <c r="I16" s="100" t="s">
        <v>2526</v>
      </c>
      <c r="J16" s="100" t="s">
        <v>2526</v>
      </c>
      <c r="K16" s="100" t="s">
        <v>2526</v>
      </c>
    </row>
    <row r="17" spans="1:11">
      <c r="A17" t="s">
        <v>270</v>
      </c>
      <c r="B17" s="100" t="s">
        <v>2526</v>
      </c>
      <c r="C17" s="100" t="s">
        <v>2526</v>
      </c>
      <c r="D17" s="100" t="s">
        <v>2526</v>
      </c>
      <c r="E17" s="100" t="s">
        <v>2526</v>
      </c>
      <c r="F17" s="100" t="s">
        <v>2526</v>
      </c>
      <c r="G17" s="100" t="s">
        <v>2526</v>
      </c>
      <c r="H17" s="100" t="s">
        <v>2526</v>
      </c>
      <c r="I17" s="100" t="s">
        <v>2526</v>
      </c>
      <c r="J17" s="100" t="s">
        <v>2526</v>
      </c>
      <c r="K17" s="100" t="s">
        <v>2526</v>
      </c>
    </row>
    <row r="18" spans="1:11">
      <c r="A18" t="s">
        <v>271</v>
      </c>
      <c r="B18" s="100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100" t="s">
        <v>2526</v>
      </c>
      <c r="H18" s="100" t="s">
        <v>2526</v>
      </c>
      <c r="I18" s="100" t="s">
        <v>2526</v>
      </c>
      <c r="J18" s="100" t="s">
        <v>2526</v>
      </c>
      <c r="K18" s="100" t="s">
        <v>2526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2525</v>
      </c>
    </row>
    <row r="2" spans="1:12" s="1" customFormat="1">
      <c r="A2" s="2" t="s">
        <v>1</v>
      </c>
      <c r="B2" s="9" t="s">
        <v>1922</v>
      </c>
    </row>
    <row r="3" spans="1:12" s="1" customFormat="1">
      <c r="A3" s="2" t="s">
        <v>2</v>
      </c>
      <c r="B3" s="61" t="s">
        <v>1923</v>
      </c>
    </row>
    <row r="4" spans="1:12" s="1" customFormat="1">
      <c r="A4" s="2" t="s">
        <v>3</v>
      </c>
      <c r="B4" s="62">
        <v>14229</v>
      </c>
    </row>
    <row r="5" spans="1:12" ht="18.75">
      <c r="A5" s="75" t="s">
        <v>122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155</v>
      </c>
      <c r="G6" s="32" t="s">
        <v>156</v>
      </c>
      <c r="H6" s="32" t="s">
        <v>5</v>
      </c>
      <c r="I6" s="32" t="s">
        <v>69</v>
      </c>
      <c r="J6" s="32" t="s">
        <v>54</v>
      </c>
      <c r="K6" s="33" t="s">
        <v>151</v>
      </c>
      <c r="L6" s="13"/>
    </row>
    <row r="7" spans="1:12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16" t="s">
        <v>70</v>
      </c>
      <c r="F7" s="16" t="s">
        <v>152</v>
      </c>
      <c r="G7" s="93" t="s">
        <v>2526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5" t="s">
        <v>2526</v>
      </c>
      <c r="C9" s="95" t="s">
        <v>2526</v>
      </c>
      <c r="D9" s="95" t="s">
        <v>2526</v>
      </c>
      <c r="E9" s="95" t="s">
        <v>2526</v>
      </c>
      <c r="F9" s="52">
        <v>1703.44</v>
      </c>
      <c r="G9" s="95" t="s">
        <v>2526</v>
      </c>
      <c r="H9" s="52">
        <v>3.75353818E-3</v>
      </c>
      <c r="I9" s="95" t="s">
        <v>2526</v>
      </c>
      <c r="J9" s="53">
        <v>1</v>
      </c>
      <c r="K9" s="53">
        <v>0</v>
      </c>
    </row>
    <row r="10" spans="1:12">
      <c r="A10" s="56" t="s">
        <v>169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58">
        <v>1703.44</v>
      </c>
      <c r="G10" s="100" t="s">
        <v>2526</v>
      </c>
      <c r="H10" s="58">
        <v>3.75353818E-3</v>
      </c>
      <c r="I10" s="100" t="s">
        <v>2526</v>
      </c>
      <c r="J10" s="57">
        <v>1</v>
      </c>
      <c r="K10" s="57">
        <v>0</v>
      </c>
    </row>
    <row r="11" spans="1:12">
      <c r="A11" s="56" t="s">
        <v>1798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58">
        <v>0</v>
      </c>
      <c r="G11" s="100" t="s">
        <v>2526</v>
      </c>
      <c r="H11" s="58">
        <v>0</v>
      </c>
      <c r="I11" s="100" t="s">
        <v>2526</v>
      </c>
      <c r="J11" s="57">
        <v>0</v>
      </c>
      <c r="K11" s="57">
        <v>0</v>
      </c>
    </row>
    <row r="12" spans="1:12">
      <c r="A12" t="s">
        <v>174</v>
      </c>
      <c r="B12" t="s">
        <v>174</v>
      </c>
      <c r="C12" t="s">
        <v>174</v>
      </c>
      <c r="D12" t="s">
        <v>174</v>
      </c>
      <c r="E12" s="100" t="s">
        <v>2526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1804</v>
      </c>
      <c r="B13" s="100" t="s">
        <v>2526</v>
      </c>
      <c r="C13" s="100" t="s">
        <v>2526</v>
      </c>
      <c r="D13" s="100" t="s">
        <v>2526</v>
      </c>
      <c r="E13" s="100" t="s">
        <v>2526</v>
      </c>
      <c r="F13" s="58">
        <v>1703.44</v>
      </c>
      <c r="G13" s="100" t="s">
        <v>2526</v>
      </c>
      <c r="H13" s="58">
        <v>3.75353818E-3</v>
      </c>
      <c r="I13" s="100" t="s">
        <v>2526</v>
      </c>
      <c r="J13" s="57">
        <v>1</v>
      </c>
      <c r="K13" s="57">
        <v>0</v>
      </c>
    </row>
    <row r="14" spans="1:12">
      <c r="A14" t="s">
        <v>1875</v>
      </c>
      <c r="B14" t="s">
        <v>1876</v>
      </c>
      <c r="C14" t="s">
        <v>108</v>
      </c>
      <c r="D14" t="s">
        <v>100</v>
      </c>
      <c r="E14" t="s">
        <v>215</v>
      </c>
      <c r="F14" s="54">
        <v>860.5</v>
      </c>
      <c r="G14" s="54">
        <v>-1.1333</v>
      </c>
      <c r="H14" s="54">
        <v>-9.7520465000000001E-3</v>
      </c>
      <c r="I14" s="55">
        <v>0</v>
      </c>
      <c r="J14" s="55">
        <v>-2.5981000000000001</v>
      </c>
      <c r="K14" s="55">
        <v>0</v>
      </c>
    </row>
    <row r="15" spans="1:12">
      <c r="A15" t="s">
        <v>1877</v>
      </c>
      <c r="B15" t="s">
        <v>1878</v>
      </c>
      <c r="C15" t="s">
        <v>108</v>
      </c>
      <c r="D15" t="s">
        <v>100</v>
      </c>
      <c r="E15" t="s">
        <v>215</v>
      </c>
      <c r="F15" s="54">
        <v>842.94</v>
      </c>
      <c r="G15" s="54">
        <v>1.6022000000000001</v>
      </c>
      <c r="H15" s="54">
        <v>1.350558468E-2</v>
      </c>
      <c r="I15" s="55">
        <v>0</v>
      </c>
      <c r="J15" s="55">
        <v>3.5981000000000001</v>
      </c>
      <c r="K15" s="55">
        <v>0</v>
      </c>
    </row>
    <row r="16" spans="1:12">
      <c r="A16" s="56" t="s">
        <v>1879</v>
      </c>
      <c r="B16" s="100" t="s">
        <v>2526</v>
      </c>
      <c r="C16" s="100" t="s">
        <v>2526</v>
      </c>
      <c r="D16" s="100" t="s">
        <v>2526</v>
      </c>
      <c r="E16" s="100" t="s">
        <v>2526</v>
      </c>
      <c r="F16" s="58">
        <v>0</v>
      </c>
      <c r="G16" s="100" t="s">
        <v>2526</v>
      </c>
      <c r="H16" s="58">
        <v>0</v>
      </c>
      <c r="I16" s="100" t="s">
        <v>2526</v>
      </c>
      <c r="J16" s="57">
        <v>0</v>
      </c>
      <c r="K16" s="57">
        <v>0</v>
      </c>
    </row>
    <row r="17" spans="1:11">
      <c r="A17" t="s">
        <v>174</v>
      </c>
      <c r="B17" t="s">
        <v>174</v>
      </c>
      <c r="C17" t="s">
        <v>174</v>
      </c>
      <c r="D17" t="s">
        <v>174</v>
      </c>
      <c r="E17" s="100" t="s">
        <v>2526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1805</v>
      </c>
      <c r="B18" s="100" t="s">
        <v>2526</v>
      </c>
      <c r="C18" s="100" t="s">
        <v>2526</v>
      </c>
      <c r="D18" s="100" t="s">
        <v>2526</v>
      </c>
      <c r="E18" s="100" t="s">
        <v>2526</v>
      </c>
      <c r="F18" s="58">
        <v>0</v>
      </c>
      <c r="G18" s="100" t="s">
        <v>2526</v>
      </c>
      <c r="H18" s="58">
        <v>0</v>
      </c>
      <c r="I18" s="100" t="s">
        <v>2526</v>
      </c>
      <c r="J18" s="57">
        <v>0</v>
      </c>
      <c r="K18" s="57">
        <v>0</v>
      </c>
    </row>
    <row r="19" spans="1:11">
      <c r="A19" t="s">
        <v>174</v>
      </c>
      <c r="B19" t="s">
        <v>174</v>
      </c>
      <c r="C19" t="s">
        <v>174</v>
      </c>
      <c r="D19" t="s">
        <v>174</v>
      </c>
      <c r="E19" s="100" t="s">
        <v>2526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761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58">
        <v>0</v>
      </c>
      <c r="G20" s="100" t="s">
        <v>2526</v>
      </c>
      <c r="H20" s="58">
        <v>0</v>
      </c>
      <c r="I20" s="100" t="s">
        <v>2526</v>
      </c>
      <c r="J20" s="57">
        <v>0</v>
      </c>
      <c r="K20" s="57">
        <v>0</v>
      </c>
    </row>
    <row r="21" spans="1:11">
      <c r="A21" t="s">
        <v>174</v>
      </c>
      <c r="B21" t="s">
        <v>174</v>
      </c>
      <c r="C21" t="s">
        <v>174</v>
      </c>
      <c r="D21" t="s">
        <v>174</v>
      </c>
      <c r="E21" s="100" t="s">
        <v>2526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180</v>
      </c>
      <c r="B22" s="100" t="s">
        <v>2526</v>
      </c>
      <c r="C22" s="100" t="s">
        <v>2526</v>
      </c>
      <c r="D22" s="100" t="s">
        <v>2526</v>
      </c>
      <c r="E22" s="100" t="s">
        <v>2526</v>
      </c>
      <c r="F22" s="58">
        <v>0</v>
      </c>
      <c r="G22" s="100" t="s">
        <v>2526</v>
      </c>
      <c r="H22" s="58">
        <v>0</v>
      </c>
      <c r="I22" s="100" t="s">
        <v>2526</v>
      </c>
      <c r="J22" s="57">
        <v>0</v>
      </c>
      <c r="K22" s="57">
        <v>0</v>
      </c>
    </row>
    <row r="23" spans="1:11">
      <c r="A23" s="56" t="s">
        <v>1798</v>
      </c>
      <c r="B23" s="100" t="s">
        <v>2526</v>
      </c>
      <c r="C23" s="100" t="s">
        <v>2526</v>
      </c>
      <c r="D23" s="100" t="s">
        <v>2526</v>
      </c>
      <c r="E23" s="100" t="s">
        <v>2526</v>
      </c>
      <c r="F23" s="58">
        <v>0</v>
      </c>
      <c r="G23" s="100" t="s">
        <v>2526</v>
      </c>
      <c r="H23" s="58">
        <v>0</v>
      </c>
      <c r="I23" s="100" t="s">
        <v>2526</v>
      </c>
      <c r="J23" s="57">
        <v>0</v>
      </c>
      <c r="K23" s="57">
        <v>0</v>
      </c>
    </row>
    <row r="24" spans="1:11">
      <c r="A24" t="s">
        <v>174</v>
      </c>
      <c r="B24" t="s">
        <v>174</v>
      </c>
      <c r="C24" t="s">
        <v>174</v>
      </c>
      <c r="D24" t="s">
        <v>174</v>
      </c>
      <c r="E24" s="100" t="s">
        <v>2526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1810</v>
      </c>
      <c r="B25" s="100" t="s">
        <v>2526</v>
      </c>
      <c r="C25" s="100" t="s">
        <v>2526</v>
      </c>
      <c r="D25" s="100" t="s">
        <v>2526</v>
      </c>
      <c r="E25" s="100" t="s">
        <v>2526</v>
      </c>
      <c r="F25" s="58">
        <v>0</v>
      </c>
      <c r="G25" s="100" t="s">
        <v>2526</v>
      </c>
      <c r="H25" s="58">
        <v>0</v>
      </c>
      <c r="I25" s="100" t="s">
        <v>2526</v>
      </c>
      <c r="J25" s="57">
        <v>0</v>
      </c>
      <c r="K25" s="57">
        <v>0</v>
      </c>
    </row>
    <row r="26" spans="1:11">
      <c r="A26" t="s">
        <v>174</v>
      </c>
      <c r="B26" t="s">
        <v>174</v>
      </c>
      <c r="C26" t="s">
        <v>174</v>
      </c>
      <c r="D26" t="s">
        <v>174</v>
      </c>
      <c r="E26" s="100" t="s">
        <v>2526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1805</v>
      </c>
      <c r="B27" s="100" t="s">
        <v>2526</v>
      </c>
      <c r="C27" s="100" t="s">
        <v>2526</v>
      </c>
      <c r="D27" s="100" t="s">
        <v>2526</v>
      </c>
      <c r="E27" s="100" t="s">
        <v>2526</v>
      </c>
      <c r="F27" s="58">
        <v>0</v>
      </c>
      <c r="G27" s="100" t="s">
        <v>2526</v>
      </c>
      <c r="H27" s="58">
        <v>0</v>
      </c>
      <c r="I27" s="100" t="s">
        <v>2526</v>
      </c>
      <c r="J27" s="57">
        <v>0</v>
      </c>
      <c r="K27" s="57">
        <v>0</v>
      </c>
    </row>
    <row r="28" spans="1:11">
      <c r="A28" t="s">
        <v>174</v>
      </c>
      <c r="B28" t="s">
        <v>174</v>
      </c>
      <c r="C28" t="s">
        <v>174</v>
      </c>
      <c r="D28" t="s">
        <v>174</v>
      </c>
      <c r="E28" s="100" t="s">
        <v>2526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1811</v>
      </c>
      <c r="B29" s="100" t="s">
        <v>2526</v>
      </c>
      <c r="C29" s="100" t="s">
        <v>2526</v>
      </c>
      <c r="D29" s="100" t="s">
        <v>2526</v>
      </c>
      <c r="E29" s="100" t="s">
        <v>2526</v>
      </c>
      <c r="F29" s="58">
        <v>0</v>
      </c>
      <c r="G29" s="100" t="s">
        <v>2526</v>
      </c>
      <c r="H29" s="58">
        <v>0</v>
      </c>
      <c r="I29" s="100" t="s">
        <v>2526</v>
      </c>
      <c r="J29" s="57">
        <v>0</v>
      </c>
      <c r="K29" s="57">
        <v>0</v>
      </c>
    </row>
    <row r="30" spans="1:11">
      <c r="A30" t="s">
        <v>174</v>
      </c>
      <c r="B30" t="s">
        <v>174</v>
      </c>
      <c r="C30" t="s">
        <v>174</v>
      </c>
      <c r="D30" t="s">
        <v>174</v>
      </c>
      <c r="E30" s="100" t="s">
        <v>2526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s="56" t="s">
        <v>761</v>
      </c>
      <c r="B31" s="100" t="s">
        <v>2526</v>
      </c>
      <c r="C31" s="100" t="s">
        <v>2526</v>
      </c>
      <c r="D31" s="100" t="s">
        <v>2526</v>
      </c>
      <c r="E31" s="100" t="s">
        <v>2526</v>
      </c>
      <c r="F31" s="58">
        <v>0</v>
      </c>
      <c r="G31" s="100" t="s">
        <v>2526</v>
      </c>
      <c r="H31" s="58">
        <v>0</v>
      </c>
      <c r="I31" s="100" t="s">
        <v>2526</v>
      </c>
      <c r="J31" s="57">
        <v>0</v>
      </c>
      <c r="K31" s="57">
        <v>0</v>
      </c>
    </row>
    <row r="32" spans="1:11">
      <c r="A32" t="s">
        <v>174</v>
      </c>
      <c r="B32" t="s">
        <v>174</v>
      </c>
      <c r="C32" t="s">
        <v>174</v>
      </c>
      <c r="D32" t="s">
        <v>174</v>
      </c>
      <c r="E32" s="100" t="s">
        <v>2526</v>
      </c>
      <c r="F32" s="54">
        <v>0</v>
      </c>
      <c r="G32" s="54">
        <v>0</v>
      </c>
      <c r="H32" s="54">
        <v>0</v>
      </c>
      <c r="I32" s="55">
        <v>0</v>
      </c>
      <c r="J32" s="55">
        <v>0</v>
      </c>
      <c r="K32" s="55">
        <v>0</v>
      </c>
    </row>
    <row r="33" spans="1:11">
      <c r="A33" t="s">
        <v>182</v>
      </c>
      <c r="B33" s="100" t="s">
        <v>2526</v>
      </c>
      <c r="C33" s="100" t="s">
        <v>2526</v>
      </c>
      <c r="D33" s="100" t="s">
        <v>2526</v>
      </c>
      <c r="E33" s="100" t="s">
        <v>2526</v>
      </c>
      <c r="F33" s="100" t="s">
        <v>2526</v>
      </c>
      <c r="G33" s="100" t="s">
        <v>2526</v>
      </c>
      <c r="H33" s="100" t="s">
        <v>2526</v>
      </c>
      <c r="I33" s="100" t="s">
        <v>2526</v>
      </c>
      <c r="J33" s="100" t="s">
        <v>2526</v>
      </c>
      <c r="K33" s="100" t="s">
        <v>2526</v>
      </c>
    </row>
    <row r="34" spans="1:11">
      <c r="A34" t="s">
        <v>269</v>
      </c>
      <c r="B34" s="100" t="s">
        <v>2526</v>
      </c>
      <c r="C34" s="100" t="s">
        <v>2526</v>
      </c>
      <c r="D34" s="100" t="s">
        <v>2526</v>
      </c>
      <c r="E34" s="100" t="s">
        <v>2526</v>
      </c>
      <c r="F34" s="100" t="s">
        <v>2526</v>
      </c>
      <c r="G34" s="100" t="s">
        <v>2526</v>
      </c>
      <c r="H34" s="100" t="s">
        <v>2526</v>
      </c>
      <c r="I34" s="100" t="s">
        <v>2526</v>
      </c>
      <c r="J34" s="100" t="s">
        <v>2526</v>
      </c>
      <c r="K34" s="100" t="s">
        <v>2526</v>
      </c>
    </row>
    <row r="35" spans="1:11">
      <c r="A35" t="s">
        <v>270</v>
      </c>
      <c r="B35" s="100" t="s">
        <v>2526</v>
      </c>
      <c r="C35" s="100" t="s">
        <v>2526</v>
      </c>
      <c r="D35" s="100" t="s">
        <v>2526</v>
      </c>
      <c r="E35" s="100" t="s">
        <v>2526</v>
      </c>
      <c r="F35" s="100" t="s">
        <v>2526</v>
      </c>
      <c r="G35" s="100" t="s">
        <v>2526</v>
      </c>
      <c r="H35" s="100" t="s">
        <v>2526</v>
      </c>
      <c r="I35" s="100" t="s">
        <v>2526</v>
      </c>
      <c r="J35" s="100" t="s">
        <v>2526</v>
      </c>
      <c r="K35" s="100" t="s">
        <v>2526</v>
      </c>
    </row>
    <row r="36" spans="1:11">
      <c r="A36" t="s">
        <v>271</v>
      </c>
      <c r="B36" s="100" t="s">
        <v>2526</v>
      </c>
      <c r="C36" s="100" t="s">
        <v>2526</v>
      </c>
      <c r="D36" s="100" t="s">
        <v>2526</v>
      </c>
      <c r="E36" s="100" t="s">
        <v>2526</v>
      </c>
      <c r="F36" s="100" t="s">
        <v>2526</v>
      </c>
      <c r="G36" s="100" t="s">
        <v>2526</v>
      </c>
      <c r="H36" s="100" t="s">
        <v>2526</v>
      </c>
      <c r="I36" s="100" t="s">
        <v>2526</v>
      </c>
      <c r="J36" s="100" t="s">
        <v>2526</v>
      </c>
      <c r="K36" s="100" t="s">
        <v>2526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8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2525</v>
      </c>
      <c r="E1" s="65"/>
    </row>
    <row r="2" spans="1:17" s="1" customFormat="1">
      <c r="A2" s="2" t="s">
        <v>1</v>
      </c>
      <c r="B2" s="9" t="s">
        <v>1922</v>
      </c>
      <c r="E2" s="65"/>
    </row>
    <row r="3" spans="1:17" s="1" customFormat="1">
      <c r="A3" s="2" t="s">
        <v>2</v>
      </c>
      <c r="B3" s="61" t="s">
        <v>1923</v>
      </c>
      <c r="E3" s="65"/>
    </row>
    <row r="4" spans="1:17" s="1" customFormat="1">
      <c r="A4" s="2" t="s">
        <v>3</v>
      </c>
      <c r="B4" s="62">
        <v>14229</v>
      </c>
      <c r="E4" s="65"/>
    </row>
    <row r="5" spans="1:17" ht="18.75">
      <c r="A5" s="75" t="s">
        <v>123</v>
      </c>
      <c r="B5" s="76"/>
      <c r="C5" s="76"/>
      <c r="D5" s="76"/>
      <c r="E5" s="76"/>
      <c r="F5" s="76"/>
      <c r="G5" s="76"/>
      <c r="H5" s="76"/>
      <c r="I5" s="76"/>
      <c r="J5" s="77"/>
    </row>
    <row r="6" spans="1:17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2" t="s">
        <v>67</v>
      </c>
      <c r="F6" s="32" t="s">
        <v>155</v>
      </c>
      <c r="G6" s="32" t="s">
        <v>156</v>
      </c>
      <c r="H6" s="32" t="s">
        <v>5</v>
      </c>
      <c r="I6" s="32" t="s">
        <v>54</v>
      </c>
      <c r="J6" s="33" t="s">
        <v>151</v>
      </c>
      <c r="K6" s="13"/>
    </row>
    <row r="7" spans="1:17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66" t="s">
        <v>70</v>
      </c>
      <c r="F7" s="16" t="s">
        <v>152</v>
      </c>
      <c r="G7" s="93" t="s">
        <v>2526</v>
      </c>
      <c r="H7" s="16" t="s">
        <v>6</v>
      </c>
      <c r="I7" s="20" t="s">
        <v>7</v>
      </c>
      <c r="J7" s="28" t="s">
        <v>7</v>
      </c>
    </row>
    <row r="8" spans="1:17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67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7" s="17" customFormat="1" ht="20.25">
      <c r="A9" s="18" t="s">
        <v>106</v>
      </c>
      <c r="B9" s="95" t="s">
        <v>2526</v>
      </c>
      <c r="C9" s="95" t="s">
        <v>2526</v>
      </c>
      <c r="D9" s="95" t="s">
        <v>2526</v>
      </c>
      <c r="E9" s="95" t="s">
        <v>2526</v>
      </c>
      <c r="F9" s="113" t="s">
        <v>2526</v>
      </c>
      <c r="G9" s="95" t="s">
        <v>2526</v>
      </c>
      <c r="H9" s="52">
        <f>H10+H311</f>
        <v>6.6560741000000032</v>
      </c>
      <c r="I9" s="53">
        <f>H9/$H$9</f>
        <v>1</v>
      </c>
      <c r="J9" s="53">
        <f>H9/'סכום נכסי הקרן'!$C$41</f>
        <v>9.0567407094412373E-3</v>
      </c>
      <c r="Q9" s="63"/>
    </row>
    <row r="10" spans="1:17">
      <c r="A10" s="56" t="s">
        <v>1959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14" t="s">
        <v>2526</v>
      </c>
      <c r="G10" s="100" t="s">
        <v>2526</v>
      </c>
      <c r="H10" s="58">
        <f>H11+H20+H214+H307</f>
        <v>4.192683587000003</v>
      </c>
      <c r="I10" s="57">
        <f t="shared" ref="I10:I73" si="0">H10/$H$9</f>
        <v>0.62990338208524466</v>
      </c>
      <c r="J10" s="57">
        <f>H10/'סכום נכסי הקרן'!$C$41</f>
        <v>5.7048716035461534E-3</v>
      </c>
    </row>
    <row r="11" spans="1:17">
      <c r="A11" s="56" t="s">
        <v>1798</v>
      </c>
      <c r="B11" s="100" t="s">
        <v>2526</v>
      </c>
      <c r="C11" s="100" t="s">
        <v>2526</v>
      </c>
      <c r="D11" s="100" t="s">
        <v>2526</v>
      </c>
      <c r="E11" s="100" t="s">
        <v>2526</v>
      </c>
      <c r="F11" s="114" t="s">
        <v>2526</v>
      </c>
      <c r="G11" s="100" t="s">
        <v>2526</v>
      </c>
      <c r="H11" s="58">
        <f>SUM(H12:H19)</f>
        <v>-0.10314103600000001</v>
      </c>
      <c r="I11" s="57">
        <f t="shared" si="0"/>
        <v>-1.5495776406695947E-2</v>
      </c>
      <c r="J11" s="57">
        <f>H11/'סכום נכסי הקרן'!$C$41</f>
        <v>-1.4034122900692222E-4</v>
      </c>
    </row>
    <row r="12" spans="1:17">
      <c r="A12" t="s">
        <v>1960</v>
      </c>
      <c r="B12" t="s">
        <v>1961</v>
      </c>
      <c r="C12" t="s">
        <v>1801</v>
      </c>
      <c r="D12" t="s">
        <v>98</v>
      </c>
      <c r="E12" s="69">
        <v>44952</v>
      </c>
      <c r="F12" s="54">
        <v>282.444098</v>
      </c>
      <c r="G12" s="54">
        <v>-38.778080000000003</v>
      </c>
      <c r="H12" s="54">
        <v>-0.109526399</v>
      </c>
      <c r="I12" s="55">
        <f t="shared" si="0"/>
        <v>-1.6455105119698103E-2</v>
      </c>
      <c r="J12" s="55">
        <f>H12/'סכום נכסי הקרן'!$C$41</f>
        <v>-1.4902962041570472E-4</v>
      </c>
    </row>
    <row r="13" spans="1:17">
      <c r="A13" t="s">
        <v>1962</v>
      </c>
      <c r="B13" t="s">
        <v>1963</v>
      </c>
      <c r="C13" t="s">
        <v>1801</v>
      </c>
      <c r="D13" t="s">
        <v>98</v>
      </c>
      <c r="E13" s="69">
        <v>44952</v>
      </c>
      <c r="F13" s="54">
        <v>470.09376200000008</v>
      </c>
      <c r="G13" s="54">
        <v>-15.624169999999999</v>
      </c>
      <c r="H13" s="54">
        <v>-7.3448250000000007E-2</v>
      </c>
      <c r="I13" s="55">
        <f t="shared" si="0"/>
        <v>-1.1034770481296171E-2</v>
      </c>
      <c r="J13" s="55">
        <f>H13/'סכום נכסי הקרן'!$C$41</f>
        <v>-9.9939055037295488E-5</v>
      </c>
    </row>
    <row r="14" spans="1:17">
      <c r="A14" t="s">
        <v>1964</v>
      </c>
      <c r="B14" t="s">
        <v>1965</v>
      </c>
      <c r="C14" t="s">
        <v>1801</v>
      </c>
      <c r="D14" t="s">
        <v>98</v>
      </c>
      <c r="E14" s="69">
        <v>45244</v>
      </c>
      <c r="F14" s="54">
        <v>233.61669599999996</v>
      </c>
      <c r="G14" s="54">
        <v>10.994979000000001</v>
      </c>
      <c r="H14" s="54">
        <v>2.5686107999999999E-2</v>
      </c>
      <c r="I14" s="55">
        <f t="shared" si="0"/>
        <v>3.8590477831369073E-3</v>
      </c>
      <c r="J14" s="55">
        <f>H14/'סכום נכסי הקרן'!$C$41</f>
        <v>3.495039515721499E-5</v>
      </c>
    </row>
    <row r="15" spans="1:17">
      <c r="A15" t="s">
        <v>1966</v>
      </c>
      <c r="B15" t="s">
        <v>1967</v>
      </c>
      <c r="C15" t="s">
        <v>1801</v>
      </c>
      <c r="D15" t="s">
        <v>98</v>
      </c>
      <c r="E15" s="69">
        <v>44965</v>
      </c>
      <c r="F15" s="54">
        <v>112.97541</v>
      </c>
      <c r="G15" s="54">
        <v>-2.479949</v>
      </c>
      <c r="H15" s="54">
        <v>-2.8017319999999999E-3</v>
      </c>
      <c r="I15" s="55">
        <f t="shared" si="0"/>
        <v>-4.2092860714997124E-4</v>
      </c>
      <c r="J15" s="55">
        <f>H15/'סכום נכסי הקרן'!$C$41</f>
        <v>-3.8122412521435423E-6</v>
      </c>
    </row>
    <row r="16" spans="1:17">
      <c r="A16" t="s">
        <v>1966</v>
      </c>
      <c r="B16" t="s">
        <v>1968</v>
      </c>
      <c r="C16" t="s">
        <v>1801</v>
      </c>
      <c r="D16" t="s">
        <v>98</v>
      </c>
      <c r="E16" s="69">
        <v>44952</v>
      </c>
      <c r="F16" s="54">
        <v>325.26619799999997</v>
      </c>
      <c r="G16" s="54">
        <v>7.9122940000000002</v>
      </c>
      <c r="H16" s="54">
        <v>2.5736018999999995E-2</v>
      </c>
      <c r="I16" s="55">
        <f t="shared" si="0"/>
        <v>3.8665463474933342E-3</v>
      </c>
      <c r="J16" s="55">
        <f>H16/'סכום נכסי הקרן'!$C$41</f>
        <v>3.5018307710284203E-5</v>
      </c>
    </row>
    <row r="17" spans="1:10">
      <c r="A17" t="s">
        <v>1969</v>
      </c>
      <c r="B17" t="s">
        <v>1970</v>
      </c>
      <c r="C17" t="s">
        <v>1801</v>
      </c>
      <c r="D17" t="s">
        <v>98</v>
      </c>
      <c r="E17" s="69">
        <v>45091</v>
      </c>
      <c r="F17" s="54">
        <v>276.77954499999998</v>
      </c>
      <c r="G17" s="54">
        <v>5.8367300000000002</v>
      </c>
      <c r="H17" s="54">
        <v>1.6154874E-2</v>
      </c>
      <c r="I17" s="55">
        <f t="shared" si="0"/>
        <v>2.4270874628634304E-3</v>
      </c>
      <c r="J17" s="55">
        <f>H17/'סכום נכסי הקרן'!$C$41</f>
        <v>2.1981501830289676E-5</v>
      </c>
    </row>
    <row r="18" spans="1:10">
      <c r="A18" t="s">
        <v>1971</v>
      </c>
      <c r="B18" t="s">
        <v>1972</v>
      </c>
      <c r="C18" t="s">
        <v>1801</v>
      </c>
      <c r="D18" t="s">
        <v>98</v>
      </c>
      <c r="E18" s="69">
        <v>44917</v>
      </c>
      <c r="F18" s="54">
        <v>447.46214199999997</v>
      </c>
      <c r="G18" s="54">
        <v>-1.4228719999999999</v>
      </c>
      <c r="H18" s="54">
        <v>-6.3668129999999998E-3</v>
      </c>
      <c r="I18" s="55">
        <f t="shared" si="0"/>
        <v>-9.5654178489389065E-4</v>
      </c>
      <c r="J18" s="55">
        <f>H18/'סכום נכסי הקרן'!$C$41</f>
        <v>-8.663150923530082E-6</v>
      </c>
    </row>
    <row r="19" spans="1:10">
      <c r="A19" t="s">
        <v>1971</v>
      </c>
      <c r="B19" t="s">
        <v>1973</v>
      </c>
      <c r="C19" t="s">
        <v>1801</v>
      </c>
      <c r="D19" t="s">
        <v>98</v>
      </c>
      <c r="E19" s="69">
        <v>45043</v>
      </c>
      <c r="F19" s="54">
        <v>368.76713999999998</v>
      </c>
      <c r="G19" s="54">
        <v>5.8099420000000004</v>
      </c>
      <c r="H19" s="54">
        <v>2.1425157E-2</v>
      </c>
      <c r="I19" s="55">
        <f t="shared" si="0"/>
        <v>3.2188879928485158E-3</v>
      </c>
      <c r="J19" s="55">
        <f>H19/'סכום נכסי הקרן'!$C$41</f>
        <v>2.9152633923962742E-5</v>
      </c>
    </row>
    <row r="20" spans="1:10">
      <c r="A20" s="56" t="s">
        <v>1974</v>
      </c>
      <c r="B20" s="100" t="s">
        <v>2526</v>
      </c>
      <c r="C20" s="100" t="s">
        <v>2526</v>
      </c>
      <c r="D20" s="100" t="s">
        <v>2526</v>
      </c>
      <c r="E20" s="100" t="s">
        <v>2526</v>
      </c>
      <c r="F20" s="114" t="s">
        <v>2526</v>
      </c>
      <c r="G20" s="100" t="s">
        <v>2526</v>
      </c>
      <c r="H20" s="58">
        <f>SUM(H21:H213)</f>
        <v>4.5898126040000031</v>
      </c>
      <c r="I20" s="57">
        <f t="shared" si="0"/>
        <v>0.68956753411143679</v>
      </c>
      <c r="J20" s="57">
        <f>H20/'סכום נכסי הקרן'!$C$41</f>
        <v>6.2452343580960586E-3</v>
      </c>
    </row>
    <row r="21" spans="1:10">
      <c r="A21" t="s">
        <v>1975</v>
      </c>
      <c r="B21" t="s">
        <v>1976</v>
      </c>
      <c r="C21" t="s">
        <v>1801</v>
      </c>
      <c r="D21" t="s">
        <v>100</v>
      </c>
      <c r="E21" s="69">
        <v>45131</v>
      </c>
      <c r="F21" s="54">
        <v>428.69519999999994</v>
      </c>
      <c r="G21" s="54">
        <v>-1.8345130000000001</v>
      </c>
      <c r="H21" s="54">
        <v>-7.8644700000000001E-3</v>
      </c>
      <c r="I21" s="55">
        <f t="shared" si="0"/>
        <v>-1.1815478436455501E-3</v>
      </c>
      <c r="J21" s="55">
        <f>H21/'סכום נכסי הקרן'!$C$41</f>
        <v>-1.0700972455697164E-5</v>
      </c>
    </row>
    <row r="22" spans="1:10">
      <c r="A22" t="s">
        <v>1977</v>
      </c>
      <c r="B22" t="s">
        <v>1978</v>
      </c>
      <c r="C22" t="s">
        <v>1801</v>
      </c>
      <c r="D22" t="s">
        <v>100</v>
      </c>
      <c r="E22" s="69">
        <v>45131</v>
      </c>
      <c r="F22" s="54">
        <v>429.80991599999999</v>
      </c>
      <c r="G22" s="54">
        <v>-1.720221</v>
      </c>
      <c r="H22" s="54">
        <v>-7.3936789999999994E-3</v>
      </c>
      <c r="I22" s="55">
        <f t="shared" si="0"/>
        <v>-1.1108168101674222E-3</v>
      </c>
      <c r="J22" s="55">
        <f>H22/'סכום נכסי הקרן'!$C$41</f>
        <v>-1.006037982537495E-5</v>
      </c>
    </row>
    <row r="23" spans="1:10">
      <c r="A23" t="s">
        <v>1979</v>
      </c>
      <c r="B23" t="s">
        <v>1980</v>
      </c>
      <c r="C23" t="s">
        <v>1801</v>
      </c>
      <c r="D23" t="s">
        <v>100</v>
      </c>
      <c r="E23" s="69">
        <v>45138</v>
      </c>
      <c r="F23" s="54">
        <v>916.37111300000004</v>
      </c>
      <c r="G23" s="54">
        <v>0.75822500000000004</v>
      </c>
      <c r="H23" s="54">
        <v>6.948150000000001E-3</v>
      </c>
      <c r="I23" s="55">
        <f t="shared" si="0"/>
        <v>1.0438811070327474E-3</v>
      </c>
      <c r="J23" s="55">
        <f>H23/'סכום נכסי הקרן'!$C$41</f>
        <v>9.4541605178800679E-6</v>
      </c>
    </row>
    <row r="24" spans="1:10">
      <c r="A24" t="s">
        <v>1981</v>
      </c>
      <c r="B24" t="s">
        <v>1982</v>
      </c>
      <c r="C24" t="s">
        <v>1801</v>
      </c>
      <c r="D24" t="s">
        <v>100</v>
      </c>
      <c r="E24" s="69">
        <v>45274</v>
      </c>
      <c r="F24" s="54">
        <v>367.09033499999998</v>
      </c>
      <c r="G24" s="54">
        <v>1.4278599999999999</v>
      </c>
      <c r="H24" s="54">
        <v>5.2415359999999998E-3</v>
      </c>
      <c r="I24" s="55">
        <f t="shared" si="0"/>
        <v>7.874816177301868E-4</v>
      </c>
      <c r="J24" s="55">
        <f>H24/'סכום נכסי הקרן'!$C$41</f>
        <v>7.1320168252336244E-6</v>
      </c>
    </row>
    <row r="25" spans="1:10">
      <c r="A25" t="s">
        <v>1983</v>
      </c>
      <c r="B25" t="s">
        <v>1984</v>
      </c>
      <c r="C25" t="s">
        <v>1801</v>
      </c>
      <c r="D25" t="s">
        <v>100</v>
      </c>
      <c r="E25" s="69">
        <v>45274</v>
      </c>
      <c r="F25" s="54">
        <v>367.24086000000005</v>
      </c>
      <c r="G25" s="54">
        <v>1.4682630000000001</v>
      </c>
      <c r="H25" s="54">
        <v>5.3920610000000001E-3</v>
      </c>
      <c r="I25" s="55">
        <f t="shared" si="0"/>
        <v>8.1009629985940169E-4</v>
      </c>
      <c r="J25" s="55">
        <f>H25/'סכום נכסי הקרן'!$C$41</f>
        <v>7.3368321375043588E-6</v>
      </c>
    </row>
    <row r="26" spans="1:10">
      <c r="A26" t="s">
        <v>1985</v>
      </c>
      <c r="B26" t="s">
        <v>1986</v>
      </c>
      <c r="C26" t="s">
        <v>1801</v>
      </c>
      <c r="D26" t="s">
        <v>100</v>
      </c>
      <c r="E26" s="69">
        <v>45258</v>
      </c>
      <c r="F26" s="54">
        <v>713.00734200000011</v>
      </c>
      <c r="G26" s="54">
        <v>1.573842</v>
      </c>
      <c r="H26" s="54">
        <v>1.1221607E-2</v>
      </c>
      <c r="I26" s="55">
        <f t="shared" si="0"/>
        <v>1.6859197826538611E-3</v>
      </c>
      <c r="J26" s="55">
        <f>H26/'סכום נכסי הקרן'!$C$41</f>
        <v>1.5268938328413545E-5</v>
      </c>
    </row>
    <row r="27" spans="1:10">
      <c r="A27" t="s">
        <v>1987</v>
      </c>
      <c r="B27" t="s">
        <v>1988</v>
      </c>
      <c r="C27" t="s">
        <v>1801</v>
      </c>
      <c r="D27" t="s">
        <v>100</v>
      </c>
      <c r="E27" s="69">
        <v>45251</v>
      </c>
      <c r="F27" s="54">
        <v>122.79495000000001</v>
      </c>
      <c r="G27" s="54">
        <v>1.695227</v>
      </c>
      <c r="H27" s="54">
        <v>2.0816530000000001E-3</v>
      </c>
      <c r="I27" s="55">
        <f t="shared" si="0"/>
        <v>3.1274486562581978E-4</v>
      </c>
      <c r="J27" s="55">
        <f>H27/'סכום נכסי הקרן'!$C$41</f>
        <v>2.8324491561820911E-6</v>
      </c>
    </row>
    <row r="28" spans="1:10">
      <c r="A28" t="s">
        <v>1989</v>
      </c>
      <c r="B28" t="s">
        <v>1990</v>
      </c>
      <c r="C28" t="s">
        <v>1801</v>
      </c>
      <c r="D28" t="s">
        <v>100</v>
      </c>
      <c r="E28" s="69">
        <v>45251</v>
      </c>
      <c r="F28" s="54">
        <v>245.77722000000003</v>
      </c>
      <c r="G28" s="54">
        <v>1.7701499999999999</v>
      </c>
      <c r="H28" s="54">
        <v>4.3506250000000003E-3</v>
      </c>
      <c r="I28" s="55">
        <f t="shared" si="0"/>
        <v>6.5363229655150603E-4</v>
      </c>
      <c r="J28" s="55">
        <f>H28/'סכום נכסי הקרן'!$C$41</f>
        <v>5.9197782291835912E-6</v>
      </c>
    </row>
    <row r="29" spans="1:10">
      <c r="A29" t="s">
        <v>1991</v>
      </c>
      <c r="B29" t="s">
        <v>1992</v>
      </c>
      <c r="C29" t="s">
        <v>1801</v>
      </c>
      <c r="D29" t="s">
        <v>100</v>
      </c>
      <c r="E29" s="69">
        <v>45251</v>
      </c>
      <c r="F29" s="54">
        <v>307.29678799999999</v>
      </c>
      <c r="G29" s="54">
        <v>1.794208</v>
      </c>
      <c r="H29" s="54">
        <v>5.5135439999999996E-3</v>
      </c>
      <c r="I29" s="55">
        <f t="shared" si="0"/>
        <v>8.2834774931366776E-4</v>
      </c>
      <c r="J29" s="55">
        <f>H29/'סכום נכסי הקרן'!$C$41</f>
        <v>7.502130782783119E-6</v>
      </c>
    </row>
    <row r="30" spans="1:10">
      <c r="A30" t="s">
        <v>1993</v>
      </c>
      <c r="B30" t="s">
        <v>1994</v>
      </c>
      <c r="C30" t="s">
        <v>1801</v>
      </c>
      <c r="D30" t="s">
        <v>100</v>
      </c>
      <c r="E30" s="69">
        <v>45132</v>
      </c>
      <c r="F30" s="54">
        <v>895.62896000000012</v>
      </c>
      <c r="G30" s="54">
        <v>1.3763749999999999</v>
      </c>
      <c r="H30" s="54">
        <v>1.2327210000000002E-2</v>
      </c>
      <c r="I30" s="55">
        <f t="shared" si="0"/>
        <v>1.8520241533969695E-3</v>
      </c>
      <c r="J30" s="55">
        <f>H30/'סכום נכסי הקרן'!$C$41</f>
        <v>1.6773302544938775E-5</v>
      </c>
    </row>
    <row r="31" spans="1:10">
      <c r="A31" t="s">
        <v>1995</v>
      </c>
      <c r="B31" t="s">
        <v>1996</v>
      </c>
      <c r="C31" t="s">
        <v>1801</v>
      </c>
      <c r="D31" t="s">
        <v>100</v>
      </c>
      <c r="E31" s="69">
        <v>45132</v>
      </c>
      <c r="F31" s="54">
        <v>491.86218000000002</v>
      </c>
      <c r="G31" s="54">
        <v>1.384423</v>
      </c>
      <c r="H31" s="54">
        <v>6.8094539999999995E-3</v>
      </c>
      <c r="I31" s="55">
        <f t="shared" si="0"/>
        <v>1.0230435986282058E-3</v>
      </c>
      <c r="J31" s="55">
        <f>H31/'סכום נכסי הקרן'!$C$41</f>
        <v>9.2654406072293332E-6</v>
      </c>
    </row>
    <row r="32" spans="1:10">
      <c r="A32" t="s">
        <v>1997</v>
      </c>
      <c r="B32" t="s">
        <v>1998</v>
      </c>
      <c r="C32" t="s">
        <v>1801</v>
      </c>
      <c r="D32" t="s">
        <v>100</v>
      </c>
      <c r="E32" s="69">
        <v>45132</v>
      </c>
      <c r="F32" s="54">
        <v>369.29803500000003</v>
      </c>
      <c r="G32" s="54">
        <v>1.491611</v>
      </c>
      <c r="H32" s="54">
        <v>5.5084900000000004E-3</v>
      </c>
      <c r="I32" s="55">
        <f t="shared" si="0"/>
        <v>8.275884428630381E-4</v>
      </c>
      <c r="J32" s="55">
        <f>H32/'סכום נכסי הקרן'!$C$41</f>
        <v>7.4952539411407597E-6</v>
      </c>
    </row>
    <row r="33" spans="1:10">
      <c r="A33" t="s">
        <v>1999</v>
      </c>
      <c r="B33" t="s">
        <v>2000</v>
      </c>
      <c r="C33" t="s">
        <v>1801</v>
      </c>
      <c r="D33" t="s">
        <v>100</v>
      </c>
      <c r="E33" s="69">
        <v>45272</v>
      </c>
      <c r="F33" s="54">
        <v>246.25889999999998</v>
      </c>
      <c r="G33" s="54">
        <v>2.0410910000000002</v>
      </c>
      <c r="H33" s="54">
        <v>5.0263679999999998E-3</v>
      </c>
      <c r="I33" s="55">
        <f t="shared" si="0"/>
        <v>7.5515505453883057E-4</v>
      </c>
      <c r="J33" s="55">
        <f>H33/'סכום נכסי הקרן'!$C$41</f>
        <v>6.8392435243821436E-6</v>
      </c>
    </row>
    <row r="34" spans="1:10">
      <c r="A34" t="s">
        <v>2001</v>
      </c>
      <c r="B34" t="s">
        <v>2002</v>
      </c>
      <c r="C34" t="s">
        <v>1801</v>
      </c>
      <c r="D34" t="s">
        <v>100</v>
      </c>
      <c r="E34" s="69">
        <v>45250</v>
      </c>
      <c r="F34" s="54">
        <v>209.41673599999999</v>
      </c>
      <c r="G34" s="54">
        <v>1.9945440000000001</v>
      </c>
      <c r="H34" s="54">
        <v>4.1769090000000004E-3</v>
      </c>
      <c r="I34" s="55">
        <f t="shared" si="0"/>
        <v>6.2753342845146484E-4</v>
      </c>
      <c r="J34" s="55">
        <f>H34/'סכום נכסי הקרן'!$C$41</f>
        <v>5.6834075479916113E-6</v>
      </c>
    </row>
    <row r="35" spans="1:10">
      <c r="A35" t="s">
        <v>2003</v>
      </c>
      <c r="B35" t="s">
        <v>2004</v>
      </c>
      <c r="C35" t="s">
        <v>1801</v>
      </c>
      <c r="D35" t="s">
        <v>100</v>
      </c>
      <c r="E35" s="69">
        <v>45271</v>
      </c>
      <c r="F35" s="54">
        <v>714.73284000000001</v>
      </c>
      <c r="G35" s="54">
        <v>2.1030929999999999</v>
      </c>
      <c r="H35" s="54">
        <v>1.5031497E-2</v>
      </c>
      <c r="I35" s="55">
        <f t="shared" si="0"/>
        <v>2.258312749252595E-3</v>
      </c>
      <c r="J35" s="55">
        <f>H35/'סכום נכסי הקרן'!$C$41</f>
        <v>2.0452953010806138E-5</v>
      </c>
    </row>
    <row r="36" spans="1:10">
      <c r="A36" t="s">
        <v>2005</v>
      </c>
      <c r="B36" t="s">
        <v>2006</v>
      </c>
      <c r="C36" t="s">
        <v>1801</v>
      </c>
      <c r="D36" t="s">
        <v>100</v>
      </c>
      <c r="E36" s="69">
        <v>45271</v>
      </c>
      <c r="F36" s="54">
        <v>924.34893799999986</v>
      </c>
      <c r="G36" s="54">
        <v>2.1163780000000001</v>
      </c>
      <c r="H36" s="54">
        <v>1.9562718E-2</v>
      </c>
      <c r="I36" s="55">
        <f t="shared" si="0"/>
        <v>2.9390775562429497E-3</v>
      </c>
      <c r="J36" s="55">
        <f>H36/'סכום נכסי הקרן'!$C$41</f>
        <v>2.6618463351830586E-5</v>
      </c>
    </row>
    <row r="37" spans="1:10">
      <c r="A37" t="s">
        <v>2007</v>
      </c>
      <c r="B37" t="s">
        <v>2008</v>
      </c>
      <c r="C37" t="s">
        <v>1801</v>
      </c>
      <c r="D37" t="s">
        <v>100</v>
      </c>
      <c r="E37" s="69">
        <v>45250</v>
      </c>
      <c r="F37" s="54">
        <v>1048.0219500000001</v>
      </c>
      <c r="G37" s="54">
        <v>2.0822859999999999</v>
      </c>
      <c r="H37" s="54">
        <v>2.1822815999999998E-2</v>
      </c>
      <c r="I37" s="55">
        <f t="shared" si="0"/>
        <v>3.2786317688380286E-3</v>
      </c>
      <c r="J37" s="55">
        <f>H37/'סכום נכסי הקרן'!$C$41</f>
        <v>2.9693717812102701E-5</v>
      </c>
    </row>
    <row r="38" spans="1:10">
      <c r="A38" t="s">
        <v>2009</v>
      </c>
      <c r="B38" t="s">
        <v>2010</v>
      </c>
      <c r="C38" t="s">
        <v>1801</v>
      </c>
      <c r="D38" t="s">
        <v>100</v>
      </c>
      <c r="E38" s="69">
        <v>45252</v>
      </c>
      <c r="F38" s="54">
        <v>432.00675000000001</v>
      </c>
      <c r="G38" s="54">
        <v>2.2230240000000001</v>
      </c>
      <c r="H38" s="54">
        <v>9.6036149999999994E-3</v>
      </c>
      <c r="I38" s="55">
        <f t="shared" si="0"/>
        <v>1.4428347484893528E-3</v>
      </c>
      <c r="J38" s="55">
        <f>H38/'סכום נכסי הקרן'!$C$41</f>
        <v>1.3067380203639929E-5</v>
      </c>
    </row>
    <row r="39" spans="1:10">
      <c r="A39" t="s">
        <v>2011</v>
      </c>
      <c r="B39" t="s">
        <v>2012</v>
      </c>
      <c r="C39" t="s">
        <v>1801</v>
      </c>
      <c r="D39" t="s">
        <v>100</v>
      </c>
      <c r="E39" s="69">
        <v>45252</v>
      </c>
      <c r="F39" s="54">
        <v>925.72874999999999</v>
      </c>
      <c r="G39" s="54">
        <v>2.2230240000000001</v>
      </c>
      <c r="H39" s="54">
        <v>2.0579176000000005E-2</v>
      </c>
      <c r="I39" s="55">
        <f t="shared" si="0"/>
        <v>3.0917888970016117E-3</v>
      </c>
      <c r="J39" s="55">
        <f>H39/'סכום נכסי הקרן'!$C$41</f>
        <v>2.8001530368472913E-5</v>
      </c>
    </row>
    <row r="40" spans="1:10">
      <c r="A40" t="s">
        <v>2013</v>
      </c>
      <c r="B40" t="s">
        <v>2014</v>
      </c>
      <c r="C40" t="s">
        <v>1801</v>
      </c>
      <c r="D40" t="s">
        <v>100</v>
      </c>
      <c r="E40" s="69">
        <v>45252</v>
      </c>
      <c r="F40" s="54">
        <v>493.72199999999998</v>
      </c>
      <c r="G40" s="54">
        <v>2.2230240000000001</v>
      </c>
      <c r="H40" s="54">
        <v>1.0975560000000001E-2</v>
      </c>
      <c r="I40" s="55">
        <f t="shared" si="0"/>
        <v>1.6489539982735462E-3</v>
      </c>
      <c r="J40" s="55">
        <f>H40/'סכום נכסי הקרן'!$C$41</f>
        <v>1.493414880415992E-5</v>
      </c>
    </row>
    <row r="41" spans="1:10">
      <c r="A41" t="s">
        <v>2015</v>
      </c>
      <c r="B41" t="s">
        <v>2016</v>
      </c>
      <c r="C41" t="s">
        <v>1801</v>
      </c>
      <c r="D41" t="s">
        <v>100</v>
      </c>
      <c r="E41" s="69">
        <v>45253</v>
      </c>
      <c r="F41" s="54">
        <v>617.26957500000003</v>
      </c>
      <c r="G41" s="54">
        <v>2.2199520000000001</v>
      </c>
      <c r="H41" s="54">
        <v>1.3703088E-2</v>
      </c>
      <c r="I41" s="55">
        <f t="shared" si="0"/>
        <v>2.0587342920356001E-3</v>
      </c>
      <c r="J41" s="55">
        <f>H41/'סכום נכסי הקרן'!$C$41</f>
        <v>1.8645422672601504E-5</v>
      </c>
    </row>
    <row r="42" spans="1:10">
      <c r="A42" t="s">
        <v>2017</v>
      </c>
      <c r="B42" t="s">
        <v>2018</v>
      </c>
      <c r="C42" t="s">
        <v>1801</v>
      </c>
      <c r="D42" t="s">
        <v>100</v>
      </c>
      <c r="E42" s="69">
        <v>45252</v>
      </c>
      <c r="F42" s="54">
        <v>479.97189200000003</v>
      </c>
      <c r="G42" s="54">
        <v>2.319293</v>
      </c>
      <c r="H42" s="54">
        <v>1.1131953E-2</v>
      </c>
      <c r="I42" s="55">
        <f t="shared" si="0"/>
        <v>1.672450281164988E-3</v>
      </c>
      <c r="J42" s="55">
        <f>H42/'סכום נכסי הקרן'!$C$41</f>
        <v>1.5146948545943389E-5</v>
      </c>
    </row>
    <row r="43" spans="1:10">
      <c r="A43" t="s">
        <v>2017</v>
      </c>
      <c r="B43" t="s">
        <v>2019</v>
      </c>
      <c r="C43" t="s">
        <v>1801</v>
      </c>
      <c r="D43" t="s">
        <v>100</v>
      </c>
      <c r="E43" s="69">
        <v>45252</v>
      </c>
      <c r="F43" s="54">
        <v>556.00924499999996</v>
      </c>
      <c r="G43" s="54">
        <v>2.319293</v>
      </c>
      <c r="H43" s="54">
        <v>1.2895482E-2</v>
      </c>
      <c r="I43" s="55">
        <f t="shared" si="0"/>
        <v>1.9374006067630757E-3</v>
      </c>
      <c r="J43" s="55">
        <f>H43/'סכום נכסי הקרן'!$C$41</f>
        <v>1.7546534945767301E-5</v>
      </c>
    </row>
    <row r="44" spans="1:10">
      <c r="A44" t="s">
        <v>2020</v>
      </c>
      <c r="B44" t="s">
        <v>2021</v>
      </c>
      <c r="C44" t="s">
        <v>1801</v>
      </c>
      <c r="D44" t="s">
        <v>100</v>
      </c>
      <c r="E44" s="69">
        <v>45265</v>
      </c>
      <c r="F44" s="54">
        <v>877.30652999999995</v>
      </c>
      <c r="G44" s="54">
        <v>2.3245809999999998</v>
      </c>
      <c r="H44" s="54">
        <v>2.0393702999999999E-2</v>
      </c>
      <c r="I44" s="55">
        <f t="shared" si="0"/>
        <v>3.0639236723641627E-3</v>
      </c>
      <c r="J44" s="55">
        <f>H44/'סכום נכסי הקרן'!$C$41</f>
        <v>2.7749162254121205E-5</v>
      </c>
    </row>
    <row r="45" spans="1:10">
      <c r="A45" t="s">
        <v>2022</v>
      </c>
      <c r="B45" t="s">
        <v>2023</v>
      </c>
      <c r="C45" t="s">
        <v>1801</v>
      </c>
      <c r="D45" t="s">
        <v>100</v>
      </c>
      <c r="E45" s="69">
        <v>45252</v>
      </c>
      <c r="F45" s="54">
        <v>185.381573</v>
      </c>
      <c r="G45" s="54">
        <v>2.3430870000000001</v>
      </c>
      <c r="H45" s="54">
        <v>4.3436510000000005E-3</v>
      </c>
      <c r="I45" s="55">
        <f t="shared" si="0"/>
        <v>6.5258453177376716E-4</v>
      </c>
      <c r="J45" s="55">
        <f>H45/'סכום נכסי הקרן'!$C$41</f>
        <v>5.9102888952671246E-6</v>
      </c>
    </row>
    <row r="46" spans="1:10">
      <c r="A46" t="s">
        <v>2024</v>
      </c>
      <c r="B46" t="s">
        <v>2025</v>
      </c>
      <c r="C46" t="s">
        <v>1801</v>
      </c>
      <c r="D46" t="s">
        <v>100</v>
      </c>
      <c r="E46" s="69">
        <v>45253</v>
      </c>
      <c r="F46" s="54">
        <v>617.97202500000003</v>
      </c>
      <c r="G46" s="54">
        <v>2.3008690000000001</v>
      </c>
      <c r="H46" s="54">
        <v>1.4218725E-2</v>
      </c>
      <c r="I46" s="55">
        <f t="shared" si="0"/>
        <v>2.1362029307936932E-3</v>
      </c>
      <c r="J46" s="55">
        <f>H46/'סכום נכסי הקרן'!$C$41</f>
        <v>1.9347036046946921E-5</v>
      </c>
    </row>
    <row r="47" spans="1:10">
      <c r="A47" t="s">
        <v>2026</v>
      </c>
      <c r="B47" t="s">
        <v>2027</v>
      </c>
      <c r="C47" t="s">
        <v>1801</v>
      </c>
      <c r="D47" t="s">
        <v>100</v>
      </c>
      <c r="E47" s="69">
        <v>45252</v>
      </c>
      <c r="F47" s="54">
        <v>494.52480000000003</v>
      </c>
      <c r="G47" s="54">
        <v>2.3774359999999999</v>
      </c>
      <c r="H47" s="54">
        <v>1.1757010000000002E-2</v>
      </c>
      <c r="I47" s="55">
        <f t="shared" si="0"/>
        <v>1.7663580397940576E-3</v>
      </c>
      <c r="J47" s="55">
        <f>H47/'סכום נכסי הקרן'!$C$41</f>
        <v>1.5997446766451667E-5</v>
      </c>
    </row>
    <row r="48" spans="1:10">
      <c r="A48" t="s">
        <v>2028</v>
      </c>
      <c r="B48" t="s">
        <v>2029</v>
      </c>
      <c r="C48" t="s">
        <v>1801</v>
      </c>
      <c r="D48" t="s">
        <v>100</v>
      </c>
      <c r="E48" s="69">
        <v>45257</v>
      </c>
      <c r="F48" s="54">
        <v>495.20717999999999</v>
      </c>
      <c r="G48" s="54">
        <v>2.5205790000000001</v>
      </c>
      <c r="H48" s="54">
        <v>1.2482091000000001E-2</v>
      </c>
      <c r="I48" s="55">
        <f t="shared" si="0"/>
        <v>1.8752932753558129E-3</v>
      </c>
      <c r="J48" s="55">
        <f>H48/'סכום נכסי הקרן'!$C$41</f>
        <v>1.6984044949056384E-5</v>
      </c>
    </row>
    <row r="49" spans="1:10">
      <c r="A49" t="s">
        <v>2030</v>
      </c>
      <c r="B49" t="s">
        <v>2031</v>
      </c>
      <c r="C49" t="s">
        <v>1801</v>
      </c>
      <c r="D49" t="s">
        <v>100</v>
      </c>
      <c r="E49" s="69">
        <v>45257</v>
      </c>
      <c r="F49" s="54">
        <v>248.19900000000001</v>
      </c>
      <c r="G49" s="54">
        <v>2.7544249999999999</v>
      </c>
      <c r="H49" s="54">
        <v>6.836455E-3</v>
      </c>
      <c r="I49" s="55">
        <f t="shared" si="0"/>
        <v>1.0271001940918892E-3</v>
      </c>
      <c r="J49" s="55">
        <f>H49/'סכום נכסי הקרן'!$C$41</f>
        <v>9.3021801405070085E-6</v>
      </c>
    </row>
    <row r="50" spans="1:10">
      <c r="A50" t="s">
        <v>2032</v>
      </c>
      <c r="B50" t="s">
        <v>2033</v>
      </c>
      <c r="C50" t="s">
        <v>1801</v>
      </c>
      <c r="D50" t="s">
        <v>100</v>
      </c>
      <c r="E50" s="69">
        <v>45257</v>
      </c>
      <c r="F50" s="54">
        <v>248.41977</v>
      </c>
      <c r="G50" s="54">
        <v>2.8408470000000001</v>
      </c>
      <c r="H50" s="54">
        <v>7.0572249999999994E-3</v>
      </c>
      <c r="I50" s="55">
        <f t="shared" si="0"/>
        <v>1.0602683945480709E-3</v>
      </c>
      <c r="J50" s="55">
        <f>H50/'סכום נכסי הקרן'!$C$41</f>
        <v>9.6025759318374168E-6</v>
      </c>
    </row>
    <row r="51" spans="1:10">
      <c r="A51" t="s">
        <v>2034</v>
      </c>
      <c r="B51" t="s">
        <v>2035</v>
      </c>
      <c r="C51" t="s">
        <v>1801</v>
      </c>
      <c r="D51" t="s">
        <v>100</v>
      </c>
      <c r="E51" s="69">
        <v>45257</v>
      </c>
      <c r="F51" s="54">
        <v>124.3002</v>
      </c>
      <c r="G51" s="54">
        <v>2.9114420000000001</v>
      </c>
      <c r="H51" s="54">
        <v>3.6189279999999996E-3</v>
      </c>
      <c r="I51" s="55">
        <f t="shared" si="0"/>
        <v>5.4370308167092033E-4</v>
      </c>
      <c r="J51" s="55">
        <f>H51/'סכום נכסי הקרן'!$C$41</f>
        <v>4.9241778336176782E-6</v>
      </c>
    </row>
    <row r="52" spans="1:10">
      <c r="A52" t="s">
        <v>2036</v>
      </c>
      <c r="B52" t="s">
        <v>2037</v>
      </c>
      <c r="C52" t="s">
        <v>1801</v>
      </c>
      <c r="D52" t="s">
        <v>100</v>
      </c>
      <c r="E52" s="69">
        <v>45245</v>
      </c>
      <c r="F52" s="54">
        <v>500.10426000000001</v>
      </c>
      <c r="G52" s="54">
        <v>3.4153419999999999</v>
      </c>
      <c r="H52" s="54">
        <v>1.7080269999999998E-2</v>
      </c>
      <c r="I52" s="55">
        <f t="shared" si="0"/>
        <v>2.5661177660266719E-3</v>
      </c>
      <c r="J52" s="55">
        <f>H52/'סכום נכסי הקרן'!$C$41</f>
        <v>2.324066323679416E-5</v>
      </c>
    </row>
    <row r="53" spans="1:10">
      <c r="A53" t="s">
        <v>2038</v>
      </c>
      <c r="B53" t="s">
        <v>2039</v>
      </c>
      <c r="C53" t="s">
        <v>1801</v>
      </c>
      <c r="D53" t="s">
        <v>100</v>
      </c>
      <c r="E53" s="69">
        <v>45245</v>
      </c>
      <c r="F53" s="54">
        <v>625.21394999999995</v>
      </c>
      <c r="G53" s="54">
        <v>3.4282599999999999</v>
      </c>
      <c r="H53" s="54">
        <v>2.1433962999999997E-2</v>
      </c>
      <c r="I53" s="55">
        <f t="shared" si="0"/>
        <v>3.2202109949467038E-3</v>
      </c>
      <c r="J53" s="55">
        <f>H53/'סכום נכסי הקרן'!$C$41</f>
        <v>2.9164616010924081E-5</v>
      </c>
    </row>
    <row r="54" spans="1:10">
      <c r="A54" t="s">
        <v>2040</v>
      </c>
      <c r="B54" t="s">
        <v>2041</v>
      </c>
      <c r="C54" t="s">
        <v>1801</v>
      </c>
      <c r="D54" t="s">
        <v>100</v>
      </c>
      <c r="E54" s="69">
        <v>45160</v>
      </c>
      <c r="F54" s="54">
        <v>437.977575</v>
      </c>
      <c r="G54" s="54">
        <v>3.11198</v>
      </c>
      <c r="H54" s="54">
        <v>1.3629773999999999E-2</v>
      </c>
      <c r="I54" s="55">
        <f t="shared" si="0"/>
        <v>2.0477196911013944E-3</v>
      </c>
      <c r="J54" s="55">
        <f>H54/'סכום נכסי הקרן'!$C$41</f>
        <v>1.8545666287922434E-5</v>
      </c>
    </row>
    <row r="55" spans="1:10">
      <c r="A55" t="s">
        <v>2042</v>
      </c>
      <c r="B55" t="s">
        <v>2043</v>
      </c>
      <c r="C55" t="s">
        <v>1801</v>
      </c>
      <c r="D55" t="s">
        <v>100</v>
      </c>
      <c r="E55" s="69">
        <v>45245</v>
      </c>
      <c r="F55" s="54">
        <v>250.40669999999997</v>
      </c>
      <c r="G55" s="54">
        <v>3.5521029999999998</v>
      </c>
      <c r="H55" s="54">
        <v>8.8947049999999993E-3</v>
      </c>
      <c r="I55" s="55">
        <f t="shared" si="0"/>
        <v>1.336329023139931E-3</v>
      </c>
      <c r="J55" s="55">
        <f>H55/'סכום נכסי הקרן'!$C$41</f>
        <v>1.2102785465079253E-5</v>
      </c>
    </row>
    <row r="56" spans="1:10">
      <c r="A56" t="s">
        <v>2044</v>
      </c>
      <c r="B56" t="s">
        <v>2045</v>
      </c>
      <c r="C56" t="s">
        <v>1801</v>
      </c>
      <c r="D56" t="s">
        <v>100</v>
      </c>
      <c r="E56" s="69">
        <v>45246</v>
      </c>
      <c r="F56" s="54">
        <v>375.62008500000002</v>
      </c>
      <c r="G56" s="54">
        <v>3.5589430000000002</v>
      </c>
      <c r="H56" s="54">
        <v>1.3368105E-2</v>
      </c>
      <c r="I56" s="55">
        <f t="shared" si="0"/>
        <v>2.0084068775616535E-3</v>
      </c>
      <c r="J56" s="55">
        <f>H56/'סכום נכסי הקרן'!$C$41</f>
        <v>1.8189620329134388E-5</v>
      </c>
    </row>
    <row r="57" spans="1:10">
      <c r="A57" t="s">
        <v>2046</v>
      </c>
      <c r="B57" t="s">
        <v>2047</v>
      </c>
      <c r="C57" t="s">
        <v>1801</v>
      </c>
      <c r="D57" t="s">
        <v>100</v>
      </c>
      <c r="E57" s="69">
        <v>45155</v>
      </c>
      <c r="F57" s="54">
        <v>751.36058999999989</v>
      </c>
      <c r="G57" s="54">
        <v>3.170544</v>
      </c>
      <c r="H57" s="54">
        <v>2.3822220000000002E-2</v>
      </c>
      <c r="I57" s="55">
        <f t="shared" si="0"/>
        <v>3.5790196506376016E-3</v>
      </c>
      <c r="J57" s="55">
        <f>H57/'סכום נכסי הקרן'!$C$41</f>
        <v>3.2414252969819718E-5</v>
      </c>
    </row>
    <row r="58" spans="1:10">
      <c r="A58" t="s">
        <v>2048</v>
      </c>
      <c r="B58" t="s">
        <v>2049</v>
      </c>
      <c r="C58" t="s">
        <v>1801</v>
      </c>
      <c r="D58" t="s">
        <v>100</v>
      </c>
      <c r="E58" s="69">
        <v>45245</v>
      </c>
      <c r="F58" s="54">
        <v>212.90256000000002</v>
      </c>
      <c r="G58" s="54">
        <v>3.5778639999999999</v>
      </c>
      <c r="H58" s="54">
        <v>7.6173640000000006E-3</v>
      </c>
      <c r="I58" s="55">
        <f t="shared" si="0"/>
        <v>1.144422956469189E-3</v>
      </c>
      <c r="J58" s="55">
        <f>H58/'סכום נכסי הקרן'!$C$41</f>
        <v>1.0364741978673602E-5</v>
      </c>
    </row>
    <row r="59" spans="1:10">
      <c r="A59" t="s">
        <v>2050</v>
      </c>
      <c r="B59" t="s">
        <v>2051</v>
      </c>
      <c r="C59" t="s">
        <v>1801</v>
      </c>
      <c r="D59" t="s">
        <v>100</v>
      </c>
      <c r="E59" s="69">
        <v>45155</v>
      </c>
      <c r="F59" s="54">
        <v>751.42079999999999</v>
      </c>
      <c r="G59" s="54">
        <v>3.1783030000000001</v>
      </c>
      <c r="H59" s="54">
        <v>2.388243E-2</v>
      </c>
      <c r="I59" s="55">
        <f t="shared" si="0"/>
        <v>3.5880655234892876E-3</v>
      </c>
      <c r="J59" s="55">
        <f>H59/'סכום נכסי הקרן'!$C$41</f>
        <v>3.2496179094728009E-5</v>
      </c>
    </row>
    <row r="60" spans="1:10">
      <c r="A60" t="s">
        <v>2052</v>
      </c>
      <c r="B60" t="s">
        <v>2053</v>
      </c>
      <c r="C60" t="s">
        <v>1801</v>
      </c>
      <c r="D60" t="s">
        <v>100</v>
      </c>
      <c r="E60" s="69">
        <v>45160</v>
      </c>
      <c r="F60" s="54">
        <v>626.18399999999997</v>
      </c>
      <c r="G60" s="54">
        <v>3.1896149999999999</v>
      </c>
      <c r="H60" s="54">
        <v>1.9972856000000001E-2</v>
      </c>
      <c r="I60" s="55">
        <f t="shared" si="0"/>
        <v>3.0006961611199596E-3</v>
      </c>
      <c r="J60" s="55">
        <f>H60/'סכום נכסי הקרן'!$C$41</f>
        <v>2.7176527079079179E-5</v>
      </c>
    </row>
    <row r="61" spans="1:10">
      <c r="A61" t="s">
        <v>2054</v>
      </c>
      <c r="B61" t="s">
        <v>2055</v>
      </c>
      <c r="C61" t="s">
        <v>1801</v>
      </c>
      <c r="D61" t="s">
        <v>100</v>
      </c>
      <c r="E61" s="69">
        <v>45160</v>
      </c>
      <c r="F61" s="54">
        <v>626.18399999999997</v>
      </c>
      <c r="G61" s="54">
        <v>3.1896149999999999</v>
      </c>
      <c r="H61" s="54">
        <v>1.9972856000000001E-2</v>
      </c>
      <c r="I61" s="55">
        <f t="shared" si="0"/>
        <v>3.0006961611199596E-3</v>
      </c>
      <c r="J61" s="55">
        <f>H61/'סכום נכסי הקרן'!$C$41</f>
        <v>2.7176527079079179E-5</v>
      </c>
    </row>
    <row r="62" spans="1:10">
      <c r="A62" t="s">
        <v>2056</v>
      </c>
      <c r="B62" t="s">
        <v>2057</v>
      </c>
      <c r="C62" t="s">
        <v>1801</v>
      </c>
      <c r="D62" t="s">
        <v>100</v>
      </c>
      <c r="E62" s="69">
        <v>45168</v>
      </c>
      <c r="F62" s="54">
        <v>878.29664999999989</v>
      </c>
      <c r="G62" s="54">
        <v>3.370279</v>
      </c>
      <c r="H62" s="54">
        <v>2.9601048000000001E-2</v>
      </c>
      <c r="I62" s="55">
        <f t="shared" si="0"/>
        <v>4.4472233264350207E-3</v>
      </c>
      <c r="J62" s="55">
        <f>H62/'סכום נכסי הקרן'!$C$41</f>
        <v>4.0277348544500723E-5</v>
      </c>
    </row>
    <row r="63" spans="1:10">
      <c r="A63" t="s">
        <v>2058</v>
      </c>
      <c r="B63" t="s">
        <v>2059</v>
      </c>
      <c r="C63" t="s">
        <v>1801</v>
      </c>
      <c r="D63" t="s">
        <v>100</v>
      </c>
      <c r="E63" s="69">
        <v>45174</v>
      </c>
      <c r="F63" s="54">
        <v>125.93924999999999</v>
      </c>
      <c r="G63" s="54">
        <v>3.8023899999999999</v>
      </c>
      <c r="H63" s="54">
        <v>4.7887019999999997E-3</v>
      </c>
      <c r="I63" s="55">
        <f t="shared" si="0"/>
        <v>7.1944842080408887E-4</v>
      </c>
      <c r="J63" s="55">
        <f>H63/'סכום נכסי הקרן'!$C$41</f>
        <v>6.5158578010396016E-6</v>
      </c>
    </row>
    <row r="64" spans="1:10">
      <c r="A64" t="s">
        <v>2060</v>
      </c>
      <c r="B64" t="s">
        <v>2061</v>
      </c>
      <c r="C64" t="s">
        <v>1801</v>
      </c>
      <c r="D64" t="s">
        <v>100</v>
      </c>
      <c r="E64" s="69">
        <v>45169</v>
      </c>
      <c r="F64" s="54">
        <v>377.90806499999997</v>
      </c>
      <c r="G64" s="54">
        <v>3.8032300000000001</v>
      </c>
      <c r="H64" s="54">
        <v>1.4372711999999999E-2</v>
      </c>
      <c r="I64" s="55">
        <f t="shared" si="0"/>
        <v>2.1593377393439766E-3</v>
      </c>
      <c r="J64" s="55">
        <f>H64/'סכום נכסי הקרן'!$C$41</f>
        <v>1.9556562009349402E-5</v>
      </c>
    </row>
    <row r="65" spans="1:10">
      <c r="A65" t="s">
        <v>2062</v>
      </c>
      <c r="B65" t="s">
        <v>2063</v>
      </c>
      <c r="C65" t="s">
        <v>1801</v>
      </c>
      <c r="D65" t="s">
        <v>100</v>
      </c>
      <c r="E65" s="69">
        <v>45174</v>
      </c>
      <c r="F65" s="54">
        <v>315.18262499999997</v>
      </c>
      <c r="G65" s="54">
        <v>3.9044840000000001</v>
      </c>
      <c r="H65" s="54">
        <v>1.2306255E-2</v>
      </c>
      <c r="I65" s="55">
        <f t="shared" si="0"/>
        <v>1.8488759011862554E-3</v>
      </c>
      <c r="J65" s="55">
        <f>H65/'סכום נכסי הקרן'!$C$41</f>
        <v>1.6744789640978413E-5</v>
      </c>
    </row>
    <row r="66" spans="1:10">
      <c r="A66" t="s">
        <v>2064</v>
      </c>
      <c r="B66" t="s">
        <v>2065</v>
      </c>
      <c r="C66" t="s">
        <v>1801</v>
      </c>
      <c r="D66" t="s">
        <v>100</v>
      </c>
      <c r="E66" s="69">
        <v>45181</v>
      </c>
      <c r="F66" s="54">
        <v>277.43430000000001</v>
      </c>
      <c r="G66" s="54">
        <v>3.9528509999999999</v>
      </c>
      <c r="H66" s="54">
        <v>1.0966566000000001E-2</v>
      </c>
      <c r="I66" s="55">
        <f t="shared" si="0"/>
        <v>1.6476027512974947E-3</v>
      </c>
      <c r="J66" s="55">
        <f>H66/'סכום נכסי הקרן'!$C$41</f>
        <v>1.4921910910663405E-5</v>
      </c>
    </row>
    <row r="67" spans="1:10">
      <c r="A67" t="s">
        <v>2066</v>
      </c>
      <c r="B67" t="s">
        <v>2067</v>
      </c>
      <c r="C67" t="s">
        <v>1801</v>
      </c>
      <c r="D67" t="s">
        <v>100</v>
      </c>
      <c r="E67" s="69">
        <v>45181</v>
      </c>
      <c r="F67" s="54">
        <v>378.36967499999997</v>
      </c>
      <c r="G67" s="54">
        <v>3.9655879999999999</v>
      </c>
      <c r="H67" s="54">
        <v>1.5004583E-2</v>
      </c>
      <c r="I67" s="55">
        <f t="shared" si="0"/>
        <v>2.2542692245568589E-3</v>
      </c>
      <c r="J67" s="55">
        <f>H67/'סכום נכסי הקרן'!$C$41</f>
        <v>2.0416331856084634E-5</v>
      </c>
    </row>
    <row r="68" spans="1:10">
      <c r="A68" t="s">
        <v>2068</v>
      </c>
      <c r="B68" t="s">
        <v>2069</v>
      </c>
      <c r="C68" t="s">
        <v>1801</v>
      </c>
      <c r="D68" t="s">
        <v>100</v>
      </c>
      <c r="E68" s="69">
        <v>45159</v>
      </c>
      <c r="F68" s="54">
        <v>504.76049999999998</v>
      </c>
      <c r="G68" s="54">
        <v>3.9097590000000002</v>
      </c>
      <c r="H68" s="54">
        <v>1.973492E-2</v>
      </c>
      <c r="I68" s="55">
        <f t="shared" si="0"/>
        <v>2.9649489629329684E-3</v>
      </c>
      <c r="J68" s="55">
        <f>H68/'סכום נכסי הקרן'!$C$41</f>
        <v>2.685277397401059E-5</v>
      </c>
    </row>
    <row r="69" spans="1:10">
      <c r="A69" t="s">
        <v>2070</v>
      </c>
      <c r="B69" t="s">
        <v>2071</v>
      </c>
      <c r="C69" t="s">
        <v>1801</v>
      </c>
      <c r="D69" t="s">
        <v>100</v>
      </c>
      <c r="E69" s="69">
        <v>45167</v>
      </c>
      <c r="F69" s="54">
        <v>441.74739</v>
      </c>
      <c r="G69" s="54">
        <v>3.9388100000000001</v>
      </c>
      <c r="H69" s="54">
        <v>1.7399589E-2</v>
      </c>
      <c r="I69" s="55">
        <f t="shared" si="0"/>
        <v>2.6140918413152868E-3</v>
      </c>
      <c r="J69" s="55">
        <f>H69/'סכום נכסי הקרן'!$C$41</f>
        <v>2.3675151997458361E-5</v>
      </c>
    </row>
    <row r="70" spans="1:10">
      <c r="A70" t="s">
        <v>2072</v>
      </c>
      <c r="B70" t="s">
        <v>2073</v>
      </c>
      <c r="C70" t="s">
        <v>1801</v>
      </c>
      <c r="D70" t="s">
        <v>100</v>
      </c>
      <c r="E70" s="69">
        <v>45189</v>
      </c>
      <c r="F70" s="54">
        <v>1866.0125579999999</v>
      </c>
      <c r="G70" s="54">
        <v>4.0757500000000002</v>
      </c>
      <c r="H70" s="54">
        <v>7.6054006000000007E-2</v>
      </c>
      <c r="I70" s="55">
        <f t="shared" si="0"/>
        <v>1.1426255906616179E-2</v>
      </c>
      <c r="J70" s="55">
        <f>H70/'סכום נכסי הקרן'!$C$41</f>
        <v>1.0348463702594413E-4</v>
      </c>
    </row>
    <row r="71" spans="1:10">
      <c r="A71" t="s">
        <v>2074</v>
      </c>
      <c r="B71" t="s">
        <v>2075</v>
      </c>
      <c r="C71" t="s">
        <v>1801</v>
      </c>
      <c r="D71" t="s">
        <v>100</v>
      </c>
      <c r="E71" s="69">
        <v>45174</v>
      </c>
      <c r="F71" s="54">
        <v>265.24511999999999</v>
      </c>
      <c r="G71" s="54">
        <v>4.0826269999999996</v>
      </c>
      <c r="H71" s="54">
        <v>1.0828969000000003E-2</v>
      </c>
      <c r="I71" s="55">
        <f t="shared" si="0"/>
        <v>1.6269303552374811E-3</v>
      </c>
      <c r="J71" s="55">
        <f>H71/'סכום נכסי הקרן'!$C$41</f>
        <v>1.4734686379704988E-5</v>
      </c>
    </row>
    <row r="72" spans="1:10">
      <c r="A72" t="s">
        <v>2076</v>
      </c>
      <c r="B72" t="s">
        <v>2077</v>
      </c>
      <c r="C72" t="s">
        <v>1801</v>
      </c>
      <c r="D72" t="s">
        <v>100</v>
      </c>
      <c r="E72" s="69">
        <v>45189</v>
      </c>
      <c r="F72" s="54">
        <v>442.14544499999994</v>
      </c>
      <c r="G72" s="54">
        <v>4.1519490000000001</v>
      </c>
      <c r="H72" s="54">
        <v>1.8357652999999998E-2</v>
      </c>
      <c r="I72" s="55">
        <f t="shared" si="0"/>
        <v>2.7580301427233191E-3</v>
      </c>
      <c r="J72" s="55">
        <f>H72/'סכום נכסי הקרן'!$C$41</f>
        <v>2.497876387146831E-5</v>
      </c>
    </row>
    <row r="73" spans="1:10">
      <c r="A73" t="s">
        <v>2078</v>
      </c>
      <c r="B73" t="s">
        <v>2079</v>
      </c>
      <c r="C73" t="s">
        <v>1801</v>
      </c>
      <c r="D73" t="s">
        <v>100</v>
      </c>
      <c r="E73" s="69">
        <v>45190</v>
      </c>
      <c r="F73" s="54">
        <v>505.36260000000004</v>
      </c>
      <c r="G73" s="54">
        <v>4.1816259999999996</v>
      </c>
      <c r="H73" s="54">
        <v>2.1132372E-2</v>
      </c>
      <c r="I73" s="55">
        <f t="shared" si="0"/>
        <v>3.1749003515450631E-3</v>
      </c>
      <c r="J73" s="55">
        <f>H73/'סכום נכסי הקרן'!$C$41</f>
        <v>2.8754249262257468E-5</v>
      </c>
    </row>
    <row r="74" spans="1:10">
      <c r="A74" t="s">
        <v>2080</v>
      </c>
      <c r="B74" t="s">
        <v>2081</v>
      </c>
      <c r="C74" t="s">
        <v>1801</v>
      </c>
      <c r="D74" t="s">
        <v>100</v>
      </c>
      <c r="E74" s="69">
        <v>45188</v>
      </c>
      <c r="F74" s="54">
        <v>632.20500000000004</v>
      </c>
      <c r="G74" s="54">
        <v>4.2342589999999998</v>
      </c>
      <c r="H74" s="54">
        <v>2.6769199E-2</v>
      </c>
      <c r="I74" s="55">
        <f t="shared" ref="I74:I137" si="1">H74/$H$9</f>
        <v>4.0217699799946624E-3</v>
      </c>
      <c r="J74" s="55">
        <f>H74/'סכום נכסי הקרן'!$C$41</f>
        <v>3.6424127901826326E-5</v>
      </c>
    </row>
    <row r="75" spans="1:10">
      <c r="A75" t="s">
        <v>2082</v>
      </c>
      <c r="B75" t="s">
        <v>2083</v>
      </c>
      <c r="C75" t="s">
        <v>1801</v>
      </c>
      <c r="D75" t="s">
        <v>100</v>
      </c>
      <c r="E75" s="69">
        <v>45188</v>
      </c>
      <c r="F75" s="54">
        <v>1264.4100000000001</v>
      </c>
      <c r="G75" s="54">
        <v>4.2342589999999998</v>
      </c>
      <c r="H75" s="54">
        <v>5.3538398000000001E-2</v>
      </c>
      <c r="I75" s="55">
        <f t="shared" si="1"/>
        <v>8.0435399599893247E-3</v>
      </c>
      <c r="J75" s="55">
        <f>H75/'סכום נכסי הקרן'!$C$41</f>
        <v>7.2848255803652652E-5</v>
      </c>
    </row>
    <row r="76" spans="1:10">
      <c r="A76" t="s">
        <v>2084</v>
      </c>
      <c r="B76" t="s">
        <v>2085</v>
      </c>
      <c r="C76" t="s">
        <v>1801</v>
      </c>
      <c r="D76" t="s">
        <v>100</v>
      </c>
      <c r="E76" s="69">
        <v>45190</v>
      </c>
      <c r="F76" s="54">
        <v>885.08699999999999</v>
      </c>
      <c r="G76" s="54">
        <v>4.2576720000000003</v>
      </c>
      <c r="H76" s="54">
        <v>3.7684100999999998E-2</v>
      </c>
      <c r="I76" s="55">
        <f t="shared" si="1"/>
        <v>5.6616107984735296E-3</v>
      </c>
      <c r="J76" s="55">
        <f>H76/'סכום נכסי הקרן'!$C$41</f>
        <v>5.1275740999547318E-5</v>
      </c>
    </row>
    <row r="77" spans="1:10">
      <c r="A77" t="s">
        <v>2086</v>
      </c>
      <c r="B77" t="s">
        <v>2087</v>
      </c>
      <c r="C77" t="s">
        <v>1801</v>
      </c>
      <c r="D77" t="s">
        <v>100</v>
      </c>
      <c r="E77" s="69">
        <v>45182</v>
      </c>
      <c r="F77" s="54">
        <v>632.70675000000006</v>
      </c>
      <c r="G77" s="54">
        <v>4.2868089999999999</v>
      </c>
      <c r="H77" s="54">
        <v>2.7122932999999998E-2</v>
      </c>
      <c r="I77" s="55">
        <f t="shared" si="1"/>
        <v>4.0749145205579949E-3</v>
      </c>
      <c r="J77" s="55">
        <f>H77/'סכום נכסי הקרן'!$C$41</f>
        <v>3.6905444225830809E-5</v>
      </c>
    </row>
    <row r="78" spans="1:10">
      <c r="A78" t="s">
        <v>2088</v>
      </c>
      <c r="B78" t="s">
        <v>2089</v>
      </c>
      <c r="C78" t="s">
        <v>1801</v>
      </c>
      <c r="D78" t="s">
        <v>100</v>
      </c>
      <c r="E78" s="69">
        <v>45182</v>
      </c>
      <c r="F78" s="54">
        <v>379.794645</v>
      </c>
      <c r="G78" s="54">
        <v>4.3298019999999999</v>
      </c>
      <c r="H78" s="54">
        <v>1.6444355000000001E-2</v>
      </c>
      <c r="I78" s="55">
        <f t="shared" si="1"/>
        <v>2.4705787154623163E-3</v>
      </c>
      <c r="J78" s="55">
        <f>H78/'סכום נכסי הקרן'!$C$41</f>
        <v>2.2375390828206598E-5</v>
      </c>
    </row>
    <row r="79" spans="1:10">
      <c r="A79" t="s">
        <v>2090</v>
      </c>
      <c r="B79" t="s">
        <v>2091</v>
      </c>
      <c r="C79" t="s">
        <v>1801</v>
      </c>
      <c r="D79" t="s">
        <v>100</v>
      </c>
      <c r="E79" s="69">
        <v>45182</v>
      </c>
      <c r="F79" s="54">
        <v>506.43300000000005</v>
      </c>
      <c r="G79" s="54">
        <v>4.3373840000000001</v>
      </c>
      <c r="H79" s="54">
        <v>2.1965946E-2</v>
      </c>
      <c r="I79" s="55">
        <f t="shared" si="1"/>
        <v>3.3001354356917375E-3</v>
      </c>
      <c r="J79" s="55">
        <f>H79/'סכום נכסי הקרן'!$C$41</f>
        <v>2.9888470947098951E-5</v>
      </c>
    </row>
    <row r="80" spans="1:10">
      <c r="A80" t="s">
        <v>2092</v>
      </c>
      <c r="B80" t="s">
        <v>2093</v>
      </c>
      <c r="C80" t="s">
        <v>1801</v>
      </c>
      <c r="D80" t="s">
        <v>100</v>
      </c>
      <c r="E80" s="69">
        <v>45173</v>
      </c>
      <c r="F80" s="54">
        <v>1203.0961500000001</v>
      </c>
      <c r="G80" s="54">
        <v>4.3170890000000002</v>
      </c>
      <c r="H80" s="54">
        <v>5.1938734999999993E-2</v>
      </c>
      <c r="I80" s="55">
        <f t="shared" si="1"/>
        <v>7.8032086511777218E-3</v>
      </c>
      <c r="J80" s="55">
        <f>H80/'סכום נכסי הקרן'!$C$41</f>
        <v>7.0671637455385313E-5</v>
      </c>
    </row>
    <row r="81" spans="1:10">
      <c r="A81" t="s">
        <v>2094</v>
      </c>
      <c r="B81" t="s">
        <v>2095</v>
      </c>
      <c r="C81" t="s">
        <v>1801</v>
      </c>
      <c r="D81" t="s">
        <v>100</v>
      </c>
      <c r="E81" s="69">
        <v>45173</v>
      </c>
      <c r="F81" s="54">
        <v>1076.45445</v>
      </c>
      <c r="G81" s="54">
        <v>4.3170890000000002</v>
      </c>
      <c r="H81" s="54">
        <v>4.6471499999999999E-2</v>
      </c>
      <c r="I81" s="55">
        <f t="shared" si="1"/>
        <v>6.9818183063797288E-3</v>
      </c>
      <c r="J81" s="55">
        <f>H81/'סכום נכסי הקרן'!$C$41</f>
        <v>6.3232518081311352E-5</v>
      </c>
    </row>
    <row r="82" spans="1:10">
      <c r="A82" t="s">
        <v>2096</v>
      </c>
      <c r="B82" t="s">
        <v>2097</v>
      </c>
      <c r="C82" t="s">
        <v>1801</v>
      </c>
      <c r="D82" t="s">
        <v>100</v>
      </c>
      <c r="E82" s="69">
        <v>45173</v>
      </c>
      <c r="F82" s="54">
        <v>380.075625</v>
      </c>
      <c r="G82" s="54">
        <v>4.3549829999999998</v>
      </c>
      <c r="H82" s="54">
        <v>1.6552231000000001E-2</v>
      </c>
      <c r="I82" s="55">
        <f t="shared" si="1"/>
        <v>2.4867858667619088E-3</v>
      </c>
      <c r="J82" s="55">
        <f>H82/'סכום נכסי הקרן'!$C$41</f>
        <v>2.2522174795165693E-5</v>
      </c>
    </row>
    <row r="83" spans="1:10">
      <c r="A83" t="s">
        <v>2098</v>
      </c>
      <c r="B83" t="s">
        <v>2099</v>
      </c>
      <c r="C83" t="s">
        <v>1801</v>
      </c>
      <c r="D83" t="s">
        <v>100</v>
      </c>
      <c r="E83" s="69">
        <v>45195</v>
      </c>
      <c r="F83" s="54">
        <v>1046.613036</v>
      </c>
      <c r="G83" s="54">
        <v>4.4637669999999998</v>
      </c>
      <c r="H83" s="54">
        <v>4.6718369000000003E-2</v>
      </c>
      <c r="I83" s="55">
        <f t="shared" si="1"/>
        <v>7.0189075869813381E-3</v>
      </c>
      <c r="J83" s="55">
        <f>H83/'סכום נכסי הקרן'!$C$41</f>
        <v>6.3568426078819835E-5</v>
      </c>
    </row>
    <row r="84" spans="1:10">
      <c r="A84" t="s">
        <v>2100</v>
      </c>
      <c r="B84" t="s">
        <v>2101</v>
      </c>
      <c r="C84" t="s">
        <v>1801</v>
      </c>
      <c r="D84" t="s">
        <v>100</v>
      </c>
      <c r="E84" s="69">
        <v>45173</v>
      </c>
      <c r="F84" s="54">
        <v>633.54300000000001</v>
      </c>
      <c r="G84" s="54">
        <v>4.3676079999999997</v>
      </c>
      <c r="H84" s="54">
        <v>2.7670676000000002E-2</v>
      </c>
      <c r="I84" s="55">
        <f t="shared" si="1"/>
        <v>4.1572067234047156E-3</v>
      </c>
      <c r="J84" s="55">
        <f>H84/'סכום נכסי הקרן'!$C$41</f>
        <v>3.76507433694223E-5</v>
      </c>
    </row>
    <row r="85" spans="1:10">
      <c r="A85" t="s">
        <v>2102</v>
      </c>
      <c r="B85" t="s">
        <v>2103</v>
      </c>
      <c r="C85" t="s">
        <v>1801</v>
      </c>
      <c r="D85" t="s">
        <v>100</v>
      </c>
      <c r="E85" s="69">
        <v>45195</v>
      </c>
      <c r="F85" s="54">
        <v>697.19165999999996</v>
      </c>
      <c r="G85" s="54">
        <v>4.5041029999999997</v>
      </c>
      <c r="H85" s="54">
        <v>3.1402233000000002E-2</v>
      </c>
      <c r="I85" s="55">
        <f t="shared" si="1"/>
        <v>4.7178310409735349E-3</v>
      </c>
      <c r="J85" s="55">
        <f>H85/'סכום נכסי הקרן'!$C$41</f>
        <v>4.2728172449050545E-5</v>
      </c>
    </row>
    <row r="86" spans="1:10">
      <c r="A86" t="s">
        <v>2104</v>
      </c>
      <c r="B86" t="s">
        <v>2105</v>
      </c>
      <c r="C86" t="s">
        <v>1801</v>
      </c>
      <c r="D86" t="s">
        <v>100</v>
      </c>
      <c r="E86" s="69">
        <v>45187</v>
      </c>
      <c r="F86" s="54">
        <v>253.55099999999999</v>
      </c>
      <c r="G86" s="54">
        <v>4.483047</v>
      </c>
      <c r="H86" s="54">
        <v>1.1366811999999999E-2</v>
      </c>
      <c r="I86" s="55">
        <f t="shared" si="1"/>
        <v>1.7077351948350445E-3</v>
      </c>
      <c r="J86" s="55">
        <f>H86/'סכום נכסי הקרן'!$C$41</f>
        <v>1.546651486000811E-5</v>
      </c>
    </row>
    <row r="87" spans="1:10">
      <c r="A87" t="s">
        <v>2106</v>
      </c>
      <c r="B87" t="s">
        <v>2107</v>
      </c>
      <c r="C87" t="s">
        <v>1801</v>
      </c>
      <c r="D87" t="s">
        <v>100</v>
      </c>
      <c r="E87" s="69">
        <v>45195</v>
      </c>
      <c r="F87" s="54">
        <v>1331.14275</v>
      </c>
      <c r="G87" s="54">
        <v>4.5141819999999999</v>
      </c>
      <c r="H87" s="54">
        <v>6.0090207E-2</v>
      </c>
      <c r="I87" s="55">
        <f t="shared" si="1"/>
        <v>9.0278753056550216E-3</v>
      </c>
      <c r="J87" s="55">
        <f>H87/'סכום נכסי הקרן'!$C$41</f>
        <v>8.1763125800485083E-5</v>
      </c>
    </row>
    <row r="88" spans="1:10">
      <c r="A88" t="s">
        <v>2108</v>
      </c>
      <c r="B88" t="s">
        <v>2109</v>
      </c>
      <c r="C88" t="s">
        <v>1801</v>
      </c>
      <c r="D88" t="s">
        <v>100</v>
      </c>
      <c r="E88" s="69">
        <v>45175</v>
      </c>
      <c r="F88" s="54">
        <v>507.10199999999998</v>
      </c>
      <c r="G88" s="54">
        <v>4.4400839999999997</v>
      </c>
      <c r="H88" s="54">
        <v>2.2515752999999999E-2</v>
      </c>
      <c r="I88" s="55">
        <f t="shared" si="1"/>
        <v>3.3827377312400995E-3</v>
      </c>
      <c r="J88" s="55">
        <f>H88/'סכום נכסי הקרן'!$C$41</f>
        <v>3.0636578519885103E-5</v>
      </c>
    </row>
    <row r="89" spans="1:10">
      <c r="A89" t="s">
        <v>2110</v>
      </c>
      <c r="B89" t="s">
        <v>2111</v>
      </c>
      <c r="C89" t="s">
        <v>1801</v>
      </c>
      <c r="D89" t="s">
        <v>100</v>
      </c>
      <c r="E89" s="69">
        <v>45173</v>
      </c>
      <c r="F89" s="54">
        <v>152.13862800000001</v>
      </c>
      <c r="G89" s="54">
        <v>4.3504649999999998</v>
      </c>
      <c r="H89" s="54">
        <v>6.6187379999999999E-3</v>
      </c>
      <c r="I89" s="55">
        <f t="shared" si="1"/>
        <v>9.943906724235532E-4</v>
      </c>
      <c r="J89" s="55">
        <f>H89/'סכום נכסי הקרן'!$C$41</f>
        <v>9.0059384840270389E-6</v>
      </c>
    </row>
    <row r="90" spans="1:10">
      <c r="A90" t="s">
        <v>2112</v>
      </c>
      <c r="B90" t="s">
        <v>2113</v>
      </c>
      <c r="C90" t="s">
        <v>1801</v>
      </c>
      <c r="D90" t="s">
        <v>100</v>
      </c>
      <c r="E90" s="69">
        <v>45175</v>
      </c>
      <c r="F90" s="54">
        <v>443.86644799999999</v>
      </c>
      <c r="G90" s="54">
        <v>4.4728500000000002</v>
      </c>
      <c r="H90" s="54">
        <v>1.9853480999999999E-2</v>
      </c>
      <c r="I90" s="55">
        <f t="shared" si="1"/>
        <v>2.9827614148706652E-3</v>
      </c>
      <c r="J90" s="55">
        <f>H90/'סכום נכסי הקרן'!$C$41</f>
        <v>2.7014096732609694E-5</v>
      </c>
    </row>
    <row r="91" spans="1:10">
      <c r="A91" t="s">
        <v>2114</v>
      </c>
      <c r="B91" t="s">
        <v>2115</v>
      </c>
      <c r="C91" t="s">
        <v>1801</v>
      </c>
      <c r="D91" t="s">
        <v>100</v>
      </c>
      <c r="E91" s="69">
        <v>45175</v>
      </c>
      <c r="F91" s="54">
        <v>1395.2663999999997</v>
      </c>
      <c r="G91" s="54">
        <v>4.4904840000000004</v>
      </c>
      <c r="H91" s="54">
        <v>6.2654218999999997E-2</v>
      </c>
      <c r="I91" s="55">
        <f t="shared" si="1"/>
        <v>9.4130891661798003E-3</v>
      </c>
      <c r="J91" s="55">
        <f>H91/'סכום נכסי הקרן'!$C$41</f>
        <v>8.5251907852940868E-5</v>
      </c>
    </row>
    <row r="92" spans="1:10">
      <c r="A92" t="s">
        <v>2116</v>
      </c>
      <c r="B92" t="s">
        <v>2117</v>
      </c>
      <c r="C92" t="s">
        <v>1801</v>
      </c>
      <c r="D92" t="s">
        <v>100</v>
      </c>
      <c r="E92" s="69">
        <v>45187</v>
      </c>
      <c r="F92" s="54">
        <v>634.29562499999997</v>
      </c>
      <c r="G92" s="54">
        <v>4.5460120000000002</v>
      </c>
      <c r="H92" s="54">
        <v>2.8835153999999998E-2</v>
      </c>
      <c r="I92" s="55">
        <f t="shared" si="1"/>
        <v>4.3321563983189405E-3</v>
      </c>
      <c r="J92" s="55">
        <f>H92/'סכום נכסי הקרן'!$C$41</f>
        <v>3.9235217212321473E-5</v>
      </c>
    </row>
    <row r="93" spans="1:10">
      <c r="A93" t="s">
        <v>2118</v>
      </c>
      <c r="B93" t="s">
        <v>2119</v>
      </c>
      <c r="C93" t="s">
        <v>1801</v>
      </c>
      <c r="D93" t="s">
        <v>100</v>
      </c>
      <c r="E93" s="69">
        <v>45175</v>
      </c>
      <c r="F93" s="54">
        <v>1585.9481249999999</v>
      </c>
      <c r="G93" s="54">
        <v>4.5156650000000003</v>
      </c>
      <c r="H93" s="54">
        <v>7.1616102000000001E-2</v>
      </c>
      <c r="I93" s="55">
        <f t="shared" si="1"/>
        <v>1.0759510925516885E-2</v>
      </c>
      <c r="J93" s="55">
        <f>H93/'סכום נכסי הקרן'!$C$41</f>
        <v>9.7446100612806527E-5</v>
      </c>
    </row>
    <row r="94" spans="1:10">
      <c r="A94" t="s">
        <v>2120</v>
      </c>
      <c r="B94" t="s">
        <v>2121</v>
      </c>
      <c r="C94" t="s">
        <v>1801</v>
      </c>
      <c r="D94" t="s">
        <v>100</v>
      </c>
      <c r="E94" s="69">
        <v>45187</v>
      </c>
      <c r="F94" s="54">
        <v>888.27143999999998</v>
      </c>
      <c r="G94" s="54">
        <v>4.57369</v>
      </c>
      <c r="H94" s="54">
        <v>4.0626781000000001E-2</v>
      </c>
      <c r="I94" s="55">
        <f t="shared" si="1"/>
        <v>6.1037152516075473E-3</v>
      </c>
      <c r="J94" s="55">
        <f>H94/'סכום נכסי הקרן'!$C$41</f>
        <v>5.5279766398071434E-5</v>
      </c>
    </row>
    <row r="95" spans="1:10">
      <c r="A95" t="s">
        <v>2122</v>
      </c>
      <c r="B95" t="s">
        <v>2123</v>
      </c>
      <c r="C95" t="s">
        <v>1801</v>
      </c>
      <c r="D95" t="s">
        <v>100</v>
      </c>
      <c r="E95" s="69">
        <v>45201</v>
      </c>
      <c r="F95" s="54">
        <v>634.88099999999997</v>
      </c>
      <c r="G95" s="54">
        <v>4.665108</v>
      </c>
      <c r="H95" s="54">
        <v>2.9617884000000001E-2</v>
      </c>
      <c r="I95" s="55">
        <f t="shared" si="1"/>
        <v>4.4497527453908579E-3</v>
      </c>
      <c r="J95" s="55">
        <f>H95/'סכום נכסי הקרן'!$C$41</f>
        <v>4.0300256836129293E-5</v>
      </c>
    </row>
    <row r="96" spans="1:10">
      <c r="A96" t="s">
        <v>2124</v>
      </c>
      <c r="B96" t="s">
        <v>2125</v>
      </c>
      <c r="C96" t="s">
        <v>1801</v>
      </c>
      <c r="D96" t="s">
        <v>100</v>
      </c>
      <c r="E96" s="69">
        <v>45244</v>
      </c>
      <c r="F96" s="54">
        <v>1018.4856</v>
      </c>
      <c r="G96" s="54">
        <v>5.1443950000000003</v>
      </c>
      <c r="H96" s="54">
        <v>5.2394919999999998E-2</v>
      </c>
      <c r="I96" s="55">
        <f t="shared" si="1"/>
        <v>7.8717452980278536E-3</v>
      </c>
      <c r="J96" s="55">
        <f>H96/'סכום נכסי הקרן'!$C$41</f>
        <v>7.1292356095001489E-5</v>
      </c>
    </row>
    <row r="97" spans="1:10">
      <c r="A97" t="s">
        <v>2126</v>
      </c>
      <c r="B97" t="s">
        <v>2127</v>
      </c>
      <c r="C97" t="s">
        <v>1801</v>
      </c>
      <c r="D97" t="s">
        <v>100</v>
      </c>
      <c r="E97" s="69">
        <v>45244</v>
      </c>
      <c r="F97" s="54">
        <v>178.42230000000001</v>
      </c>
      <c r="G97" s="54">
        <v>5.2439809999999998</v>
      </c>
      <c r="H97" s="54">
        <v>9.3564310000000001E-3</v>
      </c>
      <c r="I97" s="55">
        <f t="shared" si="1"/>
        <v>1.4056981426934529E-3</v>
      </c>
      <c r="J97" s="55">
        <f>H97/'סכום נכסי הקרן'!$C$41</f>
        <v>1.273104359411773E-5</v>
      </c>
    </row>
    <row r="98" spans="1:10">
      <c r="A98" t="s">
        <v>2128</v>
      </c>
      <c r="B98" t="s">
        <v>2129</v>
      </c>
      <c r="C98" t="s">
        <v>1801</v>
      </c>
      <c r="D98" t="s">
        <v>100</v>
      </c>
      <c r="E98" s="69">
        <v>45180</v>
      </c>
      <c r="F98" s="54">
        <v>1594.3942500000003</v>
      </c>
      <c r="G98" s="54">
        <v>5.0339830000000001</v>
      </c>
      <c r="H98" s="54">
        <v>8.0261532999999996E-2</v>
      </c>
      <c r="I98" s="55">
        <f t="shared" si="1"/>
        <v>1.205838934395276E-2</v>
      </c>
      <c r="J98" s="55">
        <f>H98/'סכום נכסי הקרן'!$C$41</f>
        <v>1.0920970566166936E-4</v>
      </c>
    </row>
    <row r="99" spans="1:10">
      <c r="A99" t="s">
        <v>2130</v>
      </c>
      <c r="B99" t="s">
        <v>2131</v>
      </c>
      <c r="C99" t="s">
        <v>1801</v>
      </c>
      <c r="D99" t="s">
        <v>100</v>
      </c>
      <c r="E99" s="69">
        <v>45238</v>
      </c>
      <c r="F99" s="54">
        <v>765.59021999999993</v>
      </c>
      <c r="G99" s="54">
        <v>5.2778799999999997</v>
      </c>
      <c r="H99" s="54">
        <v>4.0406931E-2</v>
      </c>
      <c r="I99" s="55">
        <f t="shared" si="1"/>
        <v>6.0706852707664389E-3</v>
      </c>
      <c r="J99" s="55">
        <f>H99/'סכום נכסי הקרן'!$C$41</f>
        <v>5.4980622425955705E-5</v>
      </c>
    </row>
    <row r="100" spans="1:10">
      <c r="A100" t="s">
        <v>2132</v>
      </c>
      <c r="B100" t="s">
        <v>2133</v>
      </c>
      <c r="C100" t="s">
        <v>1801</v>
      </c>
      <c r="D100" t="s">
        <v>100</v>
      </c>
      <c r="E100" s="69">
        <v>45238</v>
      </c>
      <c r="F100" s="54">
        <v>638.15909999999997</v>
      </c>
      <c r="G100" s="54">
        <v>5.3027049999999996</v>
      </c>
      <c r="H100" s="54">
        <v>3.3839692999999997E-2</v>
      </c>
      <c r="I100" s="55">
        <f t="shared" si="1"/>
        <v>5.0840318920127381E-3</v>
      </c>
      <c r="J100" s="55">
        <f>H100/'סכום נכסי הקרן'!$C$41</f>
        <v>4.6044758604489313E-5</v>
      </c>
    </row>
    <row r="101" spans="1:10">
      <c r="A101" t="s">
        <v>2134</v>
      </c>
      <c r="B101" t="s">
        <v>2135</v>
      </c>
      <c r="C101" t="s">
        <v>1801</v>
      </c>
      <c r="D101" t="s">
        <v>100</v>
      </c>
      <c r="E101" s="69">
        <v>45243</v>
      </c>
      <c r="F101" s="54">
        <v>765.87120000000004</v>
      </c>
      <c r="G101" s="54">
        <v>5.3887869999999998</v>
      </c>
      <c r="H101" s="54">
        <v>4.1271165000000005E-2</v>
      </c>
      <c r="I101" s="55">
        <f t="shared" si="1"/>
        <v>6.2005266738241367E-3</v>
      </c>
      <c r="J101" s="55">
        <f>H101/'סכום נכסי הקרן'!$C$41</f>
        <v>5.6156562346799324E-5</v>
      </c>
    </row>
    <row r="102" spans="1:10">
      <c r="A102" t="s">
        <v>2136</v>
      </c>
      <c r="B102" t="s">
        <v>2137</v>
      </c>
      <c r="C102" t="s">
        <v>1801</v>
      </c>
      <c r="D102" t="s">
        <v>100</v>
      </c>
      <c r="E102" s="69">
        <v>45238</v>
      </c>
      <c r="F102" s="54">
        <v>638.30962499999998</v>
      </c>
      <c r="G102" s="54">
        <v>5.3250359999999999</v>
      </c>
      <c r="H102" s="54">
        <v>3.3990217999999996E-2</v>
      </c>
      <c r="I102" s="55">
        <f t="shared" si="1"/>
        <v>5.1066465741419521E-3</v>
      </c>
      <c r="J102" s="55">
        <f>H102/'סכום נכסי הקרן'!$C$41</f>
        <v>4.6249573916760047E-5</v>
      </c>
    </row>
    <row r="103" spans="1:10">
      <c r="A103" t="s">
        <v>2138</v>
      </c>
      <c r="B103" t="s">
        <v>2139</v>
      </c>
      <c r="C103" t="s">
        <v>1801</v>
      </c>
      <c r="D103" t="s">
        <v>100</v>
      </c>
      <c r="E103" s="69">
        <v>45197</v>
      </c>
      <c r="F103" s="54">
        <v>510.84840000000003</v>
      </c>
      <c r="G103" s="54">
        <v>5.1408899999999997</v>
      </c>
      <c r="H103" s="54">
        <v>2.6262153E-2</v>
      </c>
      <c r="I103" s="55">
        <f t="shared" si="1"/>
        <v>3.9455920420116697E-3</v>
      </c>
      <c r="J103" s="55">
        <f>H103/'סכום נכסי הקרן'!$C$41</f>
        <v>3.5734204069734466E-5</v>
      </c>
    </row>
    <row r="104" spans="1:10">
      <c r="A104" t="s">
        <v>2140</v>
      </c>
      <c r="B104" t="s">
        <v>2141</v>
      </c>
      <c r="C104" t="s">
        <v>1801</v>
      </c>
      <c r="D104" t="s">
        <v>100</v>
      </c>
      <c r="E104" s="69">
        <v>45243</v>
      </c>
      <c r="F104" s="54">
        <v>415.12417499999998</v>
      </c>
      <c r="G104" s="54">
        <v>5.4631080000000001</v>
      </c>
      <c r="H104" s="54">
        <v>2.2678682999999998E-2</v>
      </c>
      <c r="I104" s="55">
        <f t="shared" si="1"/>
        <v>3.4072161245921207E-3</v>
      </c>
      <c r="J104" s="55">
        <f>H104/'סכום נכסי הקרן'!$C$41</f>
        <v>3.0858272981458064E-5</v>
      </c>
    </row>
    <row r="105" spans="1:10">
      <c r="A105" t="s">
        <v>2142</v>
      </c>
      <c r="B105" t="s">
        <v>2143</v>
      </c>
      <c r="C105" t="s">
        <v>1801</v>
      </c>
      <c r="D105" t="s">
        <v>100</v>
      </c>
      <c r="E105" s="69">
        <v>45243</v>
      </c>
      <c r="F105" s="54">
        <v>358.15584000000001</v>
      </c>
      <c r="G105" s="54">
        <v>5.5867180000000003</v>
      </c>
      <c r="H105" s="54">
        <v>2.0009157E-2</v>
      </c>
      <c r="I105" s="55">
        <f t="shared" si="1"/>
        <v>3.0061499766055773E-3</v>
      </c>
      <c r="J105" s="55">
        <f>H105/'סכום נכסי הקרן'!$C$41</f>
        <v>2.7225920871809553E-5</v>
      </c>
    </row>
    <row r="106" spans="1:10">
      <c r="A106" t="s">
        <v>2144</v>
      </c>
      <c r="B106" t="s">
        <v>2145</v>
      </c>
      <c r="C106" t="s">
        <v>1801</v>
      </c>
      <c r="D106" t="s">
        <v>100</v>
      </c>
      <c r="E106" s="69">
        <v>45243</v>
      </c>
      <c r="F106" s="54">
        <v>448.28017500000004</v>
      </c>
      <c r="G106" s="54">
        <v>5.7100049999999998</v>
      </c>
      <c r="H106" s="54">
        <v>2.5596820999999999E-2</v>
      </c>
      <c r="I106" s="55">
        <f t="shared" si="1"/>
        <v>3.8456334192553516E-3</v>
      </c>
      <c r="J106" s="55">
        <f>H106/'סכום נכסי הקרן'!$C$41</f>
        <v>3.482890474175764E-5</v>
      </c>
    </row>
    <row r="107" spans="1:10">
      <c r="A107" t="s">
        <v>2146</v>
      </c>
      <c r="B107" t="s">
        <v>2147</v>
      </c>
      <c r="C107" t="s">
        <v>1801</v>
      </c>
      <c r="D107" t="s">
        <v>100</v>
      </c>
      <c r="E107" s="69">
        <v>45237</v>
      </c>
      <c r="F107" s="54">
        <v>257.0967</v>
      </c>
      <c r="G107" s="54">
        <v>5.8540850000000004</v>
      </c>
      <c r="H107" s="54">
        <v>1.505066E-2</v>
      </c>
      <c r="I107" s="55">
        <f t="shared" si="1"/>
        <v>2.2611917736913407E-3</v>
      </c>
      <c r="J107" s="55">
        <f>H107/'סכום נכסי הקרן'!$C$41</f>
        <v>2.0479027588644E-5</v>
      </c>
    </row>
    <row r="108" spans="1:10">
      <c r="A108" t="s">
        <v>2148</v>
      </c>
      <c r="B108" t="s">
        <v>2149</v>
      </c>
      <c r="C108" t="s">
        <v>1801</v>
      </c>
      <c r="D108" t="s">
        <v>100</v>
      </c>
      <c r="E108" s="69">
        <v>45237</v>
      </c>
      <c r="F108" s="54">
        <v>591.78402000000006</v>
      </c>
      <c r="G108" s="54">
        <v>5.9275219999999997</v>
      </c>
      <c r="H108" s="54">
        <v>3.5078129E-2</v>
      </c>
      <c r="I108" s="55">
        <f t="shared" si="1"/>
        <v>5.270092921591721E-3</v>
      </c>
      <c r="J108" s="55">
        <f>H108/'סכום נכסי הקרן'!$C$41</f>
        <v>4.7729865105517838E-5</v>
      </c>
    </row>
    <row r="109" spans="1:10">
      <c r="A109" t="s">
        <v>2150</v>
      </c>
      <c r="B109" t="s">
        <v>2151</v>
      </c>
      <c r="C109" t="s">
        <v>1801</v>
      </c>
      <c r="D109" t="s">
        <v>100</v>
      </c>
      <c r="E109" s="69">
        <v>45236</v>
      </c>
      <c r="F109" s="54">
        <v>258.58188000000001</v>
      </c>
      <c r="G109" s="54">
        <v>6.2561010000000001</v>
      </c>
      <c r="H109" s="54">
        <v>1.6177145E-2</v>
      </c>
      <c r="I109" s="55">
        <f t="shared" si="1"/>
        <v>2.4304334292191837E-3</v>
      </c>
      <c r="J109" s="55">
        <f>H109/'סכום נכסי הקרן'!$C$41</f>
        <v>2.2011805379996248E-5</v>
      </c>
    </row>
    <row r="110" spans="1:10">
      <c r="A110" t="s">
        <v>2152</v>
      </c>
      <c r="B110" t="s">
        <v>2153</v>
      </c>
      <c r="C110" t="s">
        <v>1801</v>
      </c>
      <c r="D110" t="s">
        <v>100</v>
      </c>
      <c r="E110" s="69">
        <v>45236</v>
      </c>
      <c r="F110" s="54">
        <v>387.88285500000001</v>
      </c>
      <c r="G110" s="54">
        <v>6.258527</v>
      </c>
      <c r="H110" s="54">
        <v>2.4275752000000001E-2</v>
      </c>
      <c r="I110" s="55">
        <f t="shared" si="1"/>
        <v>3.6471577141847008E-3</v>
      </c>
      <c r="J110" s="55">
        <f>H110/'סכום נכסי הקרן'!$C$41</f>
        <v>3.3031361743809227E-5</v>
      </c>
    </row>
    <row r="111" spans="1:10">
      <c r="A111" t="s">
        <v>2154</v>
      </c>
      <c r="B111" t="s">
        <v>2155</v>
      </c>
      <c r="C111" t="s">
        <v>1801</v>
      </c>
      <c r="D111" t="s">
        <v>100</v>
      </c>
      <c r="E111" s="69">
        <v>45236</v>
      </c>
      <c r="F111" s="54">
        <v>1474.2217800000001</v>
      </c>
      <c r="G111" s="54">
        <v>6.2755000000000001</v>
      </c>
      <c r="H111" s="54">
        <v>9.2514789000000014E-2</v>
      </c>
      <c r="I111" s="55">
        <f t="shared" si="1"/>
        <v>1.3899302743639824E-2</v>
      </c>
      <c r="J111" s="55">
        <f>H111/'סכום נכסי הקרן'!$C$41</f>
        <v>1.2588238099117105E-4</v>
      </c>
    </row>
    <row r="112" spans="1:10">
      <c r="A112" t="s">
        <v>2156</v>
      </c>
      <c r="B112" t="s">
        <v>2157</v>
      </c>
      <c r="C112" t="s">
        <v>1801</v>
      </c>
      <c r="D112" t="s">
        <v>100</v>
      </c>
      <c r="E112" s="69">
        <v>45210</v>
      </c>
      <c r="F112" s="54">
        <v>628.91351999999995</v>
      </c>
      <c r="G112" s="54">
        <v>7.5140630000000002</v>
      </c>
      <c r="H112" s="54">
        <v>4.7256956000000003E-2</v>
      </c>
      <c r="I112" s="55">
        <f t="shared" si="1"/>
        <v>7.099824204180657E-3</v>
      </c>
      <c r="J112" s="55">
        <f>H112/'סכום נכסי הקרן'!$C$41</f>
        <v>6.4301266899879185E-5</v>
      </c>
    </row>
    <row r="113" spans="1:10">
      <c r="A113" t="s">
        <v>2158</v>
      </c>
      <c r="B113" t="s">
        <v>2159</v>
      </c>
      <c r="C113" t="s">
        <v>1801</v>
      </c>
      <c r="D113" t="s">
        <v>100</v>
      </c>
      <c r="E113" s="69">
        <v>45210</v>
      </c>
      <c r="F113" s="54">
        <v>616.75444500000003</v>
      </c>
      <c r="G113" s="54">
        <v>7.5961169999999996</v>
      </c>
      <c r="H113" s="54">
        <v>4.6849389000000005E-2</v>
      </c>
      <c r="I113" s="55">
        <f t="shared" si="1"/>
        <v>7.0385918630322918E-3</v>
      </c>
      <c r="J113" s="55">
        <f>H113/'סכום נכסי הקרן'!$C$41</f>
        <v>6.3746701463066394E-5</v>
      </c>
    </row>
    <row r="114" spans="1:10">
      <c r="A114" t="s">
        <v>2160</v>
      </c>
      <c r="B114" t="s">
        <v>2161</v>
      </c>
      <c r="C114" t="s">
        <v>1801</v>
      </c>
      <c r="D114" t="s">
        <v>100</v>
      </c>
      <c r="E114" s="69">
        <v>45210</v>
      </c>
      <c r="F114" s="54">
        <v>1247.3939849999999</v>
      </c>
      <c r="G114" s="54">
        <v>7.6526129999999997</v>
      </c>
      <c r="H114" s="54">
        <v>9.5458233000000003E-2</v>
      </c>
      <c r="I114" s="55">
        <f t="shared" si="1"/>
        <v>1.4341521979149835E-2</v>
      </c>
      <c r="J114" s="55">
        <f>H114/'סכום נכסי הקרן'!$C$41</f>
        <v>1.2988744594391257E-4</v>
      </c>
    </row>
    <row r="115" spans="1:10">
      <c r="A115" t="s">
        <v>2162</v>
      </c>
      <c r="B115" t="s">
        <v>2163</v>
      </c>
      <c r="C115" t="s">
        <v>1801</v>
      </c>
      <c r="D115" t="s">
        <v>100</v>
      </c>
      <c r="E115" s="69">
        <v>45211</v>
      </c>
      <c r="F115" s="54">
        <v>787.98833999999999</v>
      </c>
      <c r="G115" s="54">
        <v>7.67143</v>
      </c>
      <c r="H115" s="54">
        <v>6.0449969999999999E-2</v>
      </c>
      <c r="I115" s="55">
        <f t="shared" si="1"/>
        <v>9.0819256354132197E-3</v>
      </c>
      <c r="J115" s="55">
        <f>H115/'סכום נכסי הקרן'!$C$41</f>
        <v>8.2252645622364867E-5</v>
      </c>
    </row>
    <row r="116" spans="1:10">
      <c r="A116" t="s">
        <v>2164</v>
      </c>
      <c r="B116" t="s">
        <v>2165</v>
      </c>
      <c r="C116" t="s">
        <v>1801</v>
      </c>
      <c r="D116" t="s">
        <v>100</v>
      </c>
      <c r="E116" s="69">
        <v>45211</v>
      </c>
      <c r="F116" s="54">
        <v>657.71062500000005</v>
      </c>
      <c r="G116" s="54">
        <v>7.8301119999999997</v>
      </c>
      <c r="H116" s="54">
        <v>5.1499481E-2</v>
      </c>
      <c r="I116" s="55">
        <f t="shared" si="1"/>
        <v>7.737215695961073E-3</v>
      </c>
      <c r="J116" s="55">
        <f>H116/'סכום נכסי הקרן'!$C$41</f>
        <v>7.0073956371338356E-5</v>
      </c>
    </row>
    <row r="117" spans="1:10">
      <c r="A117" t="s">
        <v>2166</v>
      </c>
      <c r="B117" t="s">
        <v>2167</v>
      </c>
      <c r="C117" t="s">
        <v>1801</v>
      </c>
      <c r="D117" t="s">
        <v>100</v>
      </c>
      <c r="E117" s="69">
        <v>45211</v>
      </c>
      <c r="F117" s="54">
        <v>473.67207000000002</v>
      </c>
      <c r="G117" s="54">
        <v>7.8093570000000003</v>
      </c>
      <c r="H117" s="54">
        <v>3.6990744999999998E-2</v>
      </c>
      <c r="I117" s="55">
        <f t="shared" si="1"/>
        <v>5.5574418860511151E-3</v>
      </c>
      <c r="J117" s="55">
        <f>H117/'סכום נכסי הקרן'!$C$41</f>
        <v>5.0332310169753026E-5</v>
      </c>
    </row>
    <row r="118" spans="1:10">
      <c r="A118" t="s">
        <v>2168</v>
      </c>
      <c r="B118" t="s">
        <v>2169</v>
      </c>
      <c r="C118" t="s">
        <v>1801</v>
      </c>
      <c r="D118" t="s">
        <v>100</v>
      </c>
      <c r="E118" s="69">
        <v>45211</v>
      </c>
      <c r="F118" s="54">
        <v>605.32457999999997</v>
      </c>
      <c r="G118" s="54">
        <v>7.8210750000000004</v>
      </c>
      <c r="H118" s="54">
        <v>4.7342886000000001E-2</v>
      </c>
      <c r="I118" s="55">
        <f t="shared" si="1"/>
        <v>7.1127342167059075E-3</v>
      </c>
      <c r="J118" s="55">
        <f>H118/'סכום נכסי הקרן'!$C$41</f>
        <v>6.4418189535876013E-5</v>
      </c>
    </row>
    <row r="119" spans="1:10">
      <c r="A119" t="s">
        <v>2170</v>
      </c>
      <c r="B119" t="s">
        <v>2171</v>
      </c>
      <c r="C119" t="s">
        <v>1801</v>
      </c>
      <c r="D119" t="s">
        <v>100</v>
      </c>
      <c r="E119" s="69">
        <v>45211</v>
      </c>
      <c r="F119" s="54">
        <v>263.18459999999999</v>
      </c>
      <c r="G119" s="54">
        <v>7.8210750000000004</v>
      </c>
      <c r="H119" s="54">
        <v>2.0583863999999997E-2</v>
      </c>
      <c r="I119" s="55">
        <f t="shared" si="1"/>
        <v>3.0924932160836349E-3</v>
      </c>
      <c r="J119" s="55">
        <f>H119/'סכום נכסי הקרן'!$C$41</f>
        <v>2.8007909203775512E-5</v>
      </c>
    </row>
    <row r="120" spans="1:10">
      <c r="A120" t="s">
        <v>2172</v>
      </c>
      <c r="B120" t="s">
        <v>2173</v>
      </c>
      <c r="C120" t="s">
        <v>1801</v>
      </c>
      <c r="D120" t="s">
        <v>100</v>
      </c>
      <c r="E120" s="69">
        <v>45211</v>
      </c>
      <c r="F120" s="54">
        <v>592.46640000000002</v>
      </c>
      <c r="G120" s="54">
        <v>7.8679129999999997</v>
      </c>
      <c r="H120" s="54">
        <v>4.6614743E-2</v>
      </c>
      <c r="I120" s="55">
        <f t="shared" si="1"/>
        <v>7.0033389502078981E-3</v>
      </c>
      <c r="J120" s="55">
        <f>H120/'סכום נכסי הקרן'!$C$41</f>
        <v>6.3427424972363318E-5</v>
      </c>
    </row>
    <row r="121" spans="1:10">
      <c r="A121" t="s">
        <v>2174</v>
      </c>
      <c r="B121" t="s">
        <v>2175</v>
      </c>
      <c r="C121" t="s">
        <v>1801</v>
      </c>
      <c r="D121" t="s">
        <v>100</v>
      </c>
      <c r="E121" s="69">
        <v>45215</v>
      </c>
      <c r="F121" s="54">
        <v>2051.8648130000001</v>
      </c>
      <c r="G121" s="54">
        <v>8.3817020000000007</v>
      </c>
      <c r="H121" s="54">
        <v>0.17198119399999998</v>
      </c>
      <c r="I121" s="55">
        <f t="shared" si="1"/>
        <v>2.5838233080968838E-2</v>
      </c>
      <c r="J121" s="55">
        <f>H121/'סכום נכסי הקרן'!$C$41</f>
        <v>2.3401017740444174E-4</v>
      </c>
    </row>
    <row r="122" spans="1:10">
      <c r="A122" t="s">
        <v>2176</v>
      </c>
      <c r="B122" t="s">
        <v>2177</v>
      </c>
      <c r="C122" t="s">
        <v>1801</v>
      </c>
      <c r="D122" t="s">
        <v>100</v>
      </c>
      <c r="E122" s="69">
        <v>45216</v>
      </c>
      <c r="F122" s="54">
        <v>665.01945000000012</v>
      </c>
      <c r="G122" s="54">
        <v>8.8298930000000002</v>
      </c>
      <c r="H122" s="54">
        <v>5.8720508999999997E-2</v>
      </c>
      <c r="I122" s="55">
        <f t="shared" si="1"/>
        <v>8.8220936422567717E-3</v>
      </c>
      <c r="J122" s="55">
        <f>H122/'סכום נכסי הקרן'!$C$41</f>
        <v>7.9899414632329625E-5</v>
      </c>
    </row>
    <row r="123" spans="1:10">
      <c r="A123" t="s">
        <v>2178</v>
      </c>
      <c r="B123" t="s">
        <v>2179</v>
      </c>
      <c r="C123" t="s">
        <v>1801</v>
      </c>
      <c r="D123" t="s">
        <v>100</v>
      </c>
      <c r="E123" s="69">
        <v>45217</v>
      </c>
      <c r="F123" s="54">
        <v>825.93067499999995</v>
      </c>
      <c r="G123" s="54">
        <v>9.0351750000000006</v>
      </c>
      <c r="H123" s="54">
        <v>7.4624280000000001E-2</v>
      </c>
      <c r="I123" s="55">
        <f t="shared" si="1"/>
        <v>1.1211455713811835E-2</v>
      </c>
      <c r="J123" s="55">
        <f>H123/'סכום נכסי הקרן'!$C$41</f>
        <v>1.015392473753772E-4</v>
      </c>
    </row>
    <row r="124" spans="1:10">
      <c r="A124" t="s">
        <v>2180</v>
      </c>
      <c r="B124" t="s">
        <v>2181</v>
      </c>
      <c r="C124" t="s">
        <v>1801</v>
      </c>
      <c r="D124" t="s">
        <v>100</v>
      </c>
      <c r="E124" s="69">
        <v>45230</v>
      </c>
      <c r="F124" s="54">
        <v>1159.1127449999999</v>
      </c>
      <c r="G124" s="54">
        <v>9.1632560000000005</v>
      </c>
      <c r="H124" s="54">
        <v>0.10621247199999999</v>
      </c>
      <c r="I124" s="55">
        <f t="shared" si="1"/>
        <v>1.5957224995436864E-2</v>
      </c>
      <c r="J124" s="55">
        <f>H124/'סכום נכסי הקרן'!$C$41</f>
        <v>1.4452044922588631E-4</v>
      </c>
    </row>
    <row r="125" spans="1:10">
      <c r="A125" t="s">
        <v>2182</v>
      </c>
      <c r="B125" t="s">
        <v>2183</v>
      </c>
      <c r="C125" t="s">
        <v>1801</v>
      </c>
      <c r="D125" t="s">
        <v>100</v>
      </c>
      <c r="E125" s="69">
        <v>45217</v>
      </c>
      <c r="F125" s="54">
        <v>666.90937499999995</v>
      </c>
      <c r="G125" s="54">
        <v>9.1492369999999994</v>
      </c>
      <c r="H125" s="54">
        <v>6.1017121000000001E-2</v>
      </c>
      <c r="I125" s="55">
        <f t="shared" si="1"/>
        <v>9.1671336711831343E-3</v>
      </c>
      <c r="J125" s="55">
        <f>H125/'סכום נכסי הקרן'!$C$41</f>
        <v>8.3024352708693778E-5</v>
      </c>
    </row>
    <row r="126" spans="1:10">
      <c r="A126" t="s">
        <v>2184</v>
      </c>
      <c r="B126" t="s">
        <v>2185</v>
      </c>
      <c r="C126" t="s">
        <v>1801</v>
      </c>
      <c r="D126" t="s">
        <v>100</v>
      </c>
      <c r="E126" s="69">
        <v>45216</v>
      </c>
      <c r="F126" s="54">
        <v>494.06987999999996</v>
      </c>
      <c r="G126" s="54">
        <v>9.1907370000000004</v>
      </c>
      <c r="H126" s="54">
        <v>4.5408662999999995E-2</v>
      </c>
      <c r="I126" s="55">
        <f t="shared" si="1"/>
        <v>6.8221390443955502E-3</v>
      </c>
      <c r="J126" s="55">
        <f>H126/'סכום נכסי הקרן'!$C$41</f>
        <v>6.1786344408845716E-5</v>
      </c>
    </row>
    <row r="127" spans="1:10">
      <c r="A127" t="s">
        <v>2186</v>
      </c>
      <c r="B127" t="s">
        <v>2187</v>
      </c>
      <c r="C127" t="s">
        <v>1801</v>
      </c>
      <c r="D127" t="s">
        <v>100</v>
      </c>
      <c r="E127" s="69">
        <v>45216</v>
      </c>
      <c r="F127" s="54">
        <v>961.55370000000005</v>
      </c>
      <c r="G127" s="54">
        <v>9.2021099999999993</v>
      </c>
      <c r="H127" s="54">
        <v>8.8483224000000013E-2</v>
      </c>
      <c r="I127" s="55">
        <f t="shared" si="1"/>
        <v>1.3293605610550515E-2</v>
      </c>
      <c r="J127" s="55">
        <f>H127/'סכום נכסי הקרן'!$C$41</f>
        <v>1.2039673910832927E-4</v>
      </c>
    </row>
    <row r="128" spans="1:10">
      <c r="A128" t="s">
        <v>2188</v>
      </c>
      <c r="B128" t="s">
        <v>2189</v>
      </c>
      <c r="C128" t="s">
        <v>1801</v>
      </c>
      <c r="D128" t="s">
        <v>100</v>
      </c>
      <c r="E128" s="69">
        <v>45216</v>
      </c>
      <c r="F128" s="54">
        <v>602.1</v>
      </c>
      <c r="G128" s="54">
        <v>9.3723559999999999</v>
      </c>
      <c r="H128" s="54">
        <v>5.6430952999999999E-2</v>
      </c>
      <c r="I128" s="55">
        <f t="shared" si="1"/>
        <v>8.4781136976825374E-3</v>
      </c>
      <c r="J128" s="55">
        <f>H128/'סכום נכסי הקרן'!$C$41</f>
        <v>7.6784077465072811E-5</v>
      </c>
    </row>
    <row r="129" spans="1:10">
      <c r="A129" t="s">
        <v>2190</v>
      </c>
      <c r="B129" t="s">
        <v>2191</v>
      </c>
      <c r="C129" t="s">
        <v>1801</v>
      </c>
      <c r="D129" t="s">
        <v>100</v>
      </c>
      <c r="E129" s="69">
        <v>45218</v>
      </c>
      <c r="F129" s="54">
        <v>829.97478000000001</v>
      </c>
      <c r="G129" s="54">
        <v>9.4367190000000001</v>
      </c>
      <c r="H129" s="54">
        <v>7.8322389000000006E-2</v>
      </c>
      <c r="I129" s="55">
        <f t="shared" si="1"/>
        <v>1.1767054846940477E-2</v>
      </c>
      <c r="J129" s="55">
        <f>H129/'סכום נכסי הקרן'!$C$41</f>
        <v>1.0657116466251363E-4</v>
      </c>
    </row>
    <row r="130" spans="1:10">
      <c r="A130" t="s">
        <v>2192</v>
      </c>
      <c r="B130" t="s">
        <v>2193</v>
      </c>
      <c r="C130" t="s">
        <v>1801</v>
      </c>
      <c r="D130" t="s">
        <v>100</v>
      </c>
      <c r="E130" s="69">
        <v>45218</v>
      </c>
      <c r="F130" s="54">
        <v>602.40105000000005</v>
      </c>
      <c r="G130" s="54">
        <v>9.4367190000000001</v>
      </c>
      <c r="H130" s="54">
        <v>5.6846895000000001E-2</v>
      </c>
      <c r="I130" s="55">
        <f t="shared" si="1"/>
        <v>8.5406042880442051E-3</v>
      </c>
      <c r="J130" s="55">
        <f>H130/'סכום נכסי הקרן'!$C$41</f>
        <v>7.7350038538758349E-5</v>
      </c>
    </row>
    <row r="131" spans="1:10">
      <c r="A131" t="s">
        <v>2194</v>
      </c>
      <c r="B131" t="s">
        <v>2195</v>
      </c>
      <c r="C131" t="s">
        <v>1801</v>
      </c>
      <c r="D131" t="s">
        <v>100</v>
      </c>
      <c r="E131" s="69">
        <v>45223</v>
      </c>
      <c r="F131" s="54">
        <v>268.15526999999997</v>
      </c>
      <c r="G131" s="54">
        <v>9.7182099999999991</v>
      </c>
      <c r="H131" s="54">
        <v>2.6059892000000001E-2</v>
      </c>
      <c r="I131" s="55">
        <f t="shared" si="1"/>
        <v>3.9152046098765618E-3</v>
      </c>
      <c r="J131" s="55">
        <f>H131/'סכום נכסי הקרן'!$C$41</f>
        <v>3.5458992976061055E-5</v>
      </c>
    </row>
    <row r="132" spans="1:10">
      <c r="A132" t="s">
        <v>2196</v>
      </c>
      <c r="B132" t="s">
        <v>2197</v>
      </c>
      <c r="C132" t="s">
        <v>1801</v>
      </c>
      <c r="D132" t="s">
        <v>100</v>
      </c>
      <c r="E132" s="69">
        <v>45222</v>
      </c>
      <c r="F132" s="54">
        <v>403.40699999999998</v>
      </c>
      <c r="G132" s="54">
        <v>9.9809699999999992</v>
      </c>
      <c r="H132" s="54">
        <v>4.0263931999999995E-2</v>
      </c>
      <c r="I132" s="55">
        <f t="shared" si="1"/>
        <v>6.0492012851840063E-3</v>
      </c>
      <c r="J132" s="55">
        <f>H132/'סכום נכסי הקרן'!$C$41</f>
        <v>5.4786047539130232E-5</v>
      </c>
    </row>
    <row r="133" spans="1:10">
      <c r="A133" t="s">
        <v>2198</v>
      </c>
      <c r="B133" t="s">
        <v>2199</v>
      </c>
      <c r="C133" t="s">
        <v>1801</v>
      </c>
      <c r="D133" t="s">
        <v>100</v>
      </c>
      <c r="E133" s="69">
        <v>45229</v>
      </c>
      <c r="F133" s="54">
        <v>672.51225000000011</v>
      </c>
      <c r="G133" s="54">
        <v>10.003356999999999</v>
      </c>
      <c r="H133" s="54">
        <v>6.7273803999999993E-2</v>
      </c>
      <c r="I133" s="55">
        <f t="shared" si="1"/>
        <v>1.0107129666720501E-2</v>
      </c>
      <c r="J133" s="55">
        <f>H133/'סכום נכסי הקרן'!$C$41</f>
        <v>9.1537652708188795E-5</v>
      </c>
    </row>
    <row r="134" spans="1:10">
      <c r="A134" t="s">
        <v>2200</v>
      </c>
      <c r="B134" t="s">
        <v>2201</v>
      </c>
      <c r="C134" t="s">
        <v>1801</v>
      </c>
      <c r="D134" t="s">
        <v>100</v>
      </c>
      <c r="E134" s="69">
        <v>45222</v>
      </c>
      <c r="F134" s="54">
        <v>471.57809999999995</v>
      </c>
      <c r="G134" s="54">
        <v>10.041998</v>
      </c>
      <c r="H134" s="54">
        <v>4.7355861999999992E-2</v>
      </c>
      <c r="I134" s="55">
        <f t="shared" si="1"/>
        <v>7.1146837142332846E-3</v>
      </c>
      <c r="J134" s="55">
        <f>H134/'סכום נכסי הקרן'!$C$41</f>
        <v>6.4435845629495168E-5</v>
      </c>
    </row>
    <row r="135" spans="1:10">
      <c r="A135" t="s">
        <v>2202</v>
      </c>
      <c r="B135" t="s">
        <v>2203</v>
      </c>
      <c r="C135" t="s">
        <v>1801</v>
      </c>
      <c r="D135" t="s">
        <v>100</v>
      </c>
      <c r="E135" s="69">
        <v>45224</v>
      </c>
      <c r="F135" s="54">
        <v>134.97075000000001</v>
      </c>
      <c r="G135" s="54">
        <v>10.195105</v>
      </c>
      <c r="H135" s="54">
        <v>1.3760410000000001E-2</v>
      </c>
      <c r="I135" s="55">
        <f t="shared" si="1"/>
        <v>2.0673462754869261E-3</v>
      </c>
      <c r="J135" s="55">
        <f>H135/'סכום נכסי הקרן'!$C$41</f>
        <v>1.8723419173714162E-5</v>
      </c>
    </row>
    <row r="136" spans="1:10">
      <c r="A136" t="s">
        <v>2204</v>
      </c>
      <c r="B136" t="s">
        <v>2205</v>
      </c>
      <c r="C136" t="s">
        <v>1801</v>
      </c>
      <c r="D136" t="s">
        <v>100</v>
      </c>
      <c r="E136" s="69">
        <v>45132</v>
      </c>
      <c r="F136" s="54">
        <v>331.45112599999999</v>
      </c>
      <c r="G136" s="54">
        <v>1.0965450000000001</v>
      </c>
      <c r="H136" s="54">
        <v>3.6345119999999995E-3</v>
      </c>
      <c r="I136" s="55">
        <f t="shared" si="1"/>
        <v>5.4604440175928901E-4</v>
      </c>
      <c r="J136" s="55">
        <f>H136/'סכום נכסי הקרן'!$C$41</f>
        <v>4.9453825625758386E-6</v>
      </c>
    </row>
    <row r="137" spans="1:10">
      <c r="A137" t="s">
        <v>2206</v>
      </c>
      <c r="B137" t="s">
        <v>2207</v>
      </c>
      <c r="C137" t="s">
        <v>1801</v>
      </c>
      <c r="D137" t="s">
        <v>100</v>
      </c>
      <c r="E137" s="69">
        <v>45258</v>
      </c>
      <c r="F137" s="54">
        <v>214.1078</v>
      </c>
      <c r="G137" s="54">
        <v>1.6988760000000001</v>
      </c>
      <c r="H137" s="54">
        <v>3.6374250000000001E-3</v>
      </c>
      <c r="I137" s="55">
        <f t="shared" si="1"/>
        <v>5.4648204712744988E-4</v>
      </c>
      <c r="J137" s="55">
        <f>H137/'סכום נכסי הקרן'!$C$41</f>
        <v>4.9493462031979594E-6</v>
      </c>
    </row>
    <row r="138" spans="1:10">
      <c r="A138" t="s">
        <v>1989</v>
      </c>
      <c r="B138" t="s">
        <v>2208</v>
      </c>
      <c r="C138" t="s">
        <v>1801</v>
      </c>
      <c r="D138" t="s">
        <v>100</v>
      </c>
      <c r="E138" s="69">
        <v>45251</v>
      </c>
      <c r="F138" s="54">
        <v>160.747119</v>
      </c>
      <c r="G138" s="54">
        <v>1.7701499999999999</v>
      </c>
      <c r="H138" s="54">
        <v>2.8454649999999997E-3</v>
      </c>
      <c r="I138" s="55">
        <f t="shared" ref="I138:I201" si="2">H138/$H$9</f>
        <v>4.2749899674344045E-4</v>
      </c>
      <c r="J138" s="55">
        <f>H138/'סכום נכסי הקרן'!$C$41</f>
        <v>3.8717475670516038E-6</v>
      </c>
    </row>
    <row r="139" spans="1:10">
      <c r="A139" t="s">
        <v>1991</v>
      </c>
      <c r="B139" t="s">
        <v>2209</v>
      </c>
      <c r="C139" t="s">
        <v>1801</v>
      </c>
      <c r="D139" t="s">
        <v>100</v>
      </c>
      <c r="E139" s="69">
        <v>45251</v>
      </c>
      <c r="F139" s="54">
        <v>375.168497</v>
      </c>
      <c r="G139" s="54">
        <v>1.794208</v>
      </c>
      <c r="H139" s="54">
        <v>6.7313039999999996E-3</v>
      </c>
      <c r="I139" s="55">
        <f t="shared" si="2"/>
        <v>1.0113024432825946E-3</v>
      </c>
      <c r="J139" s="55">
        <f>H139/'סכום נכסי הקרן'!$C$41</f>
        <v>9.1591040076348613E-6</v>
      </c>
    </row>
    <row r="140" spans="1:10">
      <c r="A140" t="s">
        <v>2210</v>
      </c>
      <c r="B140" t="s">
        <v>2211</v>
      </c>
      <c r="C140" t="s">
        <v>1801</v>
      </c>
      <c r="D140" t="s">
        <v>100</v>
      </c>
      <c r="E140" s="69">
        <v>45132</v>
      </c>
      <c r="F140" s="54">
        <v>321.59924999999998</v>
      </c>
      <c r="G140" s="54">
        <v>1.3549059999999999</v>
      </c>
      <c r="H140" s="54">
        <v>4.3573659999999997E-3</v>
      </c>
      <c r="I140" s="55">
        <f t="shared" si="2"/>
        <v>6.5464505570934038E-4</v>
      </c>
      <c r="J140" s="55">
        <f>H140/'סכום נכסי הקרן'!$C$41</f>
        <v>5.9289505262772091E-6</v>
      </c>
    </row>
    <row r="141" spans="1:10">
      <c r="A141" t="s">
        <v>2001</v>
      </c>
      <c r="B141" t="s">
        <v>2212</v>
      </c>
      <c r="C141" t="s">
        <v>1801</v>
      </c>
      <c r="D141" t="s">
        <v>100</v>
      </c>
      <c r="E141" s="69">
        <v>45250</v>
      </c>
      <c r="F141" s="54">
        <v>268.56089800000001</v>
      </c>
      <c r="G141" s="54">
        <v>1.9945440000000001</v>
      </c>
      <c r="H141" s="54">
        <v>5.3565649999999998E-3</v>
      </c>
      <c r="I141" s="55">
        <f t="shared" si="2"/>
        <v>8.0476342653697274E-4</v>
      </c>
      <c r="J141" s="55">
        <f>H141/'סכום נכסי הקרן'!$C$41</f>
        <v>7.2885336865868229E-6</v>
      </c>
    </row>
    <row r="142" spans="1:10">
      <c r="A142" t="s">
        <v>2009</v>
      </c>
      <c r="B142" t="s">
        <v>2213</v>
      </c>
      <c r="C142" t="s">
        <v>1801</v>
      </c>
      <c r="D142" t="s">
        <v>100</v>
      </c>
      <c r="E142" s="69">
        <v>45252</v>
      </c>
      <c r="F142" s="54">
        <v>161.45595</v>
      </c>
      <c r="G142" s="54">
        <v>2.2230240000000001</v>
      </c>
      <c r="H142" s="54">
        <v>3.5892050000000003E-3</v>
      </c>
      <c r="I142" s="55">
        <f t="shared" si="2"/>
        <v>5.3923753643307529E-4</v>
      </c>
      <c r="J142" s="55">
        <f>H142/'סכום נכסי הקרן'!$C$41</f>
        <v>4.8837345482722346E-6</v>
      </c>
    </row>
    <row r="143" spans="1:10">
      <c r="A143" t="s">
        <v>2022</v>
      </c>
      <c r="B143" t="s">
        <v>2214</v>
      </c>
      <c r="C143" t="s">
        <v>1801</v>
      </c>
      <c r="D143" t="s">
        <v>100</v>
      </c>
      <c r="E143" s="69">
        <v>45252</v>
      </c>
      <c r="F143" s="54">
        <v>646.64639399999999</v>
      </c>
      <c r="G143" s="54">
        <v>2.3430870000000001</v>
      </c>
      <c r="H143" s="54">
        <v>1.5151487E-2</v>
      </c>
      <c r="I143" s="55">
        <f t="shared" si="2"/>
        <v>2.2763398923097916E-3</v>
      </c>
      <c r="J143" s="55">
        <f>H143/'סכום נכסי הקרן'!$C$41</f>
        <v>2.061622017120717E-5</v>
      </c>
    </row>
    <row r="144" spans="1:10">
      <c r="A144" t="s">
        <v>2215</v>
      </c>
      <c r="B144" t="s">
        <v>2216</v>
      </c>
      <c r="C144" t="s">
        <v>1801</v>
      </c>
      <c r="D144" t="s">
        <v>100</v>
      </c>
      <c r="E144" s="69">
        <v>45257</v>
      </c>
      <c r="F144" s="54">
        <v>270.974715</v>
      </c>
      <c r="G144" s="54">
        <v>2.9062160000000001</v>
      </c>
      <c r="H144" s="54">
        <v>7.8751100000000011E-3</v>
      </c>
      <c r="I144" s="55">
        <f t="shared" si="2"/>
        <v>1.1831463835416131E-3</v>
      </c>
      <c r="J144" s="55">
        <f>H144/'סכום נכסי הקרן'!$C$41</f>
        <v>1.0715450017049502E-5</v>
      </c>
    </row>
    <row r="145" spans="1:10">
      <c r="A145" t="s">
        <v>2038</v>
      </c>
      <c r="B145" t="s">
        <v>2217</v>
      </c>
      <c r="C145" t="s">
        <v>1801</v>
      </c>
      <c r="D145" t="s">
        <v>100</v>
      </c>
      <c r="E145" s="69">
        <v>45245</v>
      </c>
      <c r="F145" s="54">
        <v>163.564941</v>
      </c>
      <c r="G145" s="54">
        <v>3.4282599999999999</v>
      </c>
      <c r="H145" s="54">
        <v>5.6074319999999999E-3</v>
      </c>
      <c r="I145" s="55">
        <f t="shared" si="2"/>
        <v>8.4245336150930129E-4</v>
      </c>
      <c r="J145" s="55">
        <f>H145/'סכום נכסי הקרן'!$C$41</f>
        <v>7.6298816549869045E-6</v>
      </c>
    </row>
    <row r="146" spans="1:10">
      <c r="A146" t="s">
        <v>2218</v>
      </c>
      <c r="B146" t="s">
        <v>2219</v>
      </c>
      <c r="C146" t="s">
        <v>1801</v>
      </c>
      <c r="D146" t="s">
        <v>100</v>
      </c>
      <c r="E146" s="69">
        <v>45246</v>
      </c>
      <c r="F146" s="54">
        <v>796.39934000000005</v>
      </c>
      <c r="G146" s="54">
        <v>3.4790049999999999</v>
      </c>
      <c r="H146" s="54">
        <v>2.7706776000000002E-2</v>
      </c>
      <c r="I146" s="55">
        <f t="shared" si="2"/>
        <v>4.1626303409092137E-3</v>
      </c>
      <c r="J146" s="55">
        <f>H146/'סכום נכסי הקרן'!$C$41</f>
        <v>3.7699863666867732E-5</v>
      </c>
    </row>
    <row r="147" spans="1:10">
      <c r="A147" t="s">
        <v>2058</v>
      </c>
      <c r="B147" t="s">
        <v>2220</v>
      </c>
      <c r="C147" t="s">
        <v>1801</v>
      </c>
      <c r="D147" t="s">
        <v>100</v>
      </c>
      <c r="E147" s="69">
        <v>45174</v>
      </c>
      <c r="F147" s="54">
        <v>845.65288499999997</v>
      </c>
      <c r="G147" s="54">
        <v>3.8023899999999999</v>
      </c>
      <c r="H147" s="54">
        <v>3.2155023999999997E-2</v>
      </c>
      <c r="I147" s="55">
        <f t="shared" si="2"/>
        <v>4.8309293912458069E-3</v>
      </c>
      <c r="J147" s="55">
        <f>H147/'סכום נכסי הקרן'!$C$41</f>
        <v>4.3752474882132069E-5</v>
      </c>
    </row>
    <row r="148" spans="1:10">
      <c r="A148" t="s">
        <v>2062</v>
      </c>
      <c r="B148" t="s">
        <v>2221</v>
      </c>
      <c r="C148" t="s">
        <v>1801</v>
      </c>
      <c r="D148" t="s">
        <v>100</v>
      </c>
      <c r="E148" s="69">
        <v>45174</v>
      </c>
      <c r="F148" s="54">
        <v>10.994173</v>
      </c>
      <c r="G148" s="54">
        <v>3.9044840000000001</v>
      </c>
      <c r="H148" s="54">
        <v>4.2926599999999998E-4</v>
      </c>
      <c r="I148" s="55">
        <f t="shared" si="2"/>
        <v>6.4492370960834064E-5</v>
      </c>
      <c r="J148" s="55">
        <f>H148/'סכום נכסי הקרן'!$C$41</f>
        <v>5.8409068152937179E-7</v>
      </c>
    </row>
    <row r="149" spans="1:10">
      <c r="A149" t="s">
        <v>2064</v>
      </c>
      <c r="B149" t="s">
        <v>2222</v>
      </c>
      <c r="C149" t="s">
        <v>1801</v>
      </c>
      <c r="D149" t="s">
        <v>100</v>
      </c>
      <c r="E149" s="69">
        <v>45181</v>
      </c>
      <c r="F149" s="54">
        <v>439.8836</v>
      </c>
      <c r="G149" s="54">
        <v>3.9528509999999999</v>
      </c>
      <c r="H149" s="54">
        <v>1.7387944999999998E-2</v>
      </c>
      <c r="I149" s="55">
        <f t="shared" si="2"/>
        <v>2.6123424617523401E-3</v>
      </c>
      <c r="J149" s="55">
        <f>H149/'סכום נכסי הקרן'!$C$41</f>
        <v>2.3659308320354353E-5</v>
      </c>
    </row>
    <row r="150" spans="1:10">
      <c r="A150" t="s">
        <v>2223</v>
      </c>
      <c r="B150" t="s">
        <v>2224</v>
      </c>
      <c r="C150" t="s">
        <v>1801</v>
      </c>
      <c r="D150" t="s">
        <v>100</v>
      </c>
      <c r="E150" s="69">
        <v>45167</v>
      </c>
      <c r="F150" s="54">
        <v>495.65663999999998</v>
      </c>
      <c r="G150" s="54">
        <v>4.0100410000000002</v>
      </c>
      <c r="H150" s="54">
        <v>1.9876036999999999E-2</v>
      </c>
      <c r="I150" s="55">
        <f t="shared" si="2"/>
        <v>2.9861501992593485E-3</v>
      </c>
      <c r="J150" s="55">
        <f>H150/'סכום נכסי הקרן'!$C$41</f>
        <v>2.7044788074138205E-5</v>
      </c>
    </row>
    <row r="151" spans="1:10">
      <c r="A151" t="s">
        <v>2225</v>
      </c>
      <c r="B151" t="s">
        <v>2226</v>
      </c>
      <c r="C151" t="s">
        <v>1801</v>
      </c>
      <c r="D151" t="s">
        <v>100</v>
      </c>
      <c r="E151" s="69">
        <v>45189</v>
      </c>
      <c r="F151" s="54">
        <v>660.98053200000004</v>
      </c>
      <c r="G151" s="54">
        <v>4.1519490000000001</v>
      </c>
      <c r="H151" s="54">
        <v>2.7443574000000002E-2</v>
      </c>
      <c r="I151" s="55">
        <f t="shared" si="2"/>
        <v>4.1230872114239219E-3</v>
      </c>
      <c r="J151" s="55">
        <f>H151/'סכום נכסי הקרן'!$C$41</f>
        <v>3.734173179627958E-5</v>
      </c>
    </row>
    <row r="152" spans="1:10">
      <c r="A152" t="s">
        <v>2096</v>
      </c>
      <c r="B152" t="s">
        <v>2227</v>
      </c>
      <c r="C152" t="s">
        <v>1801</v>
      </c>
      <c r="D152" t="s">
        <v>100</v>
      </c>
      <c r="E152" s="69">
        <v>45173</v>
      </c>
      <c r="F152" s="54">
        <v>441.92550000000006</v>
      </c>
      <c r="G152" s="54">
        <v>4.3549829999999998</v>
      </c>
      <c r="H152" s="54">
        <v>1.9245782999999999E-2</v>
      </c>
      <c r="I152" s="55">
        <f t="shared" si="2"/>
        <v>2.8914616500438283E-3</v>
      </c>
      <c r="J152" s="55">
        <f>H152/'סכום נכסי הקרן'!$C$41</f>
        <v>2.6187218435740072E-5</v>
      </c>
    </row>
    <row r="153" spans="1:10">
      <c r="A153" t="s">
        <v>2102</v>
      </c>
      <c r="B153" t="s">
        <v>2228</v>
      </c>
      <c r="C153" t="s">
        <v>1801</v>
      </c>
      <c r="D153" t="s">
        <v>100</v>
      </c>
      <c r="E153" s="69">
        <v>45195</v>
      </c>
      <c r="F153" s="54">
        <v>221.085264</v>
      </c>
      <c r="G153" s="54">
        <v>4.5041029999999997</v>
      </c>
      <c r="H153" s="54">
        <v>9.9579090000000009E-3</v>
      </c>
      <c r="I153" s="55">
        <f t="shared" si="2"/>
        <v>1.496063422731426E-3</v>
      </c>
      <c r="J153" s="55">
        <f>H153/'סכום נכסי הקרן'!$C$41</f>
        <v>1.3549458504557701E-5</v>
      </c>
    </row>
    <row r="154" spans="1:10">
      <c r="A154" t="s">
        <v>2229</v>
      </c>
      <c r="B154" t="s">
        <v>2230</v>
      </c>
      <c r="C154" t="s">
        <v>1801</v>
      </c>
      <c r="D154" t="s">
        <v>100</v>
      </c>
      <c r="E154" s="69">
        <v>45239</v>
      </c>
      <c r="F154" s="54">
        <v>442.21719999999999</v>
      </c>
      <c r="G154" s="54">
        <v>4.6587509999999996</v>
      </c>
      <c r="H154" s="54">
        <v>2.0601799000000001E-2</v>
      </c>
      <c r="I154" s="55">
        <f t="shared" si="2"/>
        <v>3.0951877473840007E-3</v>
      </c>
      <c r="J154" s="55">
        <f>H154/'סכום נכסי הקרן'!$C$41</f>
        <v>2.8032312875096398E-5</v>
      </c>
    </row>
    <row r="155" spans="1:10">
      <c r="A155" t="s">
        <v>2231</v>
      </c>
      <c r="B155" t="s">
        <v>2232</v>
      </c>
      <c r="C155" t="s">
        <v>1801</v>
      </c>
      <c r="D155" t="s">
        <v>100</v>
      </c>
      <c r="E155" s="69">
        <v>45244</v>
      </c>
      <c r="F155" s="54">
        <v>500.11964999999998</v>
      </c>
      <c r="G155" s="54">
        <v>5.2439809999999998</v>
      </c>
      <c r="H155" s="54">
        <v>2.6226177999999999E-2</v>
      </c>
      <c r="I155" s="55">
        <f t="shared" si="2"/>
        <v>3.9401872043461758E-3</v>
      </c>
      <c r="J155" s="55">
        <f>H155/'סכום נכסי הקרן'!$C$41</f>
        <v>3.5685253856421467E-5</v>
      </c>
    </row>
    <row r="156" spans="1:10">
      <c r="A156" t="s">
        <v>2134</v>
      </c>
      <c r="B156" t="s">
        <v>2233</v>
      </c>
      <c r="C156" t="s">
        <v>1801</v>
      </c>
      <c r="D156" t="s">
        <v>100</v>
      </c>
      <c r="E156" s="69">
        <v>45243</v>
      </c>
      <c r="F156" s="54">
        <v>111.31271999999998</v>
      </c>
      <c r="G156" s="54">
        <v>5.3887869999999998</v>
      </c>
      <c r="H156" s="54">
        <v>5.9984050000000001E-3</v>
      </c>
      <c r="I156" s="55">
        <f t="shared" si="2"/>
        <v>9.0119264147014186E-4</v>
      </c>
      <c r="J156" s="55">
        <f>H156/'סכום נכסי הקרן'!$C$41</f>
        <v>8.1618680830515141E-6</v>
      </c>
    </row>
    <row r="157" spans="1:10">
      <c r="A157" t="s">
        <v>2234</v>
      </c>
      <c r="B157" t="s">
        <v>2235</v>
      </c>
      <c r="C157" t="s">
        <v>1801</v>
      </c>
      <c r="D157" t="s">
        <v>100</v>
      </c>
      <c r="E157" s="69">
        <v>45237</v>
      </c>
      <c r="F157" s="54">
        <v>672.60185999999999</v>
      </c>
      <c r="G157" s="54">
        <v>5.8540850000000004</v>
      </c>
      <c r="H157" s="54">
        <v>3.9374686999999998E-2</v>
      </c>
      <c r="I157" s="55">
        <f t="shared" si="2"/>
        <v>5.9156022616995776E-3</v>
      </c>
      <c r="J157" s="55">
        <f>H157/'סכום נכסי הקרן'!$C$41</f>
        <v>5.3576075824397213E-5</v>
      </c>
    </row>
    <row r="158" spans="1:10">
      <c r="A158" t="s">
        <v>2154</v>
      </c>
      <c r="B158" t="s">
        <v>2236</v>
      </c>
      <c r="C158" t="s">
        <v>1801</v>
      </c>
      <c r="D158" t="s">
        <v>100</v>
      </c>
      <c r="E158" s="69">
        <v>45236</v>
      </c>
      <c r="F158" s="54">
        <v>11.277121999999999</v>
      </c>
      <c r="G158" s="54">
        <v>6.2755000000000001</v>
      </c>
      <c r="H158" s="54">
        <v>7.0769599999999995E-4</v>
      </c>
      <c r="I158" s="55">
        <f t="shared" si="2"/>
        <v>1.0632333555301009E-4</v>
      </c>
      <c r="J158" s="55">
        <f>H158/'סכום נכסי הקרן'!$C$41</f>
        <v>9.6294288146652726E-7</v>
      </c>
    </row>
    <row r="159" spans="1:10">
      <c r="A159" t="s">
        <v>2237</v>
      </c>
      <c r="B159" t="s">
        <v>2238</v>
      </c>
      <c r="C159" t="s">
        <v>1801</v>
      </c>
      <c r="D159" t="s">
        <v>100</v>
      </c>
      <c r="E159" s="69">
        <v>45236</v>
      </c>
      <c r="F159" s="54">
        <v>169.25746699999999</v>
      </c>
      <c r="G159" s="54">
        <v>6.331226</v>
      </c>
      <c r="H159" s="54">
        <v>1.0716073E-2</v>
      </c>
      <c r="I159" s="55">
        <f t="shared" si="2"/>
        <v>1.6099690056034675E-3</v>
      </c>
      <c r="J159" s="55">
        <f>H159/'סכום נכסי הקרן'!$C$41</f>
        <v>1.458107183398755E-5</v>
      </c>
    </row>
    <row r="160" spans="1:10">
      <c r="A160" t="s">
        <v>2168</v>
      </c>
      <c r="B160" t="s">
        <v>2239</v>
      </c>
      <c r="C160" t="s">
        <v>1801</v>
      </c>
      <c r="D160" t="s">
        <v>100</v>
      </c>
      <c r="E160" s="69">
        <v>45211</v>
      </c>
      <c r="F160" s="54">
        <v>619.67581199999995</v>
      </c>
      <c r="G160" s="54">
        <v>7.8210750000000004</v>
      </c>
      <c r="H160" s="54">
        <v>4.8465307000000006E-2</v>
      </c>
      <c r="I160" s="55">
        <f t="shared" si="2"/>
        <v>7.2813653021080371E-3</v>
      </c>
      <c r="J160" s="55">
        <f>H160/'סכום נכסי הקרן'!$C$41</f>
        <v>6.5945437551914751E-5</v>
      </c>
    </row>
    <row r="161" spans="1:10">
      <c r="A161" t="s">
        <v>2240</v>
      </c>
      <c r="B161" t="s">
        <v>2241</v>
      </c>
      <c r="C161" t="s">
        <v>1801</v>
      </c>
      <c r="D161" t="s">
        <v>100</v>
      </c>
      <c r="E161" s="69">
        <v>45211</v>
      </c>
      <c r="F161" s="54">
        <v>516.76405199999999</v>
      </c>
      <c r="G161" s="54">
        <v>7.8866360000000002</v>
      </c>
      <c r="H161" s="54">
        <v>4.0755298000000002E-2</v>
      </c>
      <c r="I161" s="55">
        <f t="shared" si="2"/>
        <v>6.1230234801622754E-3</v>
      </c>
      <c r="J161" s="55">
        <f>H161/'סכום נכסי הקרן'!$C$41</f>
        <v>5.545463601765023E-5</v>
      </c>
    </row>
    <row r="162" spans="1:10">
      <c r="A162" t="s">
        <v>2242</v>
      </c>
      <c r="B162" t="s">
        <v>2243</v>
      </c>
      <c r="C162" t="s">
        <v>1801</v>
      </c>
      <c r="D162" t="s">
        <v>100</v>
      </c>
      <c r="E162" s="69">
        <v>45215</v>
      </c>
      <c r="F162" s="54">
        <v>692.90418</v>
      </c>
      <c r="G162" s="54">
        <v>8.4164150000000006</v>
      </c>
      <c r="H162" s="54">
        <v>5.8317688999999999E-2</v>
      </c>
      <c r="I162" s="55">
        <f t="shared" si="2"/>
        <v>8.7615744842744429E-3</v>
      </c>
      <c r="J162" s="55">
        <f>H162/'סכום נכסי הקרן'!$C$41</f>
        <v>7.9351308310529945E-5</v>
      </c>
    </row>
    <row r="163" spans="1:10">
      <c r="A163" t="s">
        <v>2244</v>
      </c>
      <c r="B163" t="s">
        <v>2245</v>
      </c>
      <c r="C163" t="s">
        <v>1801</v>
      </c>
      <c r="D163" t="s">
        <v>100</v>
      </c>
      <c r="E163" s="69">
        <v>45230</v>
      </c>
      <c r="F163" s="54">
        <v>1091.4451389999999</v>
      </c>
      <c r="G163" s="54">
        <v>9.1062049999999992</v>
      </c>
      <c r="H163" s="54">
        <v>9.938923500000002E-2</v>
      </c>
      <c r="I163" s="55">
        <f t="shared" si="2"/>
        <v>1.4932110656640673E-2</v>
      </c>
      <c r="J163" s="55">
        <f>H163/'סכום נכסי הקרן'!$C$41</f>
        <v>1.352362544618789E-4</v>
      </c>
    </row>
    <row r="164" spans="1:10">
      <c r="A164" t="s">
        <v>2246</v>
      </c>
      <c r="B164" t="s">
        <v>2247</v>
      </c>
      <c r="C164" t="s">
        <v>1801</v>
      </c>
      <c r="D164" t="s">
        <v>100</v>
      </c>
      <c r="E164" s="69">
        <v>45231</v>
      </c>
      <c r="F164" s="54">
        <v>522.89412800000002</v>
      </c>
      <c r="G164" s="54">
        <v>9.1006020000000003</v>
      </c>
      <c r="H164" s="54">
        <v>4.7586516000000002E-2</v>
      </c>
      <c r="I164" s="55">
        <f t="shared" si="2"/>
        <v>7.1493368741192319E-3</v>
      </c>
      <c r="J164" s="55">
        <f>H164/'סכום נכסי הקרן'!$C$41</f>
        <v>6.4749690313345006E-5</v>
      </c>
    </row>
    <row r="165" spans="1:10">
      <c r="A165" t="s">
        <v>2182</v>
      </c>
      <c r="B165" t="s">
        <v>2248</v>
      </c>
      <c r="C165" t="s">
        <v>1801</v>
      </c>
      <c r="D165" t="s">
        <v>100</v>
      </c>
      <c r="E165" s="69">
        <v>45217</v>
      </c>
      <c r="F165" s="54">
        <v>465.26150000000001</v>
      </c>
      <c r="G165" s="54">
        <v>9.1492369999999994</v>
      </c>
      <c r="H165" s="54">
        <v>4.2567878000000003E-2</v>
      </c>
      <c r="I165" s="55">
        <f t="shared" si="2"/>
        <v>6.3953431648244392E-3</v>
      </c>
      <c r="J165" s="55">
        <f>H165/'סכום נכסי הקרן'!$C$41</f>
        <v>5.7920964791712255E-5</v>
      </c>
    </row>
    <row r="166" spans="1:10">
      <c r="A166" t="s">
        <v>2186</v>
      </c>
      <c r="B166" t="s">
        <v>2249</v>
      </c>
      <c r="C166" t="s">
        <v>1801</v>
      </c>
      <c r="D166" t="s">
        <v>100</v>
      </c>
      <c r="E166" s="69">
        <v>45216</v>
      </c>
      <c r="F166" s="54">
        <v>349.38367499999998</v>
      </c>
      <c r="G166" s="54">
        <v>9.2021099999999993</v>
      </c>
      <c r="H166" s="54">
        <v>3.2150668E-2</v>
      </c>
      <c r="I166" s="55">
        <f t="shared" si="2"/>
        <v>4.8302749514161783E-3</v>
      </c>
      <c r="J166" s="55">
        <f>H166/'סכום נכסי הקרן'!$C$41</f>
        <v>4.3746547790285196E-5</v>
      </c>
    </row>
    <row r="167" spans="1:10">
      <c r="A167" t="s">
        <v>2194</v>
      </c>
      <c r="B167" t="s">
        <v>2250</v>
      </c>
      <c r="C167" t="s">
        <v>1801</v>
      </c>
      <c r="D167" t="s">
        <v>100</v>
      </c>
      <c r="E167" s="69">
        <v>45223</v>
      </c>
      <c r="F167" s="54">
        <v>233.844222</v>
      </c>
      <c r="G167" s="54">
        <v>9.7182099999999991</v>
      </c>
      <c r="H167" s="54">
        <v>2.2725472E-2</v>
      </c>
      <c r="I167" s="55">
        <f t="shared" si="2"/>
        <v>3.4142456436895719E-3</v>
      </c>
      <c r="J167" s="55">
        <f>H167/'סכום נכסי הקרן'!$C$41</f>
        <v>3.0921937513235749E-5</v>
      </c>
    </row>
    <row r="168" spans="1:10">
      <c r="A168" t="s">
        <v>2251</v>
      </c>
      <c r="B168" t="s">
        <v>2252</v>
      </c>
      <c r="C168" t="s">
        <v>1801</v>
      </c>
      <c r="D168" t="s">
        <v>100</v>
      </c>
      <c r="E168" s="69">
        <v>45223</v>
      </c>
      <c r="F168" s="54">
        <v>586.46285</v>
      </c>
      <c r="G168" s="54">
        <v>9.8853930000000005</v>
      </c>
      <c r="H168" s="54">
        <v>5.7974160000000004E-2</v>
      </c>
      <c r="I168" s="55">
        <f t="shared" si="2"/>
        <v>8.7099631297674375E-3</v>
      </c>
      <c r="J168" s="55">
        <f>H168/'סכום נכסי הקרן'!$C$41</f>
        <v>7.8883877655096951E-5</v>
      </c>
    </row>
    <row r="169" spans="1:10">
      <c r="A169" t="s">
        <v>2253</v>
      </c>
      <c r="B169" t="s">
        <v>2254</v>
      </c>
      <c r="C169" t="s">
        <v>1801</v>
      </c>
      <c r="D169" t="s">
        <v>100</v>
      </c>
      <c r="E169" s="69">
        <v>45224</v>
      </c>
      <c r="F169" s="54">
        <v>470.46542799999997</v>
      </c>
      <c r="G169" s="54">
        <v>10.130515000000001</v>
      </c>
      <c r="H169" s="54">
        <v>4.7660570999999999E-2</v>
      </c>
      <c r="I169" s="55">
        <f t="shared" si="2"/>
        <v>7.1604628019390553E-3</v>
      </c>
      <c r="J169" s="55">
        <f>H169/'סכום נכסי הקרן'!$C$41</f>
        <v>6.4850454956761112E-5</v>
      </c>
    </row>
    <row r="170" spans="1:10">
      <c r="A170" t="s">
        <v>2255</v>
      </c>
      <c r="B170" t="s">
        <v>2256</v>
      </c>
      <c r="C170" t="s">
        <v>1801</v>
      </c>
      <c r="D170" t="s">
        <v>100</v>
      </c>
      <c r="E170" s="69">
        <v>45224</v>
      </c>
      <c r="F170" s="54">
        <v>411.66745900000001</v>
      </c>
      <c r="G170" s="54">
        <v>10.132744000000001</v>
      </c>
      <c r="H170" s="54">
        <v>4.1713209000000001E-2</v>
      </c>
      <c r="I170" s="55">
        <f t="shared" si="2"/>
        <v>6.2669387950473662E-3</v>
      </c>
      <c r="J170" s="55">
        <f>H170/'סכום נכסי הקרן'!$C$41</f>
        <v>5.675803970868209E-5</v>
      </c>
    </row>
    <row r="171" spans="1:10">
      <c r="A171" t="s">
        <v>1975</v>
      </c>
      <c r="B171" t="s">
        <v>2257</v>
      </c>
      <c r="C171" t="s">
        <v>1801</v>
      </c>
      <c r="D171" t="s">
        <v>100</v>
      </c>
      <c r="E171" s="69">
        <v>45131</v>
      </c>
      <c r="F171" s="54">
        <v>664.01120000000014</v>
      </c>
      <c r="G171" s="54">
        <v>-1.8345130000000001</v>
      </c>
      <c r="H171" s="54">
        <v>-1.2181373000000001E-2</v>
      </c>
      <c r="I171" s="55">
        <f t="shared" si="2"/>
        <v>-1.8301137903497791E-3</v>
      </c>
      <c r="J171" s="55">
        <f>H171/'סכום נכסי הקרן'!$C$41</f>
        <v>-1.657486606797065E-5</v>
      </c>
    </row>
    <row r="172" spans="1:10">
      <c r="A172" t="s">
        <v>2258</v>
      </c>
      <c r="B172" t="s">
        <v>2259</v>
      </c>
      <c r="C172" t="s">
        <v>1801</v>
      </c>
      <c r="D172" t="s">
        <v>100</v>
      </c>
      <c r="E172" s="69">
        <v>45131</v>
      </c>
      <c r="F172" s="54">
        <v>880.55625699999985</v>
      </c>
      <c r="G172" s="54">
        <v>-1.7487699999999999</v>
      </c>
      <c r="H172" s="54">
        <v>-1.5398901999999999E-2</v>
      </c>
      <c r="I172" s="55">
        <f t="shared" si="2"/>
        <v>-2.3135112032481716E-3</v>
      </c>
      <c r="J172" s="55">
        <f>H172/'סכום נכסי הקרן'!$C$41</f>
        <v>-2.0952871096206095E-5</v>
      </c>
    </row>
    <row r="173" spans="1:10">
      <c r="A173" t="s">
        <v>2260</v>
      </c>
      <c r="B173" t="s">
        <v>2261</v>
      </c>
      <c r="C173" t="s">
        <v>1801</v>
      </c>
      <c r="D173" t="s">
        <v>100</v>
      </c>
      <c r="E173" s="69">
        <v>45264</v>
      </c>
      <c r="F173" s="54">
        <v>717.38389800000004</v>
      </c>
      <c r="G173" s="54">
        <v>1.537382</v>
      </c>
      <c r="H173" s="54">
        <v>1.1028930000000001E-2</v>
      </c>
      <c r="I173" s="55">
        <f t="shared" si="2"/>
        <v>1.6569722383349061E-3</v>
      </c>
      <c r="J173" s="55">
        <f>H173/'סכום נכסי הקרן'!$C$41</f>
        <v>1.5006767925341712E-5</v>
      </c>
    </row>
    <row r="174" spans="1:10">
      <c r="A174" t="s">
        <v>2262</v>
      </c>
      <c r="B174" t="s">
        <v>2263</v>
      </c>
      <c r="C174" t="s">
        <v>1801</v>
      </c>
      <c r="D174" t="s">
        <v>100</v>
      </c>
      <c r="E174" s="69">
        <v>45264</v>
      </c>
      <c r="F174" s="54">
        <v>905.51729599999987</v>
      </c>
      <c r="G174" s="54">
        <v>1.564255</v>
      </c>
      <c r="H174" s="54">
        <v>1.4164599000000002E-2</v>
      </c>
      <c r="I174" s="55">
        <f t="shared" si="2"/>
        <v>2.1280711102660342E-3</v>
      </c>
      <c r="J174" s="55">
        <f>H174/'סכום נכסי הקרן'!$C$41</f>
        <v>1.9273388256932203E-5</v>
      </c>
    </row>
    <row r="175" spans="1:10">
      <c r="A175" t="s">
        <v>2264</v>
      </c>
      <c r="B175" t="s">
        <v>2265</v>
      </c>
      <c r="C175" t="s">
        <v>1801</v>
      </c>
      <c r="D175" t="s">
        <v>100</v>
      </c>
      <c r="E175" s="69">
        <v>45264</v>
      </c>
      <c r="F175" s="54">
        <v>598.17896599999995</v>
      </c>
      <c r="G175" s="54">
        <v>1.5964830000000001</v>
      </c>
      <c r="H175" s="54">
        <v>9.5498259999999991E-3</v>
      </c>
      <c r="I175" s="55">
        <f t="shared" si="2"/>
        <v>1.4347535584076497E-3</v>
      </c>
      <c r="J175" s="55">
        <f>H175/'סכום נכסי הקרן'!$C$41</f>
        <v>1.2994190960446237E-5</v>
      </c>
    </row>
    <row r="176" spans="1:10">
      <c r="A176" t="s">
        <v>2266</v>
      </c>
      <c r="B176" t="s">
        <v>2267</v>
      </c>
      <c r="C176" t="s">
        <v>1801</v>
      </c>
      <c r="D176" t="s">
        <v>100</v>
      </c>
      <c r="E176" s="69">
        <v>45258</v>
      </c>
      <c r="F176" s="54">
        <v>770.09445000000005</v>
      </c>
      <c r="G176" s="54">
        <v>1.6988760000000001</v>
      </c>
      <c r="H176" s="54">
        <v>1.3082946E-2</v>
      </c>
      <c r="I176" s="55">
        <f t="shared" si="2"/>
        <v>1.9655649566761874E-3</v>
      </c>
      <c r="J176" s="55">
        <f>H176/'סכום נכסי הקרן'!$C$41</f>
        <v>1.7801612160180329E-5</v>
      </c>
    </row>
    <row r="177" spans="1:10">
      <c r="A177" t="s">
        <v>2268</v>
      </c>
      <c r="B177" t="s">
        <v>2269</v>
      </c>
      <c r="C177" t="s">
        <v>1801</v>
      </c>
      <c r="D177" t="s">
        <v>100</v>
      </c>
      <c r="E177" s="69">
        <v>45258</v>
      </c>
      <c r="F177" s="54">
        <v>855.66049999999984</v>
      </c>
      <c r="G177" s="54">
        <v>1.6988760000000001</v>
      </c>
      <c r="H177" s="54">
        <v>1.4536606999999998E-2</v>
      </c>
      <c r="I177" s="55">
        <f t="shared" si="2"/>
        <v>2.1839611130531119E-3</v>
      </c>
      <c r="J177" s="55">
        <f>H177/'סכום נכסי הקרן'!$C$41</f>
        <v>1.9779569520424715E-5</v>
      </c>
    </row>
    <row r="178" spans="1:10">
      <c r="A178" t="s">
        <v>2270</v>
      </c>
      <c r="B178" t="s">
        <v>2271</v>
      </c>
      <c r="C178" t="s">
        <v>1801</v>
      </c>
      <c r="D178" t="s">
        <v>100</v>
      </c>
      <c r="E178" s="69">
        <v>45251</v>
      </c>
      <c r="F178" s="54">
        <v>702.11956799999996</v>
      </c>
      <c r="G178" s="54">
        <v>1.7353780000000001</v>
      </c>
      <c r="H178" s="54">
        <v>1.218443E-2</v>
      </c>
      <c r="I178" s="55">
        <f t="shared" si="2"/>
        <v>1.8305730700924729E-3</v>
      </c>
      <c r="J178" s="55">
        <f>H178/'סכום נכסי הקרן'!$C$41</f>
        <v>1.6579025645513326E-5</v>
      </c>
    </row>
    <row r="179" spans="1:10">
      <c r="A179" t="s">
        <v>2272</v>
      </c>
      <c r="B179" t="s">
        <v>2273</v>
      </c>
      <c r="C179" t="s">
        <v>1801</v>
      </c>
      <c r="D179" t="s">
        <v>100</v>
      </c>
      <c r="E179" s="69">
        <v>45133</v>
      </c>
      <c r="F179" s="54">
        <v>581.40242499999999</v>
      </c>
      <c r="G179" s="54">
        <v>1.4326080000000001</v>
      </c>
      <c r="H179" s="54">
        <v>8.3292190000000006E-3</v>
      </c>
      <c r="I179" s="55">
        <f t="shared" si="2"/>
        <v>1.2513711348255568E-3</v>
      </c>
      <c r="J179" s="55">
        <f>H179/'סכום נכסי הקרן'!$C$41</f>
        <v>1.1333343899394298E-5</v>
      </c>
    </row>
    <row r="180" spans="1:10">
      <c r="A180" t="s">
        <v>2274</v>
      </c>
      <c r="B180" t="s">
        <v>2275</v>
      </c>
      <c r="C180" t="s">
        <v>1801</v>
      </c>
      <c r="D180" t="s">
        <v>100</v>
      </c>
      <c r="E180" s="69">
        <v>45271</v>
      </c>
      <c r="F180" s="54">
        <v>6628.14</v>
      </c>
      <c r="G180" s="54">
        <v>2.048991</v>
      </c>
      <c r="H180" s="54">
        <v>0.13581000000000001</v>
      </c>
      <c r="I180" s="55">
        <f t="shared" si="2"/>
        <v>2.0403919481605522E-2</v>
      </c>
      <c r="J180" s="55">
        <f>H180/'סכום נכסי הקרן'!$C$41</f>
        <v>1.8479300820121788E-4</v>
      </c>
    </row>
    <row r="181" spans="1:10">
      <c r="A181" t="s">
        <v>2276</v>
      </c>
      <c r="B181" t="s">
        <v>2277</v>
      </c>
      <c r="C181" t="s">
        <v>1801</v>
      </c>
      <c r="D181" t="s">
        <v>100</v>
      </c>
      <c r="E181" s="69">
        <v>45252</v>
      </c>
      <c r="F181" s="54">
        <v>739.87820999999997</v>
      </c>
      <c r="G181" s="54">
        <v>2.2230240000000001</v>
      </c>
      <c r="H181" s="54">
        <v>1.6447673000000003E-2</v>
      </c>
      <c r="I181" s="55">
        <f t="shared" si="2"/>
        <v>2.471077207508852E-3</v>
      </c>
      <c r="J181" s="55">
        <f>H181/'סכום נכסי הקרן'!$C$41</f>
        <v>2.2379905541417791E-5</v>
      </c>
    </row>
    <row r="182" spans="1:10">
      <c r="A182" t="s">
        <v>2011</v>
      </c>
      <c r="B182" t="s">
        <v>2278</v>
      </c>
      <c r="C182" t="s">
        <v>1801</v>
      </c>
      <c r="D182" t="s">
        <v>100</v>
      </c>
      <c r="E182" s="69">
        <v>45252</v>
      </c>
      <c r="F182" s="54">
        <v>481.78116</v>
      </c>
      <c r="G182" s="54">
        <v>2.2230240000000001</v>
      </c>
      <c r="H182" s="54">
        <v>1.0710113E-2</v>
      </c>
      <c r="I182" s="55">
        <f t="shared" si="2"/>
        <v>1.6090735828797331E-3</v>
      </c>
      <c r="J182" s="55">
        <f>H182/'סכום נכסי הקרן'!$C$41</f>
        <v>1.4572962222553347E-5</v>
      </c>
    </row>
    <row r="183" spans="1:10">
      <c r="A183" t="s">
        <v>2279</v>
      </c>
      <c r="B183" t="s">
        <v>2280</v>
      </c>
      <c r="C183" t="s">
        <v>1801</v>
      </c>
      <c r="D183" t="s">
        <v>100</v>
      </c>
      <c r="E183" s="69">
        <v>45252</v>
      </c>
      <c r="F183" s="54">
        <v>186.81637499999999</v>
      </c>
      <c r="G183" s="54">
        <v>2.2283240000000002</v>
      </c>
      <c r="H183" s="54">
        <v>4.1628740000000004E-3</v>
      </c>
      <c r="I183" s="55">
        <f t="shared" si="2"/>
        <v>6.2542482812803996E-4</v>
      </c>
      <c r="J183" s="55">
        <f>H183/'סכום נכסי הקרן'!$C$41</f>
        <v>5.6643105016025081E-6</v>
      </c>
    </row>
    <row r="184" spans="1:10">
      <c r="A184" t="s">
        <v>2281</v>
      </c>
      <c r="B184" t="s">
        <v>2282</v>
      </c>
      <c r="C184" t="s">
        <v>1801</v>
      </c>
      <c r="D184" t="s">
        <v>100</v>
      </c>
      <c r="E184" s="69">
        <v>45265</v>
      </c>
      <c r="F184" s="54">
        <v>292.74780299999998</v>
      </c>
      <c r="G184" s="54">
        <v>2.267887</v>
      </c>
      <c r="H184" s="54">
        <v>6.6391890000000002E-3</v>
      </c>
      <c r="I184" s="55">
        <f t="shared" si="2"/>
        <v>9.9746320432340095E-4</v>
      </c>
      <c r="J184" s="55">
        <f>H184/'סכום נכסי הקרן'!$C$41</f>
        <v>9.033765608765448E-6</v>
      </c>
    </row>
    <row r="185" spans="1:10">
      <c r="A185" t="s">
        <v>2030</v>
      </c>
      <c r="B185" t="s">
        <v>2283</v>
      </c>
      <c r="C185" t="s">
        <v>1801</v>
      </c>
      <c r="D185" t="s">
        <v>100</v>
      </c>
      <c r="E185" s="69">
        <v>45257</v>
      </c>
      <c r="F185" s="54">
        <v>432.49324999999999</v>
      </c>
      <c r="G185" s="54">
        <v>2.7544249999999999</v>
      </c>
      <c r="H185" s="54">
        <v>1.1912701999999999E-2</v>
      </c>
      <c r="I185" s="55">
        <f t="shared" si="2"/>
        <v>1.7897490053483619E-3</v>
      </c>
      <c r="J185" s="55">
        <f>H185/'סכום נכסי הקרן'!$C$41</f>
        <v>1.620929267642047E-5</v>
      </c>
    </row>
    <row r="186" spans="1:10">
      <c r="A186" t="s">
        <v>2215</v>
      </c>
      <c r="B186" t="s">
        <v>2284</v>
      </c>
      <c r="C186" t="s">
        <v>1801</v>
      </c>
      <c r="D186" t="s">
        <v>100</v>
      </c>
      <c r="E186" s="69">
        <v>45257</v>
      </c>
      <c r="F186" s="54">
        <v>606.437139</v>
      </c>
      <c r="G186" s="54">
        <v>2.9062160000000001</v>
      </c>
      <c r="H186" s="54">
        <v>1.7624372000000003E-2</v>
      </c>
      <c r="I186" s="55">
        <f t="shared" si="2"/>
        <v>2.6478629497228698E-3</v>
      </c>
      <c r="J186" s="55">
        <f>H186/'סכום נכסי הקרן'!$C$41</f>
        <v>2.3981008169776267E-5</v>
      </c>
    </row>
    <row r="187" spans="1:10">
      <c r="A187" t="s">
        <v>2034</v>
      </c>
      <c r="B187" t="s">
        <v>2285</v>
      </c>
      <c r="C187" t="s">
        <v>1801</v>
      </c>
      <c r="D187" t="s">
        <v>100</v>
      </c>
      <c r="E187" s="69">
        <v>45257</v>
      </c>
      <c r="F187" s="54">
        <v>346.55416000000002</v>
      </c>
      <c r="G187" s="54">
        <v>2.9114420000000001</v>
      </c>
      <c r="H187" s="54">
        <v>1.0089722000000001E-2</v>
      </c>
      <c r="I187" s="55">
        <f t="shared" si="2"/>
        <v>1.5158668380810237E-3</v>
      </c>
      <c r="J187" s="55">
        <f>H187/'סכום נכסי הקרן'!$C$41</f>
        <v>1.3728812902540376E-5</v>
      </c>
    </row>
    <row r="188" spans="1:10">
      <c r="A188" t="s">
        <v>2074</v>
      </c>
      <c r="B188" t="s">
        <v>2286</v>
      </c>
      <c r="C188" t="s">
        <v>1801</v>
      </c>
      <c r="D188" t="s">
        <v>100</v>
      </c>
      <c r="E188" s="69">
        <v>45174</v>
      </c>
      <c r="F188" s="54">
        <v>1408.5990400000001</v>
      </c>
      <c r="G188" s="54">
        <v>4.0826269999999996</v>
      </c>
      <c r="H188" s="54">
        <v>5.7507846000000001E-2</v>
      </c>
      <c r="I188" s="55">
        <f t="shared" si="2"/>
        <v>8.6399047150030935E-3</v>
      </c>
      <c r="J188" s="55">
        <f>H188/'סכום נכסי הקרן'!$C$41</f>
        <v>7.8249376758061803E-5</v>
      </c>
    </row>
    <row r="189" spans="1:10">
      <c r="A189" t="s">
        <v>2084</v>
      </c>
      <c r="B189" t="s">
        <v>2287</v>
      </c>
      <c r="C189" t="s">
        <v>1801</v>
      </c>
      <c r="D189" t="s">
        <v>100</v>
      </c>
      <c r="E189" s="69">
        <v>45190</v>
      </c>
      <c r="F189" s="54">
        <v>176.26139999999998</v>
      </c>
      <c r="G189" s="54">
        <v>4.2576720000000003</v>
      </c>
      <c r="H189" s="54">
        <v>7.5046319999999998E-3</v>
      </c>
      <c r="I189" s="55">
        <f t="shared" si="2"/>
        <v>1.1274862459839496E-3</v>
      </c>
      <c r="J189" s="55">
        <f>H189/'סכום נכסי הקרן'!$C$41</f>
        <v>1.0211350583337913E-5</v>
      </c>
    </row>
    <row r="190" spans="1:10">
      <c r="A190" t="s">
        <v>2288</v>
      </c>
      <c r="B190" t="s">
        <v>2289</v>
      </c>
      <c r="C190" t="s">
        <v>1801</v>
      </c>
      <c r="D190" t="s">
        <v>100</v>
      </c>
      <c r="E190" s="69">
        <v>45182</v>
      </c>
      <c r="F190" s="54">
        <v>352.89584000000002</v>
      </c>
      <c r="G190" s="54">
        <v>4.3121039999999997</v>
      </c>
      <c r="H190" s="54">
        <v>1.5217233999999998E-2</v>
      </c>
      <c r="I190" s="55">
        <f t="shared" si="2"/>
        <v>2.2862176369100205E-3</v>
      </c>
      <c r="J190" s="55">
        <f>H190/'סכום נכסי הקרן'!$C$41</f>
        <v>2.0705680342845526E-5</v>
      </c>
    </row>
    <row r="191" spans="1:10">
      <c r="A191" t="s">
        <v>2088</v>
      </c>
      <c r="B191" t="s">
        <v>2290</v>
      </c>
      <c r="C191" t="s">
        <v>1801</v>
      </c>
      <c r="D191" t="s">
        <v>100</v>
      </c>
      <c r="E191" s="69">
        <v>45182</v>
      </c>
      <c r="F191" s="54">
        <v>352.96112199999993</v>
      </c>
      <c r="G191" s="54">
        <v>4.3298019999999999</v>
      </c>
      <c r="H191" s="54">
        <v>1.5282515999999998E-2</v>
      </c>
      <c r="I191" s="55">
        <f t="shared" si="2"/>
        <v>2.2960255205091529E-3</v>
      </c>
      <c r="J191" s="55">
        <f>H191/'סכום נכסי הקרן'!$C$41</f>
        <v>2.079450780151125E-5</v>
      </c>
    </row>
    <row r="192" spans="1:10">
      <c r="A192" t="s">
        <v>2291</v>
      </c>
      <c r="B192" t="s">
        <v>2292</v>
      </c>
      <c r="C192" t="s">
        <v>1801</v>
      </c>
      <c r="D192" t="s">
        <v>100</v>
      </c>
      <c r="E192" s="69">
        <v>45239</v>
      </c>
      <c r="F192" s="54">
        <v>530.43490199999997</v>
      </c>
      <c r="G192" s="54">
        <v>4.7040100000000002</v>
      </c>
      <c r="H192" s="54">
        <v>2.4951712999999997E-2</v>
      </c>
      <c r="I192" s="55">
        <f t="shared" si="2"/>
        <v>3.7487132242112488E-3</v>
      </c>
      <c r="J192" s="55">
        <f>H192/'סכום נכסי הקרן'!$C$41</f>
        <v>3.3951123665734731E-5</v>
      </c>
    </row>
    <row r="193" spans="1:10">
      <c r="A193" t="s">
        <v>2116</v>
      </c>
      <c r="B193" t="s">
        <v>2293</v>
      </c>
      <c r="C193" t="s">
        <v>1801</v>
      </c>
      <c r="D193" t="s">
        <v>100</v>
      </c>
      <c r="E193" s="69">
        <v>45187</v>
      </c>
      <c r="F193" s="54">
        <v>495.16396999999995</v>
      </c>
      <c r="G193" s="54">
        <v>4.5460120000000002</v>
      </c>
      <c r="H193" s="54">
        <v>2.2510213000000001E-2</v>
      </c>
      <c r="I193" s="55">
        <f t="shared" si="2"/>
        <v>3.3819054087754208E-3</v>
      </c>
      <c r="J193" s="55">
        <f>H193/'סכום נכסי הקרן'!$C$41</f>
        <v>3.0629040391135858E-5</v>
      </c>
    </row>
    <row r="194" spans="1:10">
      <c r="A194" t="s">
        <v>2294</v>
      </c>
      <c r="B194" t="s">
        <v>2295</v>
      </c>
      <c r="C194" t="s">
        <v>1801</v>
      </c>
      <c r="D194" t="s">
        <v>100</v>
      </c>
      <c r="E194" s="69">
        <v>45239</v>
      </c>
      <c r="F194" s="54">
        <v>760.53063699999996</v>
      </c>
      <c r="G194" s="54">
        <v>4.734159</v>
      </c>
      <c r="H194" s="54">
        <v>3.6004733000000004E-2</v>
      </c>
      <c r="I194" s="55">
        <f t="shared" si="2"/>
        <v>5.4093047131191022E-3</v>
      </c>
      <c r="J194" s="55">
        <f>H194/'סכום נכסי הקרן'!$C$41</f>
        <v>4.8990670205078125E-5</v>
      </c>
    </row>
    <row r="195" spans="1:10">
      <c r="A195" t="s">
        <v>2124</v>
      </c>
      <c r="B195" t="s">
        <v>2296</v>
      </c>
      <c r="C195" t="s">
        <v>1801</v>
      </c>
      <c r="D195" t="s">
        <v>100</v>
      </c>
      <c r="E195" s="69">
        <v>45244</v>
      </c>
      <c r="F195" s="54">
        <v>621.15823</v>
      </c>
      <c r="G195" s="54">
        <v>5.1443950000000003</v>
      </c>
      <c r="H195" s="54">
        <v>3.1954832000000002E-2</v>
      </c>
      <c r="I195" s="55">
        <f t="shared" si="2"/>
        <v>4.8008528030059018E-3</v>
      </c>
      <c r="J195" s="55">
        <f>H195/'סכום נכסי הקרן'!$C$41</f>
        <v>4.3480079021018621E-5</v>
      </c>
    </row>
    <row r="196" spans="1:10">
      <c r="A196" t="s">
        <v>2297</v>
      </c>
      <c r="B196" t="s">
        <v>2298</v>
      </c>
      <c r="C196" t="s">
        <v>1801</v>
      </c>
      <c r="D196" t="s">
        <v>100</v>
      </c>
      <c r="E196" s="69">
        <v>45244</v>
      </c>
      <c r="F196" s="54">
        <v>621.81105000000002</v>
      </c>
      <c r="G196" s="54">
        <v>5.2439809999999998</v>
      </c>
      <c r="H196" s="54">
        <v>3.2607652000000001E-2</v>
      </c>
      <c r="I196" s="55">
        <f t="shared" si="2"/>
        <v>4.8989316389972263E-3</v>
      </c>
      <c r="J196" s="55">
        <f>H196/'סכום נכסי הקרן'!$C$41</f>
        <v>4.4368353607675855E-5</v>
      </c>
    </row>
    <row r="197" spans="1:10">
      <c r="A197" t="s">
        <v>2142</v>
      </c>
      <c r="B197" t="s">
        <v>2299</v>
      </c>
      <c r="C197" t="s">
        <v>1801</v>
      </c>
      <c r="D197" t="s">
        <v>100</v>
      </c>
      <c r="E197" s="69">
        <v>45243</v>
      </c>
      <c r="F197" s="54">
        <v>713.25247999999988</v>
      </c>
      <c r="G197" s="54">
        <v>5.5867180000000003</v>
      </c>
      <c r="H197" s="54">
        <v>3.9847405000000002E-2</v>
      </c>
      <c r="I197" s="55">
        <f t="shared" si="2"/>
        <v>5.9866228051757989E-3</v>
      </c>
      <c r="J197" s="55">
        <f>H197/'סכום נכסי הקרן'!$C$41</f>
        <v>5.4219290471704954E-5</v>
      </c>
    </row>
    <row r="198" spans="1:10">
      <c r="A198" t="s">
        <v>2150</v>
      </c>
      <c r="B198" t="s">
        <v>2300</v>
      </c>
      <c r="C198" t="s">
        <v>1801</v>
      </c>
      <c r="D198" t="s">
        <v>100</v>
      </c>
      <c r="E198" s="69">
        <v>45236</v>
      </c>
      <c r="F198" s="54">
        <v>901.17138000000011</v>
      </c>
      <c r="G198" s="54">
        <v>6.2561010000000001</v>
      </c>
      <c r="H198" s="54">
        <v>5.6378196000000012E-2</v>
      </c>
      <c r="I198" s="55">
        <f t="shared" si="2"/>
        <v>8.4701875539516577E-3</v>
      </c>
      <c r="J198" s="55">
        <f>H198/'סכום נכסי הקרן'!$C$41</f>
        <v>7.6712292436476476E-5</v>
      </c>
    </row>
    <row r="199" spans="1:10">
      <c r="A199" t="s">
        <v>2240</v>
      </c>
      <c r="B199" t="s">
        <v>2301</v>
      </c>
      <c r="C199" t="s">
        <v>1801</v>
      </c>
      <c r="D199" t="s">
        <v>100</v>
      </c>
      <c r="E199" s="69">
        <v>45211</v>
      </c>
      <c r="F199" s="54">
        <v>881.15032299999996</v>
      </c>
      <c r="G199" s="54">
        <v>7.8866360000000002</v>
      </c>
      <c r="H199" s="54">
        <v>6.9493115000000008E-2</v>
      </c>
      <c r="I199" s="55">
        <f t="shared" si="2"/>
        <v>1.0440556092967771E-2</v>
      </c>
      <c r="J199" s="55">
        <f>H199/'סכום נכסי הקרן'!$C$41</f>
        <v>9.4557409396385956E-5</v>
      </c>
    </row>
    <row r="200" spans="1:10">
      <c r="A200" t="s">
        <v>2246</v>
      </c>
      <c r="B200" t="s">
        <v>2302</v>
      </c>
      <c r="C200" t="s">
        <v>1801</v>
      </c>
      <c r="D200" t="s">
        <v>100</v>
      </c>
      <c r="E200" s="69">
        <v>45231</v>
      </c>
      <c r="F200" s="54">
        <v>557.25181499999997</v>
      </c>
      <c r="G200" s="54">
        <v>9.1006020000000003</v>
      </c>
      <c r="H200" s="54">
        <v>5.0713273000000003E-2</v>
      </c>
      <c r="I200" s="55">
        <f t="shared" si="2"/>
        <v>7.6190968186486954E-3</v>
      </c>
      <c r="J200" s="55">
        <f>H200/'סכום נכסי הקרן'!$C$41</f>
        <v>6.9004184326629852E-5</v>
      </c>
    </row>
    <row r="201" spans="1:10">
      <c r="A201" t="s">
        <v>2303</v>
      </c>
      <c r="B201" t="s">
        <v>2304</v>
      </c>
      <c r="C201" t="s">
        <v>1801</v>
      </c>
      <c r="D201" t="s">
        <v>100</v>
      </c>
      <c r="E201" s="69">
        <v>45217</v>
      </c>
      <c r="F201" s="54">
        <v>1860.537</v>
      </c>
      <c r="G201" s="54">
        <v>9.2061609999999998</v>
      </c>
      <c r="H201" s="54">
        <v>0.17128403599999997</v>
      </c>
      <c r="I201" s="55">
        <f t="shared" si="2"/>
        <v>2.5733492960963264E-2</v>
      </c>
      <c r="J201" s="55">
        <f>H201/'סכום נכסי הקרן'!$C$41</f>
        <v>2.3306157329567551E-4</v>
      </c>
    </row>
    <row r="202" spans="1:10">
      <c r="A202" t="s">
        <v>2188</v>
      </c>
      <c r="B202" t="s">
        <v>2305</v>
      </c>
      <c r="C202" t="s">
        <v>1801</v>
      </c>
      <c r="D202" t="s">
        <v>100</v>
      </c>
      <c r="E202" s="69">
        <v>45216</v>
      </c>
      <c r="F202" s="54">
        <v>783.3839999999999</v>
      </c>
      <c r="G202" s="54">
        <v>9.3723559999999999</v>
      </c>
      <c r="H202" s="54">
        <v>7.3421533999999997E-2</v>
      </c>
      <c r="I202" s="55">
        <f t="shared" ref="I202:I265" si="3">H202/$H$9</f>
        <v>1.1030756703865415E-2</v>
      </c>
      <c r="J202" s="55">
        <f>H202/'סכום נכסי הקרן'!$C$41</f>
        <v>9.9902703295839745E-5</v>
      </c>
    </row>
    <row r="203" spans="1:10">
      <c r="A203" t="s">
        <v>2194</v>
      </c>
      <c r="B203" t="s">
        <v>2306</v>
      </c>
      <c r="C203" t="s">
        <v>1801</v>
      </c>
      <c r="D203" t="s">
        <v>100</v>
      </c>
      <c r="E203" s="69">
        <v>45223</v>
      </c>
      <c r="F203" s="54">
        <v>373.81405799999999</v>
      </c>
      <c r="G203" s="54">
        <v>9.7182099999999991</v>
      </c>
      <c r="H203" s="54">
        <v>3.6328034000000002E-2</v>
      </c>
      <c r="I203" s="55">
        <f t="shared" si="3"/>
        <v>5.4578770389590442E-3</v>
      </c>
      <c r="J203" s="55">
        <f>H203/'סכום נכסי הקרן'!$C$41</f>
        <v>4.9430577165864966E-5</v>
      </c>
    </row>
    <row r="204" spans="1:10">
      <c r="A204" t="s">
        <v>2307</v>
      </c>
      <c r="B204" t="s">
        <v>2308</v>
      </c>
      <c r="C204" t="s">
        <v>1801</v>
      </c>
      <c r="D204" t="s">
        <v>100</v>
      </c>
      <c r="E204" s="69">
        <v>45224</v>
      </c>
      <c r="F204" s="54">
        <v>656.08410000000003</v>
      </c>
      <c r="G204" s="54">
        <v>9.9809699999999992</v>
      </c>
      <c r="H204" s="54">
        <v>6.5483557999999997E-2</v>
      </c>
      <c r="I204" s="55">
        <f t="shared" si="3"/>
        <v>9.8381654134529484E-3</v>
      </c>
      <c r="J204" s="55">
        <f>H204/'סכום נכסי הקרן'!$C$41</f>
        <v>8.9101713206236094E-5</v>
      </c>
    </row>
    <row r="205" spans="1:10">
      <c r="A205" t="s">
        <v>2309</v>
      </c>
      <c r="B205" t="s">
        <v>2310</v>
      </c>
      <c r="C205" t="s">
        <v>1801</v>
      </c>
      <c r="D205" t="s">
        <v>100</v>
      </c>
      <c r="E205" s="69">
        <v>45223</v>
      </c>
      <c r="F205" s="54">
        <v>611.06906300000003</v>
      </c>
      <c r="G205" s="54">
        <v>9.9413859999999996</v>
      </c>
      <c r="H205" s="54">
        <v>6.0748733999999992E-2</v>
      </c>
      <c r="I205" s="55">
        <f t="shared" si="3"/>
        <v>9.1268115539759331E-3</v>
      </c>
      <c r="J205" s="55">
        <f>H205/'סכום נכסי הקרן'!$C$41</f>
        <v>8.2659165748292474E-5</v>
      </c>
    </row>
    <row r="206" spans="1:10">
      <c r="A206" t="s">
        <v>2255</v>
      </c>
      <c r="B206" t="s">
        <v>2311</v>
      </c>
      <c r="C206" t="s">
        <v>1801</v>
      </c>
      <c r="D206" t="s">
        <v>100</v>
      </c>
      <c r="E206" s="69">
        <v>45224</v>
      </c>
      <c r="F206" s="54">
        <v>94.010743000000005</v>
      </c>
      <c r="G206" s="54">
        <v>10.132744000000001</v>
      </c>
      <c r="H206" s="54">
        <v>9.5258679999999998E-3</v>
      </c>
      <c r="I206" s="55">
        <f t="shared" si="3"/>
        <v>1.4311541393446921E-3</v>
      </c>
      <c r="J206" s="55">
        <f>H206/'סכום נכסי הקרן'!$C$41</f>
        <v>1.2961591955288408E-5</v>
      </c>
    </row>
    <row r="207" spans="1:10">
      <c r="A207" t="s">
        <v>2312</v>
      </c>
      <c r="B207" t="s">
        <v>2313</v>
      </c>
      <c r="C207" t="s">
        <v>1801</v>
      </c>
      <c r="D207" t="s">
        <v>100</v>
      </c>
      <c r="E207" s="69">
        <v>45224</v>
      </c>
      <c r="F207" s="54">
        <v>940.57372999999995</v>
      </c>
      <c r="G207" s="54">
        <v>10.177296999999999</v>
      </c>
      <c r="H207" s="54">
        <v>9.5724977999999988E-2</v>
      </c>
      <c r="I207" s="55">
        <f t="shared" si="3"/>
        <v>1.4381597404391868E-2</v>
      </c>
      <c r="J207" s="55">
        <f>H207/'סכום נכסי הקרן'!$C$41</f>
        <v>1.3025039867915026E-4</v>
      </c>
    </row>
    <row r="208" spans="1:10">
      <c r="A208" t="s">
        <v>2314</v>
      </c>
      <c r="B208" t="s">
        <v>2315</v>
      </c>
      <c r="C208" t="s">
        <v>1801</v>
      </c>
      <c r="D208" t="s">
        <v>100</v>
      </c>
      <c r="E208" s="69">
        <v>45286</v>
      </c>
      <c r="F208" s="54">
        <v>558.11913300000003</v>
      </c>
      <c r="G208" s="54">
        <v>5.4843000000000003E-2</v>
      </c>
      <c r="H208" s="54">
        <v>3.0609099999999998E-4</v>
      </c>
      <c r="I208" s="55">
        <f t="shared" si="3"/>
        <v>4.5986717605803071E-5</v>
      </c>
      <c r="J208" s="55">
        <f>H208/'סכום נכסי הקרן'!$C$41</f>
        <v>4.1648977743405471E-7</v>
      </c>
    </row>
    <row r="209" spans="1:10">
      <c r="A209" t="s">
        <v>2316</v>
      </c>
      <c r="B209" t="s">
        <v>2317</v>
      </c>
      <c r="C209" t="s">
        <v>1801</v>
      </c>
      <c r="D209" t="s">
        <v>100</v>
      </c>
      <c r="E209" s="69">
        <v>45286</v>
      </c>
      <c r="F209" s="54">
        <v>710.33344199999988</v>
      </c>
      <c r="G209" s="54">
        <v>5.8057999999999998E-2</v>
      </c>
      <c r="H209" s="54">
        <v>4.1240800000000001E-4</v>
      </c>
      <c r="I209" s="55">
        <f t="shared" si="3"/>
        <v>6.1959646753331643E-5</v>
      </c>
      <c r="J209" s="55">
        <f>H209/'סכום נכסי הקרן'!$C$41</f>
        <v>5.6115245509349722E-7</v>
      </c>
    </row>
    <row r="210" spans="1:10">
      <c r="A210" t="s">
        <v>2318</v>
      </c>
      <c r="B210" t="s">
        <v>2319</v>
      </c>
      <c r="C210" t="s">
        <v>1801</v>
      </c>
      <c r="D210" t="s">
        <v>100</v>
      </c>
      <c r="E210" s="69">
        <v>45278</v>
      </c>
      <c r="F210" s="54">
        <v>9067.5</v>
      </c>
      <c r="G210" s="54">
        <v>-0.83407799999999999</v>
      </c>
      <c r="H210" s="54">
        <v>-7.5629999999999989E-2</v>
      </c>
      <c r="I210" s="55">
        <f t="shared" si="3"/>
        <v>-1.1362553791280651E-2</v>
      </c>
      <c r="J210" s="55">
        <f>H210/'סכום נכסי הקרן'!$C$41</f>
        <v>-1.0290770348470735E-4</v>
      </c>
    </row>
    <row r="211" spans="1:10">
      <c r="A211" t="s">
        <v>2320</v>
      </c>
      <c r="B211" t="s">
        <v>2321</v>
      </c>
      <c r="C211" t="s">
        <v>1801</v>
      </c>
      <c r="D211" t="s">
        <v>100</v>
      </c>
      <c r="E211" s="69">
        <v>45260</v>
      </c>
      <c r="F211" s="54">
        <v>65975.13</v>
      </c>
      <c r="G211" s="54">
        <v>-1.2889550000000001</v>
      </c>
      <c r="H211" s="54">
        <v>-0.85038999999999998</v>
      </c>
      <c r="I211" s="55">
        <f t="shared" si="3"/>
        <v>-0.12776149832827124</v>
      </c>
      <c r="J211" s="55">
        <f>H211/'סכום נכסי הקרן'!$C$41</f>
        <v>-1.1571027630088628E-3</v>
      </c>
    </row>
    <row r="212" spans="1:10">
      <c r="A212" t="s">
        <v>2322</v>
      </c>
      <c r="B212" t="s">
        <v>2323</v>
      </c>
      <c r="C212" t="s">
        <v>1801</v>
      </c>
      <c r="D212" t="s">
        <v>100</v>
      </c>
      <c r="E212" s="69">
        <v>45189</v>
      </c>
      <c r="F212" s="54">
        <v>507.38103000000001</v>
      </c>
      <c r="G212" s="54">
        <v>-4.3606290000000003</v>
      </c>
      <c r="H212" s="54">
        <v>-2.2125001999999998E-2</v>
      </c>
      <c r="I212" s="55">
        <f t="shared" si="3"/>
        <v>-3.324031804273331E-3</v>
      </c>
      <c r="J212" s="55">
        <f>H212/'סכום נכסי הקרן'!$C$41</f>
        <v>-3.0104894161239681E-5</v>
      </c>
    </row>
    <row r="213" spans="1:10">
      <c r="A213" t="s">
        <v>2324</v>
      </c>
      <c r="B213" t="s">
        <v>2325</v>
      </c>
      <c r="C213" t="s">
        <v>1801</v>
      </c>
      <c r="D213" t="s">
        <v>100</v>
      </c>
      <c r="E213" s="69">
        <v>45187</v>
      </c>
      <c r="F213" s="54">
        <v>573.34056399999997</v>
      </c>
      <c r="G213" s="54">
        <v>-4.9680540000000004</v>
      </c>
      <c r="H213" s="54">
        <v>-2.8483871000000001E-2</v>
      </c>
      <c r="I213" s="55">
        <f t="shared" si="3"/>
        <v>-4.279380092838808E-3</v>
      </c>
      <c r="J213" s="55">
        <f>H213/'סכום נכסי הקרן'!$C$41</f>
        <v>-3.8757235897985656E-5</v>
      </c>
    </row>
    <row r="214" spans="1:10">
      <c r="A214" s="56" t="s">
        <v>2326</v>
      </c>
      <c r="B214" s="100" t="s">
        <v>2526</v>
      </c>
      <c r="C214" s="100" t="s">
        <v>2526</v>
      </c>
      <c r="D214" s="100" t="s">
        <v>2526</v>
      </c>
      <c r="E214" s="100" t="s">
        <v>2526</v>
      </c>
      <c r="F214" s="114" t="s">
        <v>2526</v>
      </c>
      <c r="G214" s="100" t="s">
        <v>2526</v>
      </c>
      <c r="H214" s="58">
        <f>SUM(H215:H306)</f>
        <v>-0.30614524799999998</v>
      </c>
      <c r="I214" s="57">
        <f t="shared" si="3"/>
        <v>-4.5994867755453597E-2</v>
      </c>
      <c r="J214" s="57">
        <f>H214/'סכום נכסי הקרן'!$C$41</f>
        <v>-4.1656359122618271E-4</v>
      </c>
    </row>
    <row r="215" spans="1:10">
      <c r="A215" t="s">
        <v>2327</v>
      </c>
      <c r="B215" t="s">
        <v>2328</v>
      </c>
      <c r="C215" t="s">
        <v>1801</v>
      </c>
      <c r="D215" t="s">
        <v>107</v>
      </c>
      <c r="E215" s="69">
        <v>45166</v>
      </c>
      <c r="F215" s="54">
        <v>82.798784999999995</v>
      </c>
      <c r="G215" s="54">
        <v>5.5743410000000004</v>
      </c>
      <c r="H215" s="54">
        <v>4.6154869999999997E-3</v>
      </c>
      <c r="I215" s="55">
        <f t="shared" si="3"/>
        <v>6.9342482229877778E-4</v>
      </c>
      <c r="J215" s="55">
        <f>H215/'סכום נכסי הקרן'!$C$41</f>
        <v>6.2801688170503962E-6</v>
      </c>
    </row>
    <row r="216" spans="1:10">
      <c r="A216" t="s">
        <v>2329</v>
      </c>
      <c r="B216" t="s">
        <v>2330</v>
      </c>
      <c r="C216" t="s">
        <v>1801</v>
      </c>
      <c r="D216" t="s">
        <v>107</v>
      </c>
      <c r="E216" s="69">
        <v>45166</v>
      </c>
      <c r="F216" s="54">
        <v>107.63842099999999</v>
      </c>
      <c r="G216" s="54">
        <v>5.4278130000000004</v>
      </c>
      <c r="H216" s="54">
        <v>5.8424129999999986E-3</v>
      </c>
      <c r="I216" s="55">
        <f t="shared" si="3"/>
        <v>8.7775660430222614E-4</v>
      </c>
      <c r="J216" s="55">
        <f>H216/'סכום נכסי הקרן'!$C$41</f>
        <v>7.9496139711648733E-6</v>
      </c>
    </row>
    <row r="217" spans="1:10">
      <c r="A217" t="s">
        <v>2331</v>
      </c>
      <c r="B217" t="s">
        <v>2332</v>
      </c>
      <c r="C217" t="s">
        <v>1801</v>
      </c>
      <c r="D217" t="s">
        <v>107</v>
      </c>
      <c r="E217" s="69">
        <v>45168</v>
      </c>
      <c r="F217" s="54">
        <v>107.63842099999999</v>
      </c>
      <c r="G217" s="54">
        <v>4.2365430000000002</v>
      </c>
      <c r="H217" s="54">
        <v>4.560148E-3</v>
      </c>
      <c r="I217" s="55">
        <f t="shared" si="3"/>
        <v>6.8511076221341918E-4</v>
      </c>
      <c r="J217" s="55">
        <f>H217/'סכום נכסי הקרן'!$C$41</f>
        <v>6.2048705306145877E-6</v>
      </c>
    </row>
    <row r="218" spans="1:10">
      <c r="A218" t="s">
        <v>2333</v>
      </c>
      <c r="B218" t="s">
        <v>2334</v>
      </c>
      <c r="C218" t="s">
        <v>1801</v>
      </c>
      <c r="D218" t="s">
        <v>100</v>
      </c>
      <c r="E218" s="69">
        <v>45166</v>
      </c>
      <c r="F218" s="54">
        <v>387.56484599999999</v>
      </c>
      <c r="G218" s="54">
        <v>2.4334359999999999</v>
      </c>
      <c r="H218" s="54">
        <v>9.4311439999999989E-3</v>
      </c>
      <c r="I218" s="55">
        <f t="shared" si="3"/>
        <v>1.4169229275857963E-3</v>
      </c>
      <c r="J218" s="55">
        <f>H218/'סכום נכסי הקרן'!$C$41</f>
        <v>1.2832703560406939E-5</v>
      </c>
    </row>
    <row r="219" spans="1:10">
      <c r="A219" t="s">
        <v>2335</v>
      </c>
      <c r="B219" t="s">
        <v>2336</v>
      </c>
      <c r="C219" t="s">
        <v>1801</v>
      </c>
      <c r="D219" t="s">
        <v>100</v>
      </c>
      <c r="E219" s="69">
        <v>45167</v>
      </c>
      <c r="F219" s="54">
        <v>274.68543899999997</v>
      </c>
      <c r="G219" s="54">
        <v>2.709524</v>
      </c>
      <c r="H219" s="54">
        <v>7.4426680000000004E-3</v>
      </c>
      <c r="I219" s="55">
        <f t="shared" si="3"/>
        <v>1.1181768544313527E-3</v>
      </c>
      <c r="J219" s="55">
        <f>H219/'סכום נכסי הקרן'!$C$41</f>
        <v>1.012703783788338E-5</v>
      </c>
    </row>
    <row r="220" spans="1:10">
      <c r="A220" t="s">
        <v>2337</v>
      </c>
      <c r="B220" t="s">
        <v>2338</v>
      </c>
      <c r="C220" t="s">
        <v>1801</v>
      </c>
      <c r="D220" t="s">
        <v>102</v>
      </c>
      <c r="E220" s="69">
        <v>45236</v>
      </c>
      <c r="F220" s="54">
        <v>456.23926800000004</v>
      </c>
      <c r="G220" s="54">
        <v>2.554541</v>
      </c>
      <c r="H220" s="54">
        <v>1.1654817000000001E-2</v>
      </c>
      <c r="I220" s="55">
        <f t="shared" si="3"/>
        <v>1.7510046950949653E-3</v>
      </c>
      <c r="J220" s="55">
        <f>H220/'סכום נכסי הקרן'!$C$41</f>
        <v>1.5858395504489313E-5</v>
      </c>
    </row>
    <row r="221" spans="1:10">
      <c r="A221" t="s">
        <v>2339</v>
      </c>
      <c r="B221" t="s">
        <v>2340</v>
      </c>
      <c r="C221" t="s">
        <v>1801</v>
      </c>
      <c r="D221" t="s">
        <v>100</v>
      </c>
      <c r="E221" s="69">
        <v>45127</v>
      </c>
      <c r="F221" s="54">
        <v>230.71000199999997</v>
      </c>
      <c r="G221" s="54">
        <v>-4.0532329999999996</v>
      </c>
      <c r="H221" s="54">
        <v>-9.3512140000000001E-3</v>
      </c>
      <c r="I221" s="55">
        <f t="shared" si="3"/>
        <v>-1.4049143473327612E-3</v>
      </c>
      <c r="J221" s="55">
        <f>H221/'סכום נכסי הקרן'!$C$41</f>
        <v>-1.2723944962766683E-5</v>
      </c>
    </row>
    <row r="222" spans="1:10">
      <c r="A222" t="s">
        <v>2341</v>
      </c>
      <c r="B222" t="s">
        <v>2342</v>
      </c>
      <c r="C222" t="s">
        <v>1801</v>
      </c>
      <c r="D222" t="s">
        <v>100</v>
      </c>
      <c r="E222" s="69">
        <v>45127</v>
      </c>
      <c r="F222" s="54">
        <v>600.35202300000003</v>
      </c>
      <c r="G222" s="54">
        <v>-4.0279160000000003</v>
      </c>
      <c r="H222" s="54">
        <v>-2.4181674E-2</v>
      </c>
      <c r="I222" s="55">
        <f t="shared" si="3"/>
        <v>-3.6330235566337803E-3</v>
      </c>
      <c r="J222" s="55">
        <f>H222/'סכום נכסי הקרן'!$C$41</f>
        <v>-3.290335234372415E-5</v>
      </c>
    </row>
    <row r="223" spans="1:10">
      <c r="A223" t="s">
        <v>2343</v>
      </c>
      <c r="B223" t="s">
        <v>2344</v>
      </c>
      <c r="C223" t="s">
        <v>1801</v>
      </c>
      <c r="D223" t="s">
        <v>100</v>
      </c>
      <c r="E223" s="69">
        <v>45127</v>
      </c>
      <c r="F223" s="54">
        <v>523.68597499999998</v>
      </c>
      <c r="G223" s="54">
        <v>-4.0217799999999997</v>
      </c>
      <c r="H223" s="54">
        <v>-2.1061499000000004E-2</v>
      </c>
      <c r="I223" s="55">
        <f t="shared" si="3"/>
        <v>-3.1642524833069381E-3</v>
      </c>
      <c r="J223" s="55">
        <f>H223/'סכום נכסי הקרן'!$C$41</f>
        <v>-2.8657814280516475E-5</v>
      </c>
    </row>
    <row r="224" spans="1:10">
      <c r="A224" t="s">
        <v>2345</v>
      </c>
      <c r="B224" t="s">
        <v>2346</v>
      </c>
      <c r="C224" t="s">
        <v>1801</v>
      </c>
      <c r="D224" t="s">
        <v>100</v>
      </c>
      <c r="E224" s="69">
        <v>45168</v>
      </c>
      <c r="F224" s="54">
        <v>171.5316</v>
      </c>
      <c r="G224" s="54">
        <v>1.343831</v>
      </c>
      <c r="H224" s="54">
        <v>2.3050940000000002E-3</v>
      </c>
      <c r="I224" s="55">
        <f t="shared" si="3"/>
        <v>3.4631435368184967E-4</v>
      </c>
      <c r="J224" s="55">
        <f>H224/'סכום נכסי הקרן'!$C$41</f>
        <v>3.1364793052542384E-6</v>
      </c>
    </row>
    <row r="225" spans="1:10">
      <c r="A225" t="s">
        <v>2347</v>
      </c>
      <c r="B225" t="s">
        <v>2348</v>
      </c>
      <c r="C225" t="s">
        <v>1801</v>
      </c>
      <c r="D225" t="s">
        <v>100</v>
      </c>
      <c r="E225" s="69">
        <v>45166</v>
      </c>
      <c r="F225" s="54">
        <v>343.06319999999999</v>
      </c>
      <c r="G225" s="54">
        <v>1.404498</v>
      </c>
      <c r="H225" s="54">
        <v>4.8183139999999998E-3</v>
      </c>
      <c r="I225" s="55">
        <f t="shared" si="3"/>
        <v>7.2389728954489819E-4</v>
      </c>
      <c r="J225" s="55">
        <f>H225/'סכום נכסי הקרן'!$C$41</f>
        <v>6.5561500516754488E-6</v>
      </c>
    </row>
    <row r="226" spans="1:10">
      <c r="A226" t="s">
        <v>2349</v>
      </c>
      <c r="B226" t="s">
        <v>2350</v>
      </c>
      <c r="C226" t="s">
        <v>1801</v>
      </c>
      <c r="D226" t="s">
        <v>100</v>
      </c>
      <c r="E226" s="69">
        <v>45166</v>
      </c>
      <c r="F226" s="54">
        <v>102.91896000000001</v>
      </c>
      <c r="G226" s="54">
        <v>1.4403109999999999</v>
      </c>
      <c r="H226" s="54">
        <v>1.4823530000000001E-3</v>
      </c>
      <c r="I226" s="55">
        <f t="shared" si="3"/>
        <v>2.22706805502661E-4</v>
      </c>
      <c r="J226" s="55">
        <f>H226/'סכום נכסי הקרן'!$C$41</f>
        <v>2.0169977916655613E-6</v>
      </c>
    </row>
    <row r="227" spans="1:10">
      <c r="A227" t="s">
        <v>2351</v>
      </c>
      <c r="B227" t="s">
        <v>2352</v>
      </c>
      <c r="C227" t="s">
        <v>1801</v>
      </c>
      <c r="D227" t="s">
        <v>100</v>
      </c>
      <c r="E227" s="69">
        <v>45168</v>
      </c>
      <c r="F227" s="54">
        <v>137.22528</v>
      </c>
      <c r="G227" s="54">
        <v>1.4437530000000001</v>
      </c>
      <c r="H227" s="54">
        <v>1.9811950000000003E-3</v>
      </c>
      <c r="I227" s="55">
        <f t="shared" si="3"/>
        <v>2.9765218509210996E-4</v>
      </c>
      <c r="J227" s="55">
        <f>H227/'סכום נכסי הקרן'!$C$41</f>
        <v>2.6957586619778504E-6</v>
      </c>
    </row>
    <row r="228" spans="1:10">
      <c r="A228" t="s">
        <v>2353</v>
      </c>
      <c r="B228" t="s">
        <v>2354</v>
      </c>
      <c r="C228" t="s">
        <v>1801</v>
      </c>
      <c r="D228" t="s">
        <v>100</v>
      </c>
      <c r="E228" s="69">
        <v>45189</v>
      </c>
      <c r="F228" s="54">
        <v>128.64869999999999</v>
      </c>
      <c r="G228" s="54">
        <v>2.8150200000000001</v>
      </c>
      <c r="H228" s="54">
        <v>3.6214870000000001E-3</v>
      </c>
      <c r="I228" s="55">
        <f t="shared" si="3"/>
        <v>5.4408754253502055E-4</v>
      </c>
      <c r="J228" s="55">
        <f>H228/'סכום נכסי הקרן'!$C$41</f>
        <v>4.9276597959767605E-6</v>
      </c>
    </row>
    <row r="229" spans="1:10">
      <c r="A229" t="s">
        <v>2355</v>
      </c>
      <c r="B229" t="s">
        <v>2356</v>
      </c>
      <c r="C229" t="s">
        <v>1801</v>
      </c>
      <c r="D229" t="s">
        <v>100</v>
      </c>
      <c r="E229" s="69">
        <v>45189</v>
      </c>
      <c r="F229" s="54">
        <v>128.64869999999999</v>
      </c>
      <c r="G229" s="54">
        <v>2.851823</v>
      </c>
      <c r="H229" s="54">
        <v>3.6688339999999997E-3</v>
      </c>
      <c r="I229" s="55">
        <f t="shared" si="3"/>
        <v>5.5120089483378764E-4</v>
      </c>
      <c r="J229" s="55">
        <f>H229/'סכום נכסי הקרן'!$C$41</f>
        <v>4.9920835833216026E-6</v>
      </c>
    </row>
    <row r="230" spans="1:10">
      <c r="A230" t="s">
        <v>2357</v>
      </c>
      <c r="B230" t="s">
        <v>2358</v>
      </c>
      <c r="C230" t="s">
        <v>1801</v>
      </c>
      <c r="D230" t="s">
        <v>100</v>
      </c>
      <c r="E230" s="69">
        <v>45195</v>
      </c>
      <c r="F230" s="54">
        <v>128.64869999999999</v>
      </c>
      <c r="G230" s="54">
        <v>3.4983240000000002</v>
      </c>
      <c r="H230" s="54">
        <v>4.500548E-3</v>
      </c>
      <c r="I230" s="55">
        <f t="shared" si="3"/>
        <v>6.7615653497607518E-4</v>
      </c>
      <c r="J230" s="55">
        <f>H230/'סכום נכסי הקרן'!$C$41</f>
        <v>6.1237744162725473E-6</v>
      </c>
    </row>
    <row r="231" spans="1:10">
      <c r="A231" t="s">
        <v>2359</v>
      </c>
      <c r="B231" t="s">
        <v>2360</v>
      </c>
      <c r="C231" t="s">
        <v>1801</v>
      </c>
      <c r="D231" t="s">
        <v>100</v>
      </c>
      <c r="E231" s="69">
        <v>45196</v>
      </c>
      <c r="F231" s="54">
        <v>128.64869999999999</v>
      </c>
      <c r="G231" s="54">
        <v>3.7793299999999999</v>
      </c>
      <c r="H231" s="54">
        <v>4.8620590000000002E-3</v>
      </c>
      <c r="I231" s="55">
        <f t="shared" si="3"/>
        <v>7.3046948200291184E-4</v>
      </c>
      <c r="J231" s="55">
        <f>H231/'סכום נכסי הקרן'!$C$41</f>
        <v>6.6156726946602244E-6</v>
      </c>
    </row>
    <row r="232" spans="1:10">
      <c r="A232" t="s">
        <v>2361</v>
      </c>
      <c r="B232" t="s">
        <v>2362</v>
      </c>
      <c r="C232" t="s">
        <v>1801</v>
      </c>
      <c r="D232" t="s">
        <v>100</v>
      </c>
      <c r="E232" s="69">
        <v>45211</v>
      </c>
      <c r="F232" s="54">
        <v>192.97305</v>
      </c>
      <c r="G232" s="54">
        <v>3.9561730000000002</v>
      </c>
      <c r="H232" s="54">
        <v>7.634348E-3</v>
      </c>
      <c r="I232" s="55">
        <f t="shared" si="3"/>
        <v>1.146974610754408E-3</v>
      </c>
      <c r="J232" s="55">
        <f>H232/'סכום נכסי הקרן'!$C$41</f>
        <v>1.0387851649914964E-5</v>
      </c>
    </row>
    <row r="233" spans="1:10">
      <c r="A233" t="s">
        <v>2363</v>
      </c>
      <c r="B233" t="s">
        <v>2364</v>
      </c>
      <c r="C233" t="s">
        <v>1801</v>
      </c>
      <c r="D233" t="s">
        <v>100</v>
      </c>
      <c r="E233" s="69">
        <v>45201</v>
      </c>
      <c r="F233" s="54">
        <v>128.64869999999999</v>
      </c>
      <c r="G233" s="54">
        <v>4.054138</v>
      </c>
      <c r="H233" s="54">
        <v>5.2155959999999994E-3</v>
      </c>
      <c r="I233" s="55">
        <f t="shared" si="3"/>
        <v>7.8358442553997363E-4</v>
      </c>
      <c r="J233" s="55">
        <f>H233/'סכום נכסי הקרן'!$C$41</f>
        <v>7.0967209660720048E-6</v>
      </c>
    </row>
    <row r="234" spans="1:10">
      <c r="A234" t="s">
        <v>2365</v>
      </c>
      <c r="B234" t="s">
        <v>2366</v>
      </c>
      <c r="C234" t="s">
        <v>1801</v>
      </c>
      <c r="D234" t="s">
        <v>100</v>
      </c>
      <c r="E234" s="69">
        <v>45201</v>
      </c>
      <c r="F234" s="54">
        <v>128.64869999999999</v>
      </c>
      <c r="G234" s="54">
        <v>4.1063049999999999</v>
      </c>
      <c r="H234" s="54">
        <v>5.2827080000000005E-3</v>
      </c>
      <c r="I234" s="55">
        <f t="shared" si="3"/>
        <v>7.9366724598213198E-4</v>
      </c>
      <c r="J234" s="55">
        <f>H234/'סכום נכסי הקרן'!$C$41</f>
        <v>7.1880384564364864E-6</v>
      </c>
    </row>
    <row r="235" spans="1:10">
      <c r="A235" t="s">
        <v>2367</v>
      </c>
      <c r="B235" t="s">
        <v>2368</v>
      </c>
      <c r="C235" t="s">
        <v>1801</v>
      </c>
      <c r="D235" t="s">
        <v>100</v>
      </c>
      <c r="E235" s="69">
        <v>45229</v>
      </c>
      <c r="F235" s="54">
        <v>205.83792000000003</v>
      </c>
      <c r="G235" s="54">
        <v>4.6035870000000001</v>
      </c>
      <c r="H235" s="54">
        <v>9.4759270000000003E-3</v>
      </c>
      <c r="I235" s="55">
        <f t="shared" si="3"/>
        <v>1.4236510678269036E-3</v>
      </c>
      <c r="J235" s="55">
        <f>H235/'סכום נכסי הקרן'!$C$41</f>
        <v>1.2893638582027404E-5</v>
      </c>
    </row>
    <row r="236" spans="1:10">
      <c r="A236" t="s">
        <v>2369</v>
      </c>
      <c r="B236" t="s">
        <v>2370</v>
      </c>
      <c r="C236" t="s">
        <v>1801</v>
      </c>
      <c r="D236" t="s">
        <v>107</v>
      </c>
      <c r="E236" s="69">
        <v>45176</v>
      </c>
      <c r="F236" s="54">
        <v>194.10187500000001</v>
      </c>
      <c r="G236" s="54">
        <v>-6.705667</v>
      </c>
      <c r="H236" s="54">
        <v>-1.3015825999999999E-2</v>
      </c>
      <c r="I236" s="55">
        <f t="shared" si="3"/>
        <v>-1.9554809343243331E-3</v>
      </c>
      <c r="J236" s="55">
        <f>H236/'סכום נכסי הקרן'!$C$41</f>
        <v>-1.771028378443137E-5</v>
      </c>
    </row>
    <row r="237" spans="1:10">
      <c r="A237" t="s">
        <v>2371</v>
      </c>
      <c r="B237" t="s">
        <v>2372</v>
      </c>
      <c r="C237" t="s">
        <v>1801</v>
      </c>
      <c r="D237" t="s">
        <v>107</v>
      </c>
      <c r="E237" s="69">
        <v>45161</v>
      </c>
      <c r="F237" s="54">
        <v>1107.9483379999999</v>
      </c>
      <c r="G237" s="54">
        <v>-5.8817110000000001</v>
      </c>
      <c r="H237" s="54">
        <v>-6.5166318000000001E-2</v>
      </c>
      <c r="I237" s="55">
        <f t="shared" si="3"/>
        <v>-9.7905036844466581E-3</v>
      </c>
      <c r="J237" s="55">
        <f>H237/'סכום נכסי הקרן'!$C$41</f>
        <v>-8.867005328486246E-5</v>
      </c>
    </row>
    <row r="238" spans="1:10">
      <c r="A238" t="s">
        <v>2373</v>
      </c>
      <c r="B238" t="s">
        <v>2374</v>
      </c>
      <c r="C238" t="s">
        <v>1801</v>
      </c>
      <c r="D238" t="s">
        <v>107</v>
      </c>
      <c r="E238" s="69">
        <v>45180</v>
      </c>
      <c r="F238" s="54">
        <v>101.945538</v>
      </c>
      <c r="G238" s="54">
        <v>-5.6458250000000003</v>
      </c>
      <c r="H238" s="54">
        <v>-5.7556669999999999E-3</v>
      </c>
      <c r="I238" s="55">
        <f t="shared" si="3"/>
        <v>-8.6472399698795375E-4</v>
      </c>
      <c r="J238" s="55">
        <f>H238/'סכום נכסי הקרן'!$C$41</f>
        <v>-7.8315810259515422E-6</v>
      </c>
    </row>
    <row r="239" spans="1:10">
      <c r="A239" t="s">
        <v>2375</v>
      </c>
      <c r="B239" t="s">
        <v>2376</v>
      </c>
      <c r="C239" t="s">
        <v>1801</v>
      </c>
      <c r="D239" t="s">
        <v>107</v>
      </c>
      <c r="E239" s="69">
        <v>45267</v>
      </c>
      <c r="F239" s="54">
        <v>119.74048999999999</v>
      </c>
      <c r="G239" s="54">
        <v>-3.7832910000000002</v>
      </c>
      <c r="H239" s="54">
        <v>-4.5301309999999997E-3</v>
      </c>
      <c r="I239" s="55">
        <f t="shared" si="3"/>
        <v>-6.8060104679423534E-4</v>
      </c>
      <c r="J239" s="55">
        <f>H239/'סכום נכסי הקרן'!$C$41</f>
        <v>-6.1640272073896706E-6</v>
      </c>
    </row>
    <row r="240" spans="1:10">
      <c r="A240" t="s">
        <v>2377</v>
      </c>
      <c r="B240" t="s">
        <v>2378</v>
      </c>
      <c r="C240" t="s">
        <v>1801</v>
      </c>
      <c r="D240" t="s">
        <v>100</v>
      </c>
      <c r="E240" s="69">
        <v>45127</v>
      </c>
      <c r="F240" s="54">
        <v>892.43114800000001</v>
      </c>
      <c r="G240" s="54">
        <v>1.081108</v>
      </c>
      <c r="H240" s="54">
        <v>9.6481420000000002E-3</v>
      </c>
      <c r="I240" s="55">
        <f t="shared" si="3"/>
        <v>1.4495244276201786E-3</v>
      </c>
      <c r="J240" s="55">
        <f>H240/'סכום נכסי הקרן'!$C$41</f>
        <v>1.3127966892957179E-5</v>
      </c>
    </row>
    <row r="241" spans="1:10">
      <c r="A241" t="s">
        <v>2379</v>
      </c>
      <c r="B241" t="s">
        <v>2380</v>
      </c>
      <c r="C241" t="s">
        <v>1801</v>
      </c>
      <c r="D241" t="s">
        <v>100</v>
      </c>
      <c r="E241" s="69">
        <v>45127</v>
      </c>
      <c r="F241" s="54">
        <v>370.54570999999999</v>
      </c>
      <c r="G241" s="54">
        <v>1.0584519999999999</v>
      </c>
      <c r="H241" s="54">
        <v>3.922048E-3</v>
      </c>
      <c r="I241" s="55">
        <f t="shared" si="3"/>
        <v>5.8924344006326462E-4</v>
      </c>
      <c r="J241" s="55">
        <f>H241/'סכום נכסי הקרן'!$C$41</f>
        <v>5.3366250513921663E-6</v>
      </c>
    </row>
    <row r="242" spans="1:10">
      <c r="A242" t="s">
        <v>2381</v>
      </c>
      <c r="B242" t="s">
        <v>2382</v>
      </c>
      <c r="C242" t="s">
        <v>1801</v>
      </c>
      <c r="D242" t="s">
        <v>100</v>
      </c>
      <c r="E242" s="69">
        <v>45127</v>
      </c>
      <c r="F242" s="54">
        <v>277.81170600000002</v>
      </c>
      <c r="G242" s="54">
        <v>1.0237130000000001</v>
      </c>
      <c r="H242" s="54">
        <v>2.8439940000000003E-3</v>
      </c>
      <c r="I242" s="55">
        <f t="shared" si="3"/>
        <v>4.2727799559803565E-4</v>
      </c>
      <c r="J242" s="55">
        <f>H242/'סכום נכסי הקרן'!$C$41</f>
        <v>3.8697460169811831E-6</v>
      </c>
    </row>
    <row r="243" spans="1:10">
      <c r="A243" t="s">
        <v>2383</v>
      </c>
      <c r="B243" t="s">
        <v>2384</v>
      </c>
      <c r="C243" t="s">
        <v>1801</v>
      </c>
      <c r="D243" t="s">
        <v>100</v>
      </c>
      <c r="E243" s="69">
        <v>45267</v>
      </c>
      <c r="F243" s="54">
        <v>133.78770399999999</v>
      </c>
      <c r="G243" s="54">
        <v>-2.7613349999999999</v>
      </c>
      <c r="H243" s="54">
        <v>-3.6943269999999999E-3</v>
      </c>
      <c r="I243" s="55">
        <f t="shared" si="3"/>
        <v>-5.5503093031972076E-4</v>
      </c>
      <c r="J243" s="55">
        <f>H243/'סכום נכסי הקרן'!$C$41</f>
        <v>-5.0267712216256571E-6</v>
      </c>
    </row>
    <row r="244" spans="1:10">
      <c r="A244" t="s">
        <v>2385</v>
      </c>
      <c r="B244" t="s">
        <v>2386</v>
      </c>
      <c r="C244" t="s">
        <v>1801</v>
      </c>
      <c r="D244" t="s">
        <v>102</v>
      </c>
      <c r="E244" s="69">
        <v>45195</v>
      </c>
      <c r="F244" s="54">
        <v>258.842941</v>
      </c>
      <c r="G244" s="54">
        <v>-3.9586079999999999</v>
      </c>
      <c r="H244" s="54">
        <v>-1.0246577E-2</v>
      </c>
      <c r="I244" s="55">
        <f t="shared" si="3"/>
        <v>-1.5394325312574262E-3</v>
      </c>
      <c r="J244" s="55">
        <f>H244/'סכום נכסי הקרן'!$C$41</f>
        <v>-1.3942241275277301E-5</v>
      </c>
    </row>
    <row r="245" spans="1:10">
      <c r="A245" t="s">
        <v>2387</v>
      </c>
      <c r="B245" t="s">
        <v>2388</v>
      </c>
      <c r="C245" t="s">
        <v>1801</v>
      </c>
      <c r="D245" t="s">
        <v>102</v>
      </c>
      <c r="E245" s="69">
        <v>45195</v>
      </c>
      <c r="F245" s="54">
        <v>258.90360199999998</v>
      </c>
      <c r="G245" s="54">
        <v>-3.93425</v>
      </c>
      <c r="H245" s="54">
        <v>-1.0185915E-2</v>
      </c>
      <c r="I245" s="55">
        <f t="shared" si="3"/>
        <v>-1.5303187505079001E-3</v>
      </c>
      <c r="J245" s="55">
        <f>H245/'סכום נכסי הקרן'!$C$41</f>
        <v>-1.3859700126146146E-5</v>
      </c>
    </row>
    <row r="246" spans="1:10">
      <c r="A246" t="s">
        <v>2389</v>
      </c>
      <c r="B246" t="s">
        <v>2390</v>
      </c>
      <c r="C246" t="s">
        <v>1801</v>
      </c>
      <c r="D246" t="s">
        <v>102</v>
      </c>
      <c r="E246" s="69">
        <v>45232</v>
      </c>
      <c r="F246" s="54">
        <v>324.02380299999999</v>
      </c>
      <c r="G246" s="54">
        <v>-3.938898</v>
      </c>
      <c r="H246" s="54">
        <v>-1.2762966999999998E-2</v>
      </c>
      <c r="I246" s="55">
        <f t="shared" si="3"/>
        <v>-1.9174917238376286E-3</v>
      </c>
      <c r="J246" s="55">
        <f>H246/'סכום נכסי הקרן'!$C$41</f>
        <v>-1.7366225355296902E-5</v>
      </c>
    </row>
    <row r="247" spans="1:10">
      <c r="A247" t="s">
        <v>2391</v>
      </c>
      <c r="B247" t="s">
        <v>2392</v>
      </c>
      <c r="C247" t="s">
        <v>1801</v>
      </c>
      <c r="D247" t="s">
        <v>102</v>
      </c>
      <c r="E247" s="69">
        <v>45232</v>
      </c>
      <c r="F247" s="54">
        <v>173.91364899999999</v>
      </c>
      <c r="G247" s="54">
        <v>-3.8902739999999998</v>
      </c>
      <c r="H247" s="54">
        <v>-6.7657170000000001E-3</v>
      </c>
      <c r="I247" s="55">
        <f t="shared" si="3"/>
        <v>-1.0164726080798886E-3</v>
      </c>
      <c r="J247" s="55">
        <f>H247/'סכום נכסי הקרן'!$C$41</f>
        <v>-9.2059288496290331E-6</v>
      </c>
    </row>
    <row r="248" spans="1:10">
      <c r="A248" t="s">
        <v>2393</v>
      </c>
      <c r="B248" t="s">
        <v>2394</v>
      </c>
      <c r="C248" t="s">
        <v>1801</v>
      </c>
      <c r="D248" t="s">
        <v>102</v>
      </c>
      <c r="E248" s="69">
        <v>45181</v>
      </c>
      <c r="F248" s="54">
        <v>721.56033500000001</v>
      </c>
      <c r="G248" s="54">
        <v>-2.554996</v>
      </c>
      <c r="H248" s="54">
        <v>-1.8435837E-2</v>
      </c>
      <c r="I248" s="55">
        <f t="shared" si="3"/>
        <v>-2.76977640618514E-3</v>
      </c>
      <c r="J248" s="55">
        <f>H248/'סכום נכסי הקרן'!$C$41</f>
        <v>-2.5085146733946806E-5</v>
      </c>
    </row>
    <row r="249" spans="1:10">
      <c r="A249" t="s">
        <v>2395</v>
      </c>
      <c r="B249" t="s">
        <v>2396</v>
      </c>
      <c r="C249" t="s">
        <v>1801</v>
      </c>
      <c r="D249" t="s">
        <v>102</v>
      </c>
      <c r="E249" s="69">
        <v>45181</v>
      </c>
      <c r="F249" s="54">
        <v>262.43410599999999</v>
      </c>
      <c r="G249" s="54">
        <v>-2.5360309999999999</v>
      </c>
      <c r="H249" s="54">
        <v>-6.655411E-3</v>
      </c>
      <c r="I249" s="55">
        <f t="shared" si="3"/>
        <v>-9.9990037671004854E-4</v>
      </c>
      <c r="J249" s="55">
        <f>H249/'סכום נכסי הקרן'!$C$41</f>
        <v>-9.0558384471355244E-6</v>
      </c>
    </row>
    <row r="250" spans="1:10">
      <c r="A250" t="s">
        <v>2397</v>
      </c>
      <c r="B250" t="s">
        <v>2398</v>
      </c>
      <c r="C250" t="s">
        <v>1801</v>
      </c>
      <c r="D250" t="s">
        <v>102</v>
      </c>
      <c r="E250" s="69">
        <v>45176</v>
      </c>
      <c r="F250" s="54">
        <v>1181.008071</v>
      </c>
      <c r="G250" s="54">
        <v>-2.5915659999999998</v>
      </c>
      <c r="H250" s="54">
        <v>-3.0606607000000001E-2</v>
      </c>
      <c r="I250" s="55">
        <f t="shared" si="3"/>
        <v>-4.598297215471202E-3</v>
      </c>
      <c r="J250" s="55">
        <f>H250/'סכום נכסי הקרן'!$C$41</f>
        <v>-4.1645585585468318E-5</v>
      </c>
    </row>
    <row r="251" spans="1:10">
      <c r="A251" t="s">
        <v>2399</v>
      </c>
      <c r="B251" t="s">
        <v>2400</v>
      </c>
      <c r="C251" t="s">
        <v>1801</v>
      </c>
      <c r="D251" t="s">
        <v>102</v>
      </c>
      <c r="E251" s="69">
        <v>45176</v>
      </c>
      <c r="F251" s="54">
        <v>373.33318299999996</v>
      </c>
      <c r="G251" s="54">
        <v>-2.5725989999999999</v>
      </c>
      <c r="H251" s="54">
        <v>-9.6043669999999991E-3</v>
      </c>
      <c r="I251" s="55">
        <f t="shared" si="3"/>
        <v>-1.4429477280008037E-3</v>
      </c>
      <c r="J251" s="55">
        <f>H251/'סכום נכסי הקרן'!$C$41</f>
        <v>-1.3068403429780619E-5</v>
      </c>
    </row>
    <row r="252" spans="1:10">
      <c r="A252" t="s">
        <v>2401</v>
      </c>
      <c r="B252" t="s">
        <v>2402</v>
      </c>
      <c r="C252" t="s">
        <v>1801</v>
      </c>
      <c r="D252" t="s">
        <v>102</v>
      </c>
      <c r="E252" s="69">
        <v>45183</v>
      </c>
      <c r="F252" s="54">
        <v>1874.4423039999999</v>
      </c>
      <c r="G252" s="54">
        <v>-2.4464760000000001</v>
      </c>
      <c r="H252" s="54">
        <v>-4.5857787999999997E-2</v>
      </c>
      <c r="I252" s="55">
        <f t="shared" si="3"/>
        <v>-6.889615005938707E-3</v>
      </c>
      <c r="J252" s="55">
        <f>H252/'סכום נכסי הקרן'!$C$41</f>
        <v>-6.2397456696662319E-5</v>
      </c>
    </row>
    <row r="253" spans="1:10">
      <c r="A253" t="s">
        <v>2403</v>
      </c>
      <c r="B253" t="s">
        <v>2404</v>
      </c>
      <c r="C253" t="s">
        <v>1801</v>
      </c>
      <c r="D253" t="s">
        <v>102</v>
      </c>
      <c r="E253" s="69">
        <v>45183</v>
      </c>
      <c r="F253" s="54">
        <v>1619.580927</v>
      </c>
      <c r="G253" s="54">
        <v>-2.4417490000000002</v>
      </c>
      <c r="H253" s="54">
        <v>-3.9546097000000002E-2</v>
      </c>
      <c r="I253" s="55">
        <f t="shared" si="3"/>
        <v>-5.941354679329664E-3</v>
      </c>
      <c r="J253" s="55">
        <f>H253/'סכום נכסי הקרן'!$C$41</f>
        <v>-5.3809308793514155E-5</v>
      </c>
    </row>
    <row r="254" spans="1:10">
      <c r="A254" t="s">
        <v>2405</v>
      </c>
      <c r="B254" t="s">
        <v>2406</v>
      </c>
      <c r="C254" t="s">
        <v>1801</v>
      </c>
      <c r="D254" t="s">
        <v>102</v>
      </c>
      <c r="E254" s="69">
        <v>45274</v>
      </c>
      <c r="F254" s="54">
        <v>529.13878599999998</v>
      </c>
      <c r="G254" s="54">
        <v>-1.485609</v>
      </c>
      <c r="H254" s="54">
        <v>-7.8609319999999993E-3</v>
      </c>
      <c r="I254" s="55">
        <f t="shared" si="3"/>
        <v>-1.1810162990823667E-3</v>
      </c>
      <c r="J254" s="55">
        <f>H254/'סכום נכסי הקרן'!$C$41</f>
        <v>-1.0696158394412899E-5</v>
      </c>
    </row>
    <row r="255" spans="1:10">
      <c r="A255" t="s">
        <v>2407</v>
      </c>
      <c r="B255" t="s">
        <v>2408</v>
      </c>
      <c r="C255" t="s">
        <v>1801</v>
      </c>
      <c r="D255" t="s">
        <v>102</v>
      </c>
      <c r="E255" s="69">
        <v>45161</v>
      </c>
      <c r="F255" s="54">
        <v>331.18186900000001</v>
      </c>
      <c r="G255" s="54">
        <v>-1.5385150000000001</v>
      </c>
      <c r="H255" s="54">
        <v>-5.0952840000000003E-3</v>
      </c>
      <c r="I255" s="55">
        <f t="shared" si="3"/>
        <v>-7.655089056175017E-4</v>
      </c>
      <c r="J255" s="55">
        <f>H255/'סכום נכסי הקרן'!$C$41</f>
        <v>-6.9330156689458377E-6</v>
      </c>
    </row>
    <row r="256" spans="1:10">
      <c r="A256" t="s">
        <v>2409</v>
      </c>
      <c r="B256" t="s">
        <v>2410</v>
      </c>
      <c r="C256" t="s">
        <v>1801</v>
      </c>
      <c r="D256" t="s">
        <v>102</v>
      </c>
      <c r="E256" s="69">
        <v>45279</v>
      </c>
      <c r="F256" s="54">
        <v>199.51895300000001</v>
      </c>
      <c r="G256" s="54">
        <v>-0.93020800000000003</v>
      </c>
      <c r="H256" s="54">
        <v>-1.8559410000000001E-3</v>
      </c>
      <c r="I256" s="55">
        <f t="shared" si="3"/>
        <v>-2.7883418545475615E-4</v>
      </c>
      <c r="J256" s="55">
        <f>H256/'סכום נכסי הקרן'!$C$41</f>
        <v>-2.5253289185919776E-6</v>
      </c>
    </row>
    <row r="257" spans="1:10">
      <c r="A257" t="s">
        <v>2411</v>
      </c>
      <c r="B257" t="s">
        <v>2412</v>
      </c>
      <c r="C257" t="s">
        <v>1801</v>
      </c>
      <c r="D257" t="s">
        <v>102</v>
      </c>
      <c r="E257" s="69">
        <v>45279</v>
      </c>
      <c r="F257" s="54">
        <v>199.68274000000002</v>
      </c>
      <c r="G257" s="54">
        <v>-0.84742200000000001</v>
      </c>
      <c r="H257" s="54">
        <v>-1.6921550000000003E-3</v>
      </c>
      <c r="I257" s="55">
        <f t="shared" si="3"/>
        <v>-2.5422718776523228E-4</v>
      </c>
      <c r="J257" s="55">
        <f>H257/'סכום נכסי הקרן'!$C$41</f>
        <v>-2.3024697208801403E-6</v>
      </c>
    </row>
    <row r="258" spans="1:10">
      <c r="A258" t="s">
        <v>2413</v>
      </c>
      <c r="B258" t="s">
        <v>2414</v>
      </c>
      <c r="C258" t="s">
        <v>1801</v>
      </c>
      <c r="D258" t="s">
        <v>102</v>
      </c>
      <c r="E258" s="69">
        <v>45288</v>
      </c>
      <c r="F258" s="54">
        <v>134.72935799999999</v>
      </c>
      <c r="G258" s="54">
        <v>0.37514199999999998</v>
      </c>
      <c r="H258" s="54">
        <v>5.0542600000000001E-4</v>
      </c>
      <c r="I258" s="55">
        <f t="shared" si="3"/>
        <v>7.5934551269493794E-5</v>
      </c>
      <c r="J258" s="55">
        <f>H258/'סכום נכסי הקרן'!$C$41</f>
        <v>6.8771954173557722E-7</v>
      </c>
    </row>
    <row r="259" spans="1:10">
      <c r="A259" t="s">
        <v>2415</v>
      </c>
      <c r="B259" t="s">
        <v>2416</v>
      </c>
      <c r="C259" t="s">
        <v>1801</v>
      </c>
      <c r="D259" t="s">
        <v>102</v>
      </c>
      <c r="E259" s="69">
        <v>45099</v>
      </c>
      <c r="F259" s="54">
        <v>257.34636899999998</v>
      </c>
      <c r="G259" s="54">
        <v>0.38185999999999998</v>
      </c>
      <c r="H259" s="54">
        <v>9.8270399999999983E-4</v>
      </c>
      <c r="I259" s="55">
        <f t="shared" si="3"/>
        <v>1.4764018327259899E-4</v>
      </c>
      <c r="J259" s="55">
        <f>H259/'סכום נכסי הקרן'!$C$41</f>
        <v>1.3371388581943123E-6</v>
      </c>
    </row>
    <row r="260" spans="1:10">
      <c r="A260" t="s">
        <v>2417</v>
      </c>
      <c r="B260" t="s">
        <v>2418</v>
      </c>
      <c r="C260" t="s">
        <v>1801</v>
      </c>
      <c r="D260" t="s">
        <v>102</v>
      </c>
      <c r="E260" s="69">
        <v>45288</v>
      </c>
      <c r="F260" s="54">
        <v>134.85068100000001</v>
      </c>
      <c r="G260" s="54">
        <v>0.46477299999999999</v>
      </c>
      <c r="H260" s="54">
        <v>6.2675000000000003E-4</v>
      </c>
      <c r="I260" s="55">
        <f t="shared" si="3"/>
        <v>9.4162112768546207E-5</v>
      </c>
      <c r="J260" s="55">
        <f>H260/'סכום נכסי הקרן'!$C$41</f>
        <v>8.5280183999788889E-7</v>
      </c>
    </row>
    <row r="261" spans="1:10">
      <c r="A261" t="s">
        <v>2419</v>
      </c>
      <c r="B261" t="s">
        <v>2420</v>
      </c>
      <c r="C261" t="s">
        <v>1801</v>
      </c>
      <c r="D261" t="s">
        <v>102</v>
      </c>
      <c r="E261" s="69">
        <v>45148</v>
      </c>
      <c r="F261" s="54">
        <v>270.55305099999998</v>
      </c>
      <c r="G261" s="54">
        <v>0.56599999999999995</v>
      </c>
      <c r="H261" s="54">
        <v>1.5313290000000001E-3</v>
      </c>
      <c r="I261" s="55">
        <f t="shared" si="3"/>
        <v>2.3006489666333482E-4</v>
      </c>
      <c r="J261" s="55">
        <f>H261/'סכום נכסי הקרן'!$C$41</f>
        <v>2.0836381154242158E-6</v>
      </c>
    </row>
    <row r="262" spans="1:10">
      <c r="A262" t="s">
        <v>2421</v>
      </c>
      <c r="B262" t="s">
        <v>2422</v>
      </c>
      <c r="C262" t="s">
        <v>1801</v>
      </c>
      <c r="D262" t="s">
        <v>102</v>
      </c>
      <c r="E262" s="69">
        <v>45133</v>
      </c>
      <c r="F262" s="54">
        <v>406.59027300000002</v>
      </c>
      <c r="G262" s="54">
        <v>0.80726500000000001</v>
      </c>
      <c r="H262" s="54">
        <v>3.2822589999999996E-3</v>
      </c>
      <c r="I262" s="55">
        <f t="shared" si="3"/>
        <v>4.9312236472848128E-4</v>
      </c>
      <c r="J262" s="55">
        <f>H262/'סכום נכסי הקרן'!$C$41</f>
        <v>4.4660813953723665E-6</v>
      </c>
    </row>
    <row r="263" spans="1:10">
      <c r="A263" t="s">
        <v>2423</v>
      </c>
      <c r="B263" t="s">
        <v>2424</v>
      </c>
      <c r="C263" t="s">
        <v>1801</v>
      </c>
      <c r="D263" t="s">
        <v>102</v>
      </c>
      <c r="E263" s="69">
        <v>45133</v>
      </c>
      <c r="F263" s="54">
        <v>1730.0702060000001</v>
      </c>
      <c r="G263" s="54">
        <v>0.85164200000000001</v>
      </c>
      <c r="H263" s="54">
        <v>1.4734006000000001E-2</v>
      </c>
      <c r="I263" s="55">
        <f t="shared" si="3"/>
        <v>2.2136180845703014E-3</v>
      </c>
      <c r="J263" s="55">
        <f>H263/'סכום נכסי הקרן'!$C$41</f>
        <v>2.0048165021683183E-5</v>
      </c>
    </row>
    <row r="264" spans="1:10">
      <c r="A264" t="s">
        <v>2425</v>
      </c>
      <c r="B264" t="s">
        <v>2426</v>
      </c>
      <c r="C264" t="s">
        <v>1801</v>
      </c>
      <c r="D264" t="s">
        <v>102</v>
      </c>
      <c r="E264" s="69">
        <v>45127</v>
      </c>
      <c r="F264" s="54">
        <v>552.06148499999995</v>
      </c>
      <c r="G264" s="54">
        <v>2.1140620000000001</v>
      </c>
      <c r="H264" s="54">
        <v>1.1670920000000001E-2</v>
      </c>
      <c r="I264" s="55">
        <f t="shared" si="3"/>
        <v>1.7534239890748806E-3</v>
      </c>
      <c r="J264" s="55">
        <f>H264/'סכום נכסי הקרן'!$C$41</f>
        <v>1.5880306422765319E-5</v>
      </c>
    </row>
    <row r="265" spans="1:10">
      <c r="A265" t="s">
        <v>2427</v>
      </c>
      <c r="B265" t="s">
        <v>2428</v>
      </c>
      <c r="C265" t="s">
        <v>1801</v>
      </c>
      <c r="D265" t="s">
        <v>102</v>
      </c>
      <c r="E265" s="69">
        <v>45127</v>
      </c>
      <c r="F265" s="54">
        <v>125.256495</v>
      </c>
      <c r="G265" s="54">
        <v>2.1140620000000001</v>
      </c>
      <c r="H265" s="54">
        <v>2.6480000000000002E-3</v>
      </c>
      <c r="I265" s="55">
        <f t="shared" si="3"/>
        <v>3.9783210947125707E-4</v>
      </c>
      <c r="J265" s="55">
        <f>H265/'סכום נכסי הקרן'!$C$41</f>
        <v>3.6030622613712165E-6</v>
      </c>
    </row>
    <row r="266" spans="1:10">
      <c r="A266" t="s">
        <v>2429</v>
      </c>
      <c r="B266" t="s">
        <v>2430</v>
      </c>
      <c r="C266" t="s">
        <v>1801</v>
      </c>
      <c r="D266" t="s">
        <v>102</v>
      </c>
      <c r="E266" s="69">
        <v>45127</v>
      </c>
      <c r="F266" s="54">
        <v>960.68523100000004</v>
      </c>
      <c r="G266" s="54">
        <v>2.1486749999999999</v>
      </c>
      <c r="H266" s="54">
        <v>2.0642001E-2</v>
      </c>
      <c r="I266" s="55">
        <f t="shared" ref="I266:I328" si="4">H266/$H$9</f>
        <v>3.101227644085271E-3</v>
      </c>
      <c r="J266" s="55">
        <f>H266/'סכום נכסי הקרן'!$C$41</f>
        <v>2.8087014653431613E-5</v>
      </c>
    </row>
    <row r="267" spans="1:10">
      <c r="A267" t="s">
        <v>2431</v>
      </c>
      <c r="B267" t="s">
        <v>2432</v>
      </c>
      <c r="C267" t="s">
        <v>1801</v>
      </c>
      <c r="D267" t="s">
        <v>104</v>
      </c>
      <c r="E267" s="69">
        <v>45195</v>
      </c>
      <c r="F267" s="54">
        <v>222.03410299999999</v>
      </c>
      <c r="G267" s="54">
        <v>-4.4603770000000003</v>
      </c>
      <c r="H267" s="54">
        <v>-9.9035579999999998E-3</v>
      </c>
      <c r="I267" s="55">
        <f t="shared" si="4"/>
        <v>-1.4878977984935588E-3</v>
      </c>
      <c r="J267" s="55">
        <f>H267/'סכום נכסי הקרן'!$C$41</f>
        <v>-1.3475504563104607E-5</v>
      </c>
    </row>
    <row r="268" spans="1:10">
      <c r="A268" t="s">
        <v>2433</v>
      </c>
      <c r="B268" t="s">
        <v>2434</v>
      </c>
      <c r="C268" t="s">
        <v>1801</v>
      </c>
      <c r="D268" t="s">
        <v>104</v>
      </c>
      <c r="E268" s="69">
        <v>45280</v>
      </c>
      <c r="F268" s="54">
        <v>223.08198400000001</v>
      </c>
      <c r="G268" s="54">
        <v>-0.50404000000000004</v>
      </c>
      <c r="H268" s="54">
        <v>-1.124423E-3</v>
      </c>
      <c r="I268" s="55">
        <f t="shared" si="4"/>
        <v>-1.6893186330362511E-4</v>
      </c>
      <c r="J268" s="55">
        <f>H268/'סכום נכסי הקרן'!$C$41</f>
        <v>-1.5299720835037036E-6</v>
      </c>
    </row>
    <row r="269" spans="1:10">
      <c r="A269" t="s">
        <v>2435</v>
      </c>
      <c r="B269" t="s">
        <v>2436</v>
      </c>
      <c r="C269" t="s">
        <v>1801</v>
      </c>
      <c r="D269" t="s">
        <v>104</v>
      </c>
      <c r="E269" s="69">
        <v>45153</v>
      </c>
      <c r="F269" s="54">
        <v>923.67803100000003</v>
      </c>
      <c r="G269" s="54">
        <v>-0.432533</v>
      </c>
      <c r="H269" s="54">
        <v>-3.9952120000000006E-3</v>
      </c>
      <c r="I269" s="55">
        <f t="shared" si="4"/>
        <v>-6.0023550519066465E-4</v>
      </c>
      <c r="J269" s="55">
        <f>H269/'סכום נכסי הקרן'!$C$41</f>
        <v>-5.4361773351123193E-6</v>
      </c>
    </row>
    <row r="270" spans="1:10">
      <c r="A270" t="s">
        <v>2437</v>
      </c>
      <c r="B270" t="s">
        <v>2438</v>
      </c>
      <c r="C270" t="s">
        <v>1801</v>
      </c>
      <c r="D270" t="s">
        <v>104</v>
      </c>
      <c r="E270" s="69">
        <v>45153</v>
      </c>
      <c r="F270" s="54">
        <v>307.91815500000001</v>
      </c>
      <c r="G270" s="54">
        <v>-0.42422300000000002</v>
      </c>
      <c r="H270" s="54">
        <v>-1.3062590000000002E-3</v>
      </c>
      <c r="I270" s="55">
        <f t="shared" si="4"/>
        <v>-1.9625066974539835E-4</v>
      </c>
      <c r="J270" s="55">
        <f>H270/'סכום נכסי הקרן'!$C$41</f>
        <v>-1.7773914299382568E-6</v>
      </c>
    </row>
    <row r="271" spans="1:10">
      <c r="A271" t="s">
        <v>2439</v>
      </c>
      <c r="B271" t="s">
        <v>2440</v>
      </c>
      <c r="C271" t="s">
        <v>1801</v>
      </c>
      <c r="D271" t="s">
        <v>104</v>
      </c>
      <c r="E271" s="69">
        <v>45153</v>
      </c>
      <c r="F271" s="54">
        <v>662.12837100000002</v>
      </c>
      <c r="G271" s="54">
        <v>-0.40839799999999998</v>
      </c>
      <c r="H271" s="54">
        <v>-2.7041200000000004E-3</v>
      </c>
      <c r="I271" s="55">
        <f t="shared" si="4"/>
        <v>-4.0626350599071593E-4</v>
      </c>
      <c r="J271" s="55">
        <f>H271/'סכום נכסי הקרן'!$C$41</f>
        <v>-3.6794232334664405E-6</v>
      </c>
    </row>
    <row r="272" spans="1:10">
      <c r="A272" t="s">
        <v>2441</v>
      </c>
      <c r="B272" t="s">
        <v>2442</v>
      </c>
      <c r="C272" t="s">
        <v>1801</v>
      </c>
      <c r="D272" t="s">
        <v>104</v>
      </c>
      <c r="E272" s="69">
        <v>45281</v>
      </c>
      <c r="F272" s="54">
        <v>230.98411200000001</v>
      </c>
      <c r="G272" s="54">
        <v>-0.41282000000000002</v>
      </c>
      <c r="H272" s="54">
        <v>-9.5354899999999993E-4</v>
      </c>
      <c r="I272" s="55">
        <f t="shared" si="4"/>
        <v>-1.432599736231902E-4</v>
      </c>
      <c r="J272" s="55">
        <f>H272/'סכום נכסי הקרן'!$C$41</f>
        <v>-1.2974684351466244E-6</v>
      </c>
    </row>
    <row r="273" spans="1:10">
      <c r="A273" t="s">
        <v>2443</v>
      </c>
      <c r="B273" t="s">
        <v>2444</v>
      </c>
      <c r="C273" t="s">
        <v>1801</v>
      </c>
      <c r="D273" t="s">
        <v>104</v>
      </c>
      <c r="E273" s="69">
        <v>45113</v>
      </c>
      <c r="F273" s="54">
        <v>736.35892000000013</v>
      </c>
      <c r="G273" s="54">
        <v>-0.28002100000000002</v>
      </c>
      <c r="H273" s="54">
        <v>-2.0619610000000002E-3</v>
      </c>
      <c r="I273" s="55">
        <f t="shared" si="4"/>
        <v>-3.0978636490840736E-4</v>
      </c>
      <c r="J273" s="55">
        <f>H273/'סכום נכסי הקרן'!$C$41</f>
        <v>-2.8056547822957913E-6</v>
      </c>
    </row>
    <row r="274" spans="1:10">
      <c r="A274" t="s">
        <v>2445</v>
      </c>
      <c r="B274" t="s">
        <v>2446</v>
      </c>
      <c r="C274" t="s">
        <v>1801</v>
      </c>
      <c r="D274" t="s">
        <v>104</v>
      </c>
      <c r="E274" s="69">
        <v>45113</v>
      </c>
      <c r="F274" s="54">
        <v>770.86909700000001</v>
      </c>
      <c r="G274" s="54">
        <v>-0.26344899999999999</v>
      </c>
      <c r="H274" s="54">
        <v>-2.0308510000000002E-3</v>
      </c>
      <c r="I274" s="55">
        <f t="shared" si="4"/>
        <v>-3.0511243857696827E-4</v>
      </c>
      <c r="J274" s="55">
        <f>H274/'סכום נכסי הקרן'!$C$41</f>
        <v>-2.7633242434169171E-6</v>
      </c>
    </row>
    <row r="275" spans="1:10">
      <c r="A275" t="s">
        <v>2447</v>
      </c>
      <c r="B275" t="s">
        <v>2448</v>
      </c>
      <c r="C275" t="s">
        <v>1801</v>
      </c>
      <c r="D275" t="s">
        <v>104</v>
      </c>
      <c r="E275" s="69">
        <v>45113</v>
      </c>
      <c r="F275" s="54">
        <v>1079.4969920000001</v>
      </c>
      <c r="G275" s="54">
        <v>-0.23741899999999999</v>
      </c>
      <c r="H275" s="54">
        <v>-2.5629339999999998E-3</v>
      </c>
      <c r="I275" s="55">
        <f t="shared" si="4"/>
        <v>-3.8505190319320493E-4</v>
      </c>
      <c r="J275" s="55">
        <f>H275/'סכום נכסי הקרן'!$C$41</f>
        <v>-3.487315246897725E-6</v>
      </c>
    </row>
    <row r="276" spans="1:10">
      <c r="A276" t="s">
        <v>2449</v>
      </c>
      <c r="B276" t="s">
        <v>2450</v>
      </c>
      <c r="C276" t="s">
        <v>1801</v>
      </c>
      <c r="D276" t="s">
        <v>100</v>
      </c>
      <c r="E276" s="69">
        <v>45141</v>
      </c>
      <c r="F276" s="54">
        <v>493.06163300000003</v>
      </c>
      <c r="G276" s="54">
        <v>1.3473010000000001</v>
      </c>
      <c r="H276" s="54">
        <v>6.6430259999999998E-3</v>
      </c>
      <c r="I276" s="55">
        <f t="shared" si="4"/>
        <v>9.9803967026148286E-4</v>
      </c>
      <c r="J276" s="55">
        <f>H276/'סכום נכסי הקרן'!$C$41</f>
        <v>9.0389865112944804E-6</v>
      </c>
    </row>
    <row r="277" spans="1:10">
      <c r="A277" t="s">
        <v>2451</v>
      </c>
      <c r="B277" t="s">
        <v>2452</v>
      </c>
      <c r="C277" t="s">
        <v>1801</v>
      </c>
      <c r="D277" t="s">
        <v>100</v>
      </c>
      <c r="E277" s="69">
        <v>45251</v>
      </c>
      <c r="F277" s="54">
        <v>182.49072200000003</v>
      </c>
      <c r="G277" s="54">
        <v>-3.6627640000000001</v>
      </c>
      <c r="H277" s="54">
        <v>-6.6842039999999991E-3</v>
      </c>
      <c r="I277" s="55">
        <f t="shared" si="4"/>
        <v>-1.0042261999457002E-3</v>
      </c>
      <c r="J277" s="55">
        <f>H277/'סכום נכסי הקרן'!$C$41</f>
        <v>-9.0950163065356965E-6</v>
      </c>
    </row>
    <row r="278" spans="1:10">
      <c r="A278" t="s">
        <v>2453</v>
      </c>
      <c r="B278" t="s">
        <v>2454</v>
      </c>
      <c r="C278" t="s">
        <v>1801</v>
      </c>
      <c r="D278" t="s">
        <v>100</v>
      </c>
      <c r="E278" s="69">
        <v>45251</v>
      </c>
      <c r="F278" s="54">
        <v>182.26640900000001</v>
      </c>
      <c r="G278" s="54">
        <v>-3.7899940000000001</v>
      </c>
      <c r="H278" s="54">
        <v>-6.9078869999999997E-3</v>
      </c>
      <c r="I278" s="55">
        <f t="shared" si="4"/>
        <v>-1.0378320457700427E-3</v>
      </c>
      <c r="J278" s="55">
        <f>H278/'סכום נכסי הקרן'!$C$41</f>
        <v>-9.3993757384882281E-6</v>
      </c>
    </row>
    <row r="279" spans="1:10">
      <c r="A279" t="s">
        <v>2455</v>
      </c>
      <c r="B279" t="s">
        <v>2456</v>
      </c>
      <c r="C279" t="s">
        <v>1801</v>
      </c>
      <c r="D279" t="s">
        <v>100</v>
      </c>
      <c r="E279" s="69">
        <v>45251</v>
      </c>
      <c r="F279" s="54">
        <v>372.61409700000002</v>
      </c>
      <c r="G279" s="54">
        <v>-3.8465410000000002</v>
      </c>
      <c r="H279" s="54">
        <v>-1.4332756E-2</v>
      </c>
      <c r="I279" s="55">
        <f t="shared" si="4"/>
        <v>-2.1533348013658671E-3</v>
      </c>
      <c r="J279" s="55">
        <f>H279/'סכום נכסי הקרן'!$C$41</f>
        <v>-1.9502194956586808E-5</v>
      </c>
    </row>
    <row r="280" spans="1:10">
      <c r="A280" t="s">
        <v>2457</v>
      </c>
      <c r="B280" t="s">
        <v>2458</v>
      </c>
      <c r="C280" t="s">
        <v>1801</v>
      </c>
      <c r="D280" t="s">
        <v>100</v>
      </c>
      <c r="E280" s="69">
        <v>45250</v>
      </c>
      <c r="F280" s="54">
        <v>123.698155</v>
      </c>
      <c r="G280" s="54">
        <v>-4.2706439999999999</v>
      </c>
      <c r="H280" s="54">
        <v>-5.2827080000000005E-3</v>
      </c>
      <c r="I280" s="55">
        <f t="shared" si="4"/>
        <v>-7.9366724598213198E-4</v>
      </c>
      <c r="J280" s="55">
        <f>H280/'סכום נכסי הקרן'!$C$41</f>
        <v>-7.1880384564364864E-6</v>
      </c>
    </row>
    <row r="281" spans="1:10">
      <c r="A281" t="s">
        <v>2459</v>
      </c>
      <c r="B281" t="s">
        <v>2460</v>
      </c>
      <c r="C281" t="s">
        <v>1801</v>
      </c>
      <c r="D281" t="s">
        <v>100</v>
      </c>
      <c r="E281" s="69">
        <v>45250</v>
      </c>
      <c r="F281" s="54">
        <v>371.01880700000004</v>
      </c>
      <c r="G281" s="54">
        <v>-4.291849</v>
      </c>
      <c r="H281" s="54">
        <v>-1.5923567999999999E-2</v>
      </c>
      <c r="I281" s="55">
        <f t="shared" si="4"/>
        <v>-2.3923363473372376E-3</v>
      </c>
      <c r="J281" s="55">
        <f>H281/'סכום נכסי הקרן'!$C$41</f>
        <v>-2.1666769987605111E-5</v>
      </c>
    </row>
    <row r="282" spans="1:10">
      <c r="A282" t="s">
        <v>2461</v>
      </c>
      <c r="B282" t="s">
        <v>2462</v>
      </c>
      <c r="C282" t="s">
        <v>1801</v>
      </c>
      <c r="D282" t="s">
        <v>100</v>
      </c>
      <c r="E282" s="69">
        <v>45253</v>
      </c>
      <c r="F282" s="54">
        <v>245.90868900000001</v>
      </c>
      <c r="G282" s="54">
        <v>-4.8997299999999999</v>
      </c>
      <c r="H282" s="54">
        <v>-1.2048860999999999E-2</v>
      </c>
      <c r="I282" s="55">
        <f t="shared" si="4"/>
        <v>-1.8102053581404681E-3</v>
      </c>
      <c r="J282" s="55">
        <f>H282/'סכום נכסי הקרן'!$C$41</f>
        <v>-1.6394560559519429E-5</v>
      </c>
    </row>
    <row r="283" spans="1:10">
      <c r="A283" t="s">
        <v>2463</v>
      </c>
      <c r="B283" t="s">
        <v>2464</v>
      </c>
      <c r="C283" t="s">
        <v>1801</v>
      </c>
      <c r="D283" t="s">
        <v>100</v>
      </c>
      <c r="E283" s="69">
        <v>45252</v>
      </c>
      <c r="F283" s="54">
        <v>245.568566</v>
      </c>
      <c r="G283" s="54">
        <v>-5.0446309999999999</v>
      </c>
      <c r="H283" s="54">
        <v>-1.2388029E-2</v>
      </c>
      <c r="I283" s="55">
        <f t="shared" si="4"/>
        <v>-1.8611615216242851E-3</v>
      </c>
      <c r="J283" s="55">
        <f>H283/'סכום נכסי הקרן'!$C$41</f>
        <v>-1.6856057319740259E-5</v>
      </c>
    </row>
    <row r="284" spans="1:10">
      <c r="A284" t="s">
        <v>2465</v>
      </c>
      <c r="B284" t="s">
        <v>2466</v>
      </c>
      <c r="C284" t="s">
        <v>1801</v>
      </c>
      <c r="D284" t="s">
        <v>102</v>
      </c>
      <c r="E284" s="69">
        <v>45259</v>
      </c>
      <c r="F284" s="54">
        <v>1010.128903</v>
      </c>
      <c r="G284" s="54">
        <v>0.51429800000000003</v>
      </c>
      <c r="H284" s="54">
        <v>5.1950750000000004E-3</v>
      </c>
      <c r="I284" s="55">
        <f t="shared" si="4"/>
        <v>7.805013769302836E-4</v>
      </c>
      <c r="J284" s="55">
        <f>H284/'סכום נכסי הקרן'!$C$41</f>
        <v>7.068798594219438E-6</v>
      </c>
    </row>
    <row r="285" spans="1:10">
      <c r="A285" t="s">
        <v>2467</v>
      </c>
      <c r="B285" t="s">
        <v>2468</v>
      </c>
      <c r="C285" t="s">
        <v>1801</v>
      </c>
      <c r="D285" t="s">
        <v>102</v>
      </c>
      <c r="E285" s="69">
        <v>45259</v>
      </c>
      <c r="F285" s="54">
        <v>533.12358800000004</v>
      </c>
      <c r="G285" s="54">
        <v>0.51928099999999999</v>
      </c>
      <c r="H285" s="54">
        <v>2.7684110000000001E-3</v>
      </c>
      <c r="I285" s="55">
        <f t="shared" si="4"/>
        <v>4.1592250302622066E-4</v>
      </c>
      <c r="J285" s="55">
        <f>H285/'סכום נכסי הקרן'!$C$41</f>
        <v>3.7669022651302685E-6</v>
      </c>
    </row>
    <row r="286" spans="1:10">
      <c r="A286" t="s">
        <v>2469</v>
      </c>
      <c r="B286" t="s">
        <v>2470</v>
      </c>
      <c r="C286" t="s">
        <v>1801</v>
      </c>
      <c r="D286" t="s">
        <v>102</v>
      </c>
      <c r="E286" s="69">
        <v>45145</v>
      </c>
      <c r="F286" s="54">
        <v>8424.36</v>
      </c>
      <c r="G286" s="54">
        <v>-0.160606</v>
      </c>
      <c r="H286" s="54">
        <v>-1.3529999999999999E-2</v>
      </c>
      <c r="I286" s="55">
        <f t="shared" si="4"/>
        <v>-2.0327297738467172E-3</v>
      </c>
      <c r="J286" s="55">
        <f>H286/'סכום נכסי הקרן'!$C$41</f>
        <v>-1.8409906494090843E-5</v>
      </c>
    </row>
    <row r="287" spans="1:10">
      <c r="A287" t="s">
        <v>2471</v>
      </c>
      <c r="B287" t="s">
        <v>2472</v>
      </c>
      <c r="C287" t="s">
        <v>1801</v>
      </c>
      <c r="D287" t="s">
        <v>104</v>
      </c>
      <c r="E287" s="69">
        <v>45215</v>
      </c>
      <c r="F287" s="54">
        <v>78.281183999999996</v>
      </c>
      <c r="G287" s="54">
        <v>4.3419639999999999</v>
      </c>
      <c r="H287" s="54">
        <v>3.39894E-3</v>
      </c>
      <c r="I287" s="55">
        <f t="shared" si="4"/>
        <v>5.1065236788755072E-4</v>
      </c>
      <c r="J287" s="55">
        <f>H287/'סכום נכסי הקרן'!$C$41</f>
        <v>4.624846088619744E-6</v>
      </c>
    </row>
    <row r="288" spans="1:10">
      <c r="A288" t="s">
        <v>2473</v>
      </c>
      <c r="B288" t="s">
        <v>2474</v>
      </c>
      <c r="C288" t="s">
        <v>1801</v>
      </c>
      <c r="D288" t="s">
        <v>104</v>
      </c>
      <c r="E288" s="69">
        <v>45215</v>
      </c>
      <c r="F288" s="54">
        <v>43.784025999999997</v>
      </c>
      <c r="G288" s="54">
        <v>4.3319080000000003</v>
      </c>
      <c r="H288" s="54">
        <v>1.8966839999999998E-3</v>
      </c>
      <c r="I288" s="55">
        <f t="shared" si="4"/>
        <v>2.849553612992378E-4</v>
      </c>
      <c r="J288" s="55">
        <f>H288/'סכום נכסי הקרן'!$C$41</f>
        <v>2.5807668210523426E-6</v>
      </c>
    </row>
    <row r="289" spans="1:10">
      <c r="A289" t="s">
        <v>2475</v>
      </c>
      <c r="B289" t="s">
        <v>2476</v>
      </c>
      <c r="C289" t="s">
        <v>1801</v>
      </c>
      <c r="D289" t="s">
        <v>104</v>
      </c>
      <c r="E289" s="69">
        <v>45167</v>
      </c>
      <c r="F289" s="54">
        <v>287.61278199999998</v>
      </c>
      <c r="G289" s="54">
        <v>1.3060719999999999</v>
      </c>
      <c r="H289" s="54">
        <v>3.7564289999999999E-3</v>
      </c>
      <c r="I289" s="55">
        <f t="shared" si="4"/>
        <v>5.6436105481457875E-4</v>
      </c>
      <c r="J289" s="55">
        <f>H289/'סכום נכסי הקרן'!$C$41</f>
        <v>5.1112717399623927E-6</v>
      </c>
    </row>
    <row r="290" spans="1:10">
      <c r="A290" t="s">
        <v>2477</v>
      </c>
      <c r="B290" t="s">
        <v>2478</v>
      </c>
      <c r="C290" t="s">
        <v>1801</v>
      </c>
      <c r="D290" t="s">
        <v>102</v>
      </c>
      <c r="E290" s="69">
        <v>45210</v>
      </c>
      <c r="F290" s="54">
        <v>316.15757600000001</v>
      </c>
      <c r="G290" s="54">
        <v>-3.9090379999999998</v>
      </c>
      <c r="H290" s="54">
        <v>-1.2358720999999998E-2</v>
      </c>
      <c r="I290" s="55">
        <f t="shared" si="4"/>
        <v>-1.8567583254519345E-3</v>
      </c>
      <c r="J290" s="55">
        <f>H290/'סכום נכסי הקרן'!$C$41</f>
        <v>-1.6816178713714474E-5</v>
      </c>
    </row>
    <row r="291" spans="1:10">
      <c r="A291" t="s">
        <v>2391</v>
      </c>
      <c r="B291" t="s">
        <v>2479</v>
      </c>
      <c r="C291" t="s">
        <v>1801</v>
      </c>
      <c r="D291" t="s">
        <v>102</v>
      </c>
      <c r="E291" s="69">
        <v>45232</v>
      </c>
      <c r="F291" s="54">
        <v>524.21254999999996</v>
      </c>
      <c r="G291" s="54">
        <v>-3.8902739999999998</v>
      </c>
      <c r="H291" s="54">
        <v>-2.0393304000000001E-2</v>
      </c>
      <c r="I291" s="55">
        <f t="shared" si="4"/>
        <v>-3.0638637271180606E-3</v>
      </c>
      <c r="J291" s="55">
        <f>H291/'סכום נכסי הקרן'!$C$41</f>
        <v>-2.7748619345570495E-5</v>
      </c>
    </row>
    <row r="292" spans="1:10">
      <c r="A292" t="s">
        <v>2480</v>
      </c>
      <c r="B292" t="s">
        <v>2481</v>
      </c>
      <c r="C292" t="s">
        <v>1801</v>
      </c>
      <c r="D292" t="s">
        <v>102</v>
      </c>
      <c r="E292" s="69">
        <v>45181</v>
      </c>
      <c r="F292" s="54">
        <v>1061.0301360000001</v>
      </c>
      <c r="G292" s="54">
        <v>-2.5265520000000001</v>
      </c>
      <c r="H292" s="54">
        <v>-2.6807476E-2</v>
      </c>
      <c r="I292" s="55">
        <f t="shared" si="4"/>
        <v>-4.0275206671752627E-3</v>
      </c>
      <c r="J292" s="55">
        <f>H292/'סכום נכסי הקרן'!$C$41</f>
        <v>-3.6476210384522135E-5</v>
      </c>
    </row>
    <row r="293" spans="1:10">
      <c r="A293" t="s">
        <v>2482</v>
      </c>
      <c r="B293" t="s">
        <v>2483</v>
      </c>
      <c r="C293" t="s">
        <v>1801</v>
      </c>
      <c r="D293" t="s">
        <v>102</v>
      </c>
      <c r="E293" s="69">
        <v>45176</v>
      </c>
      <c r="F293" s="54">
        <v>457.40399899999994</v>
      </c>
      <c r="G293" s="54">
        <v>-2.5725989999999999</v>
      </c>
      <c r="H293" s="54">
        <v>-1.1767172999999999E-2</v>
      </c>
      <c r="I293" s="55">
        <f t="shared" si="4"/>
        <v>-1.7678849158244787E-3</v>
      </c>
      <c r="J293" s="55">
        <f>H293/'סכום נכסי הקרן'!$C$41</f>
        <v>-1.6011275286754651E-5</v>
      </c>
    </row>
    <row r="294" spans="1:10">
      <c r="A294" t="s">
        <v>2484</v>
      </c>
      <c r="B294" t="s">
        <v>2485</v>
      </c>
      <c r="C294" t="s">
        <v>1801</v>
      </c>
      <c r="D294" t="s">
        <v>102</v>
      </c>
      <c r="E294" s="69">
        <v>45175</v>
      </c>
      <c r="F294" s="54">
        <v>402.94713100000001</v>
      </c>
      <c r="G294" s="54">
        <v>-2.3767309999999999</v>
      </c>
      <c r="H294" s="54">
        <v>-9.5769699999999989E-3</v>
      </c>
      <c r="I294" s="55">
        <f t="shared" si="4"/>
        <v>-1.4388316380071541E-3</v>
      </c>
      <c r="J294" s="55">
        <f>H294/'סכום נכסי הקרן'!$C$41</f>
        <v>-1.3031125069971409E-5</v>
      </c>
    </row>
    <row r="295" spans="1:10">
      <c r="A295" t="s">
        <v>2401</v>
      </c>
      <c r="B295" t="s">
        <v>2486</v>
      </c>
      <c r="C295" t="s">
        <v>1801</v>
      </c>
      <c r="D295" t="s">
        <v>102</v>
      </c>
      <c r="E295" s="69">
        <v>45183</v>
      </c>
      <c r="F295" s="54">
        <v>441.60998799999999</v>
      </c>
      <c r="G295" s="54">
        <v>-2.4464760000000001</v>
      </c>
      <c r="H295" s="54">
        <v>-1.0803884E-2</v>
      </c>
      <c r="I295" s="55">
        <f t="shared" si="4"/>
        <v>-1.6231616171460584E-3</v>
      </c>
      <c r="J295" s="55">
        <f>H295/'סכום נכסי הקרן'!$C$41</f>
        <v>-1.4700553896009178E-5</v>
      </c>
    </row>
    <row r="296" spans="1:10">
      <c r="A296" t="s">
        <v>2487</v>
      </c>
      <c r="B296" t="s">
        <v>2488</v>
      </c>
      <c r="C296" t="s">
        <v>1801</v>
      </c>
      <c r="D296" t="s">
        <v>102</v>
      </c>
      <c r="E296" s="69">
        <v>45183</v>
      </c>
      <c r="F296" s="54">
        <v>287.13811299999998</v>
      </c>
      <c r="G296" s="54">
        <v>-2.4464760000000001</v>
      </c>
      <c r="H296" s="54">
        <v>-7.024766E-3</v>
      </c>
      <c r="I296" s="55">
        <f t="shared" si="4"/>
        <v>-1.0553917961940954E-3</v>
      </c>
      <c r="J296" s="55">
        <f>H296/'סכום נכסי הקרן'!$C$41</f>
        <v>-9.5584098450013721E-6</v>
      </c>
    </row>
    <row r="297" spans="1:10">
      <c r="A297" t="s">
        <v>2489</v>
      </c>
      <c r="B297" t="s">
        <v>2490</v>
      </c>
      <c r="C297" t="s">
        <v>1801</v>
      </c>
      <c r="D297" t="s">
        <v>102</v>
      </c>
      <c r="E297" s="69">
        <v>45266</v>
      </c>
      <c r="F297" s="54">
        <v>103.915605</v>
      </c>
      <c r="G297" s="54">
        <v>-2.3862839999999998</v>
      </c>
      <c r="H297" s="54">
        <v>-2.4797210000000003E-3</v>
      </c>
      <c r="I297" s="55">
        <f t="shared" si="4"/>
        <v>-3.7255008924855557E-4</v>
      </c>
      <c r="J297" s="55">
        <f>H297/'סכום נכסי הקרן'!$C$41</f>
        <v>-3.3740895596033589E-6</v>
      </c>
    </row>
    <row r="298" spans="1:10">
      <c r="A298" t="s">
        <v>2415</v>
      </c>
      <c r="B298" t="s">
        <v>2491</v>
      </c>
      <c r="C298" t="s">
        <v>1801</v>
      </c>
      <c r="D298" t="s">
        <v>102</v>
      </c>
      <c r="E298" s="69">
        <v>45099</v>
      </c>
      <c r="F298" s="54">
        <v>1014.468794</v>
      </c>
      <c r="G298" s="54">
        <v>0.38185999999999998</v>
      </c>
      <c r="H298" s="54">
        <v>3.8738539999999999E-3</v>
      </c>
      <c r="I298" s="55">
        <f t="shared" si="4"/>
        <v>5.820028355754029E-4</v>
      </c>
      <c r="J298" s="55">
        <f>H298/'סכום נכסי הקרן'!$C$41</f>
        <v>5.2710487739659858E-6</v>
      </c>
    </row>
    <row r="299" spans="1:10">
      <c r="A299" t="s">
        <v>2492</v>
      </c>
      <c r="B299" t="s">
        <v>2493</v>
      </c>
      <c r="C299" t="s">
        <v>1801</v>
      </c>
      <c r="D299" t="s">
        <v>102</v>
      </c>
      <c r="E299" s="69">
        <v>45148</v>
      </c>
      <c r="F299" s="54">
        <v>235.502048</v>
      </c>
      <c r="G299" s="54">
        <v>0.43294700000000003</v>
      </c>
      <c r="H299" s="54">
        <v>1.0195989999999999E-3</v>
      </c>
      <c r="I299" s="55">
        <f t="shared" si="4"/>
        <v>1.5318324055316624E-4</v>
      </c>
      <c r="J299" s="55">
        <f>H299/'סכום נכסי הקרן'!$C$41</f>
        <v>1.3873408907219903E-6</v>
      </c>
    </row>
    <row r="300" spans="1:10">
      <c r="A300" t="s">
        <v>2419</v>
      </c>
      <c r="B300" t="s">
        <v>2494</v>
      </c>
      <c r="C300" t="s">
        <v>1801</v>
      </c>
      <c r="D300" t="s">
        <v>102</v>
      </c>
      <c r="E300" s="69">
        <v>45148</v>
      </c>
      <c r="F300" s="54">
        <v>188.578307</v>
      </c>
      <c r="G300" s="54">
        <v>0.56599999999999995</v>
      </c>
      <c r="H300" s="54">
        <v>1.0673520000000001E-3</v>
      </c>
      <c r="I300" s="55">
        <f t="shared" si="4"/>
        <v>1.603575897690201E-4</v>
      </c>
      <c r="J300" s="55">
        <f>H300/'סכום נכסי הקרן'!$C$41</f>
        <v>1.4523171113289617E-6</v>
      </c>
    </row>
    <row r="301" spans="1:10">
      <c r="A301" t="s">
        <v>2495</v>
      </c>
      <c r="B301" t="s">
        <v>2496</v>
      </c>
      <c r="C301" t="s">
        <v>1801</v>
      </c>
      <c r="D301" t="s">
        <v>102</v>
      </c>
      <c r="E301" s="69">
        <v>45133</v>
      </c>
      <c r="F301" s="54">
        <v>567.04903899999999</v>
      </c>
      <c r="G301" s="54">
        <v>0.85164200000000001</v>
      </c>
      <c r="H301" s="54">
        <v>4.8292279999999996E-3</v>
      </c>
      <c r="I301" s="55">
        <f t="shared" si="4"/>
        <v>7.2553699484805879E-4</v>
      </c>
      <c r="J301" s="55">
        <f>H301/'סכום נכסי הקרן'!$C$41</f>
        <v>6.5710004374460705E-6</v>
      </c>
    </row>
    <row r="302" spans="1:10">
      <c r="A302" t="s">
        <v>2497</v>
      </c>
      <c r="B302" t="s">
        <v>2498</v>
      </c>
      <c r="C302" t="s">
        <v>1801</v>
      </c>
      <c r="D302" t="s">
        <v>102</v>
      </c>
      <c r="E302" s="69">
        <v>45133</v>
      </c>
      <c r="F302" s="54">
        <v>756.07891600000005</v>
      </c>
      <c r="G302" s="54">
        <v>0.85341599999999995</v>
      </c>
      <c r="H302" s="54">
        <v>6.4525010000000002E-3</v>
      </c>
      <c r="I302" s="55">
        <f t="shared" si="4"/>
        <v>9.6941543965082914E-4</v>
      </c>
      <c r="J302" s="55">
        <f>H302/'סכום נכסי הקרן'!$C$41</f>
        <v>8.7797442766465395E-6</v>
      </c>
    </row>
    <row r="303" spans="1:10">
      <c r="A303" t="s">
        <v>2425</v>
      </c>
      <c r="B303" t="s">
        <v>2499</v>
      </c>
      <c r="C303" t="s">
        <v>1801</v>
      </c>
      <c r="D303" t="s">
        <v>102</v>
      </c>
      <c r="E303" s="69">
        <v>45127</v>
      </c>
      <c r="F303" s="54">
        <v>1093.9432670000001</v>
      </c>
      <c r="G303" s="54">
        <v>2.1140620000000001</v>
      </c>
      <c r="H303" s="54">
        <v>2.3126635E-2</v>
      </c>
      <c r="I303" s="55">
        <f t="shared" si="4"/>
        <v>3.474515856126059E-3</v>
      </c>
      <c r="J303" s="55">
        <f>H303/'סכום נכסי הקרן'!$C$41</f>
        <v>3.1467789199775953E-5</v>
      </c>
    </row>
    <row r="304" spans="1:10">
      <c r="A304" t="s">
        <v>2500</v>
      </c>
      <c r="B304" t="s">
        <v>2501</v>
      </c>
      <c r="C304" t="s">
        <v>1801</v>
      </c>
      <c r="D304" t="s">
        <v>104</v>
      </c>
      <c r="E304" s="69">
        <v>45152</v>
      </c>
      <c r="F304" s="54">
        <v>330.14093000000003</v>
      </c>
      <c r="G304" s="54">
        <v>-0.41677599999999998</v>
      </c>
      <c r="H304" s="54">
        <v>-1.3759479999999999E-3</v>
      </c>
      <c r="I304" s="55">
        <f t="shared" si="4"/>
        <v>-2.0672065534847324E-4</v>
      </c>
      <c r="J304" s="55">
        <f>H304/'סכום נכסי הקרן'!$C$41</f>
        <v>-1.872215374776889E-6</v>
      </c>
    </row>
    <row r="305" spans="1:10">
      <c r="A305" t="s">
        <v>2443</v>
      </c>
      <c r="B305" t="s">
        <v>2502</v>
      </c>
      <c r="C305" t="s">
        <v>1801</v>
      </c>
      <c r="D305" t="s">
        <v>104</v>
      </c>
      <c r="E305" s="69">
        <v>45113</v>
      </c>
      <c r="F305" s="54">
        <v>78.068089000000001</v>
      </c>
      <c r="G305" s="54">
        <v>-0.28002100000000002</v>
      </c>
      <c r="H305" s="54">
        <v>-2.1860700000000003E-4</v>
      </c>
      <c r="I305" s="55">
        <f t="shared" si="4"/>
        <v>-3.2843234122047999E-5</v>
      </c>
      <c r="J305" s="55">
        <f>H305/'סכום נכסי הקרן'!$C$41</f>
        <v>-2.974526555028616E-7</v>
      </c>
    </row>
    <row r="306" spans="1:10">
      <c r="A306" t="s">
        <v>2503</v>
      </c>
      <c r="B306" t="s">
        <v>2504</v>
      </c>
      <c r="C306" t="s">
        <v>1801</v>
      </c>
      <c r="D306" t="s">
        <v>100</v>
      </c>
      <c r="E306" s="69">
        <v>45127</v>
      </c>
      <c r="F306" s="54">
        <v>748.79</v>
      </c>
      <c r="G306" s="54">
        <v>3.8555540000000001</v>
      </c>
      <c r="H306" s="54">
        <v>2.887E-2</v>
      </c>
      <c r="I306" s="55">
        <f t="shared" si="4"/>
        <v>4.3373916164785465E-3</v>
      </c>
      <c r="J306" s="55">
        <f>H306/'סכום נכסי הקרן'!$C$41</f>
        <v>3.9282631225750381E-5</v>
      </c>
    </row>
    <row r="307" spans="1:10">
      <c r="A307" s="56" t="s">
        <v>1805</v>
      </c>
      <c r="B307" s="100" t="s">
        <v>2526</v>
      </c>
      <c r="C307" s="100" t="s">
        <v>2526</v>
      </c>
      <c r="D307" s="100" t="s">
        <v>2526</v>
      </c>
      <c r="E307" s="100" t="s">
        <v>2526</v>
      </c>
      <c r="F307" s="114" t="s">
        <v>2526</v>
      </c>
      <c r="G307" s="100" t="s">
        <v>2526</v>
      </c>
      <c r="H307" s="58">
        <f>SUM(H308:H310)</f>
        <v>1.2157267000000001E-2</v>
      </c>
      <c r="I307" s="57">
        <f t="shared" si="4"/>
        <v>1.8264921359574401E-3</v>
      </c>
      <c r="J307" s="57">
        <f>H307/'סכום נכסי הקרן'!$C$41</f>
        <v>1.6542065683200024E-5</v>
      </c>
    </row>
    <row r="308" spans="1:10">
      <c r="A308" t="s">
        <v>2505</v>
      </c>
      <c r="B308" t="s">
        <v>2506</v>
      </c>
      <c r="C308" t="s">
        <v>1801</v>
      </c>
      <c r="D308" t="s">
        <v>98</v>
      </c>
      <c r="E308" s="69">
        <v>45280</v>
      </c>
      <c r="F308" s="54">
        <v>372.45</v>
      </c>
      <c r="G308" s="54">
        <v>0.80555399999999999</v>
      </c>
      <c r="H308" s="54">
        <v>3.000286E-3</v>
      </c>
      <c r="I308" s="55">
        <f t="shared" si="4"/>
        <v>4.5075910437956192E-4</v>
      </c>
      <c r="J308" s="55">
        <f>H308/'סכום נכסי הקרן'!$C$41</f>
        <v>4.0824083307856498E-6</v>
      </c>
    </row>
    <row r="309" spans="1:10">
      <c r="A309" t="s">
        <v>2507</v>
      </c>
      <c r="B309" t="s">
        <v>2508</v>
      </c>
      <c r="C309" t="s">
        <v>1801</v>
      </c>
      <c r="D309" t="s">
        <v>98</v>
      </c>
      <c r="E309" s="69">
        <v>45280</v>
      </c>
      <c r="F309" s="54">
        <v>744.9</v>
      </c>
      <c r="G309" s="54">
        <v>0.78289699999999995</v>
      </c>
      <c r="H309" s="54">
        <v>5.8318000000000007E-3</v>
      </c>
      <c r="I309" s="55">
        <f t="shared" si="4"/>
        <v>8.7616212085138867E-4</v>
      </c>
      <c r="J309" s="55">
        <f>H309/'סכום נכסי הקרן'!$C$41</f>
        <v>7.9351731479851442E-6</v>
      </c>
    </row>
    <row r="310" spans="1:10">
      <c r="A310" t="s">
        <v>2509</v>
      </c>
      <c r="B310" t="s">
        <v>2510</v>
      </c>
      <c r="C310" t="s">
        <v>1801</v>
      </c>
      <c r="D310" t="s">
        <v>98</v>
      </c>
      <c r="E310" s="69">
        <v>45279</v>
      </c>
      <c r="F310" s="54">
        <v>744.9</v>
      </c>
      <c r="G310" s="54">
        <v>0.44639299999999998</v>
      </c>
      <c r="H310" s="54">
        <v>3.325181E-3</v>
      </c>
      <c r="I310" s="55">
        <f t="shared" si="4"/>
        <v>4.9957091072648941E-4</v>
      </c>
      <c r="J310" s="55">
        <f>H310/'סכום נכסי הקרן'!$C$41</f>
        <v>4.5244842044292301E-6</v>
      </c>
    </row>
    <row r="311" spans="1:10" s="64" customFormat="1">
      <c r="A311" s="56" t="s">
        <v>2511</v>
      </c>
      <c r="B311" s="115" t="s">
        <v>2526</v>
      </c>
      <c r="C311" s="115" t="s">
        <v>2526</v>
      </c>
      <c r="D311" s="115" t="s">
        <v>2526</v>
      </c>
      <c r="E311" s="115" t="s">
        <v>2526</v>
      </c>
      <c r="F311" s="114" t="s">
        <v>2526</v>
      </c>
      <c r="G311" s="115" t="s">
        <v>2526</v>
      </c>
      <c r="H311" s="58">
        <f>H312+H320</f>
        <v>2.4633905130000002</v>
      </c>
      <c r="I311" s="57">
        <f t="shared" si="4"/>
        <v>0.37009661791475534</v>
      </c>
      <c r="J311" s="57">
        <f>H311/'סכום נכסי הקרן'!$C$41</f>
        <v>3.3518691058950834E-3</v>
      </c>
    </row>
    <row r="312" spans="1:10" s="64" customFormat="1">
      <c r="A312" s="56" t="s">
        <v>1798</v>
      </c>
      <c r="B312" s="114" t="s">
        <v>2526</v>
      </c>
      <c r="C312" s="114" t="s">
        <v>2526</v>
      </c>
      <c r="D312" s="114" t="s">
        <v>2526</v>
      </c>
      <c r="E312" s="115" t="s">
        <v>2526</v>
      </c>
      <c r="F312" s="114" t="s">
        <v>2526</v>
      </c>
      <c r="G312" s="114" t="s">
        <v>2526</v>
      </c>
      <c r="H312" s="58">
        <f>SUM(H313:H319)</f>
        <v>2.2220843940000004</v>
      </c>
      <c r="I312" s="57">
        <f t="shared" si="4"/>
        <v>0.33384309738979606</v>
      </c>
      <c r="J312" s="57">
        <f>H312/'סכום נכסי הקרן'!$C$41</f>
        <v>3.0235303706961218E-3</v>
      </c>
    </row>
    <row r="313" spans="1:10">
      <c r="A313" t="s">
        <v>2512</v>
      </c>
      <c r="B313" t="s">
        <v>2513</v>
      </c>
      <c r="C313" t="s">
        <v>1801</v>
      </c>
      <c r="D313" t="s">
        <v>100</v>
      </c>
      <c r="E313" s="69">
        <v>45068</v>
      </c>
      <c r="F313" s="54">
        <v>608.60038199999997</v>
      </c>
      <c r="G313" s="54">
        <v>14.887363000000001</v>
      </c>
      <c r="H313" s="54">
        <v>9.0604546999999994E-2</v>
      </c>
      <c r="I313" s="55">
        <f t="shared" si="4"/>
        <v>1.3612310445882798E-2</v>
      </c>
      <c r="J313" s="55">
        <f>H313/'סכום נכסי הקרן'!$C$41</f>
        <v>1.2328316616477895E-4</v>
      </c>
    </row>
    <row r="314" spans="1:10">
      <c r="A314" t="s">
        <v>2514</v>
      </c>
      <c r="B314" t="s">
        <v>2515</v>
      </c>
      <c r="C314" t="s">
        <v>1801</v>
      </c>
      <c r="D314" t="s">
        <v>100</v>
      </c>
      <c r="E314" s="69">
        <v>44972</v>
      </c>
      <c r="F314" s="54">
        <v>6047.0500989999991</v>
      </c>
      <c r="G314" s="54">
        <v>6.601216</v>
      </c>
      <c r="H314" s="54">
        <v>0.39917882500000001</v>
      </c>
      <c r="I314" s="55">
        <f t="shared" si="4"/>
        <v>5.9972112540033144E-2</v>
      </c>
      <c r="J314" s="55">
        <f>H314/'סכום נכסי הקרן'!$C$41</f>
        <v>5.4315187307250943E-4</v>
      </c>
    </row>
    <row r="315" spans="1:10">
      <c r="A315" t="s">
        <v>2514</v>
      </c>
      <c r="B315" t="s">
        <v>2516</v>
      </c>
      <c r="C315" t="s">
        <v>1801</v>
      </c>
      <c r="D315" t="s">
        <v>100</v>
      </c>
      <c r="E315" s="69">
        <v>45069</v>
      </c>
      <c r="F315" s="54">
        <v>4799.6908579999999</v>
      </c>
      <c r="G315" s="54">
        <v>12.757655</v>
      </c>
      <c r="H315" s="54">
        <v>0.61232798600000005</v>
      </c>
      <c r="I315" s="55">
        <f t="shared" si="4"/>
        <v>9.1995367960221439E-2</v>
      </c>
      <c r="J315" s="55">
        <f>H315/'סכום נכסי הקרן'!$C$41</f>
        <v>8.3317819408536351E-4</v>
      </c>
    </row>
    <row r="316" spans="1:10">
      <c r="A316" t="s">
        <v>2514</v>
      </c>
      <c r="B316" t="s">
        <v>2517</v>
      </c>
      <c r="C316" t="s">
        <v>1801</v>
      </c>
      <c r="D316" t="s">
        <v>100</v>
      </c>
      <c r="E316" s="69">
        <v>45153</v>
      </c>
      <c r="F316" s="54">
        <v>6436.2413049999996</v>
      </c>
      <c r="G316" s="54">
        <v>5.9078999999999997</v>
      </c>
      <c r="H316" s="54">
        <v>0.38024667299999998</v>
      </c>
      <c r="I316" s="55">
        <f t="shared" si="4"/>
        <v>5.7127770407483867E-2</v>
      </c>
      <c r="J316" s="55">
        <f>H316/'סכום נכסי הקרן'!$C$41</f>
        <v>5.1739140388907146E-4</v>
      </c>
    </row>
    <row r="317" spans="1:10">
      <c r="A317" t="s">
        <v>2518</v>
      </c>
      <c r="B317" t="s">
        <v>2519</v>
      </c>
      <c r="C317" t="s">
        <v>1801</v>
      </c>
      <c r="D317" t="s">
        <v>100</v>
      </c>
      <c r="E317" s="69">
        <v>45126</v>
      </c>
      <c r="F317" s="54">
        <v>820.14637000000005</v>
      </c>
      <c r="G317" s="54">
        <v>-7.2860750000000003</v>
      </c>
      <c r="H317" s="54">
        <v>-5.9756480000000001E-2</v>
      </c>
      <c r="I317" s="55">
        <f t="shared" si="4"/>
        <v>-8.9777365910033921E-3</v>
      </c>
      <c r="J317" s="55">
        <f>H317/'סכום נכסי הקרן'!$C$41</f>
        <v>-8.1309032462380606E-5</v>
      </c>
    </row>
    <row r="318" spans="1:10">
      <c r="A318" t="s">
        <v>2520</v>
      </c>
      <c r="B318" t="s">
        <v>2521</v>
      </c>
      <c r="C318" t="s">
        <v>1801</v>
      </c>
      <c r="D318" t="s">
        <v>167</v>
      </c>
      <c r="E318" s="69">
        <v>45082</v>
      </c>
      <c r="F318" s="54">
        <v>1571.956772</v>
      </c>
      <c r="G318" s="54">
        <v>7.888477</v>
      </c>
      <c r="H318" s="54">
        <v>0.124003453</v>
      </c>
      <c r="I318" s="55">
        <f t="shared" si="4"/>
        <v>1.8630119066733338E-2</v>
      </c>
      <c r="J318" s="55">
        <f>H318/'סכום נכסי הקרן'!$C$41</f>
        <v>1.6872815777342119E-4</v>
      </c>
    </row>
    <row r="319" spans="1:10">
      <c r="A319" t="s">
        <v>2520</v>
      </c>
      <c r="B319" t="s">
        <v>2522</v>
      </c>
      <c r="C319" t="s">
        <v>1801</v>
      </c>
      <c r="D319" t="s">
        <v>167</v>
      </c>
      <c r="E319" s="69">
        <v>44972</v>
      </c>
      <c r="F319" s="54">
        <v>3012.2711699999995</v>
      </c>
      <c r="G319" s="54">
        <v>21.096354000000002</v>
      </c>
      <c r="H319" s="54">
        <f>0.63547939+0.04</f>
        <v>0.67547939000000001</v>
      </c>
      <c r="I319" s="55">
        <f t="shared" si="4"/>
        <v>0.10148315356044484</v>
      </c>
      <c r="J319" s="55">
        <f>H319/'סכום נכסי הקרן'!$C$41</f>
        <v>9.1910660817335721E-4</v>
      </c>
    </row>
    <row r="320" spans="1:10" s="64" customFormat="1">
      <c r="A320" s="56" t="s">
        <v>1805</v>
      </c>
      <c r="B320" s="114" t="s">
        <v>2526</v>
      </c>
      <c r="C320" s="114" t="s">
        <v>2526</v>
      </c>
      <c r="D320" s="114" t="s">
        <v>2526</v>
      </c>
      <c r="E320" s="114" t="s">
        <v>2526</v>
      </c>
      <c r="F320" s="114" t="s">
        <v>2526</v>
      </c>
      <c r="G320" s="114" t="s">
        <v>2526</v>
      </c>
      <c r="H320" s="58">
        <f>SUM(H321:H322)</f>
        <v>0.24130611899999999</v>
      </c>
      <c r="I320" s="57">
        <f t="shared" si="4"/>
        <v>3.6253520524959282E-2</v>
      </c>
      <c r="J320" s="57">
        <f>H320/'סכום נכסי הקרן'!$C$41</f>
        <v>3.2833873519896216E-4</v>
      </c>
    </row>
    <row r="321" spans="1:10">
      <c r="A321" t="s">
        <v>2523</v>
      </c>
      <c r="B321">
        <v>10001064</v>
      </c>
      <c r="C321" t="s">
        <v>1801</v>
      </c>
      <c r="D321" t="s">
        <v>100</v>
      </c>
      <c r="E321" s="69">
        <v>45195</v>
      </c>
      <c r="F321" s="54">
        <v>2529.6492710000002</v>
      </c>
      <c r="G321" s="54">
        <v>6.3506020000000003</v>
      </c>
      <c r="H321" s="54">
        <v>0.160647967</v>
      </c>
      <c r="I321" s="55">
        <f t="shared" si="4"/>
        <v>2.4135543653277528E-2</v>
      </c>
      <c r="J321" s="55">
        <f>H321/'סכום נכסי הקרן'!$C$41</f>
        <v>2.1858936074913463E-4</v>
      </c>
    </row>
    <row r="322" spans="1:10">
      <c r="A322" t="s">
        <v>2523</v>
      </c>
      <c r="B322" t="s">
        <v>2524</v>
      </c>
      <c r="C322" t="s">
        <v>1801</v>
      </c>
      <c r="D322" t="s">
        <v>100</v>
      </c>
      <c r="E322" s="69">
        <v>45252</v>
      </c>
      <c r="F322" s="54">
        <v>1692.5707809999999</v>
      </c>
      <c r="G322" s="54">
        <v>4.7654230000000002</v>
      </c>
      <c r="H322" s="54">
        <v>8.0658151999999997E-2</v>
      </c>
      <c r="I322" s="55">
        <f t="shared" si="4"/>
        <v>1.2117976871681755E-2</v>
      </c>
      <c r="J322" s="55">
        <f>H322/'סכום נכסי הקרן'!$C$41</f>
        <v>1.0974937444982752E-4</v>
      </c>
    </row>
    <row r="323" spans="1:10">
      <c r="A323" s="56" t="s">
        <v>1810</v>
      </c>
      <c r="B323" s="100" t="s">
        <v>2526</v>
      </c>
      <c r="C323" s="100" t="s">
        <v>2526</v>
      </c>
      <c r="D323" s="100" t="s">
        <v>2526</v>
      </c>
      <c r="E323" s="100" t="s">
        <v>2526</v>
      </c>
      <c r="F323" s="58">
        <v>0</v>
      </c>
      <c r="G323" s="100" t="s">
        <v>2526</v>
      </c>
      <c r="H323" s="58">
        <v>0</v>
      </c>
      <c r="I323" s="57">
        <f t="shared" si="4"/>
        <v>0</v>
      </c>
      <c r="J323" s="57">
        <f>H323/'סכום נכסי הקרן'!$C$41</f>
        <v>0</v>
      </c>
    </row>
    <row r="324" spans="1:10">
      <c r="A324" t="s">
        <v>174</v>
      </c>
      <c r="B324" t="s">
        <v>174</v>
      </c>
      <c r="C324" t="s">
        <v>174</v>
      </c>
      <c r="D324" t="s">
        <v>174</v>
      </c>
      <c r="E324" s="100" t="s">
        <v>2526</v>
      </c>
      <c r="F324" s="54">
        <v>0</v>
      </c>
      <c r="G324" s="54">
        <v>0</v>
      </c>
      <c r="H324" s="54">
        <v>0</v>
      </c>
      <c r="I324" s="55">
        <f t="shared" si="4"/>
        <v>0</v>
      </c>
      <c r="J324" s="55">
        <f>H324/'סכום נכסי הקרן'!$C$41</f>
        <v>0</v>
      </c>
    </row>
    <row r="325" spans="1:10">
      <c r="A325" s="56" t="s">
        <v>1805</v>
      </c>
      <c r="B325" s="100" t="s">
        <v>2526</v>
      </c>
      <c r="C325" s="100" t="s">
        <v>2526</v>
      </c>
      <c r="D325" s="100" t="s">
        <v>2526</v>
      </c>
      <c r="E325" s="100" t="s">
        <v>2526</v>
      </c>
      <c r="F325" s="58">
        <v>0</v>
      </c>
      <c r="G325" s="100" t="s">
        <v>2526</v>
      </c>
      <c r="H325" s="58">
        <v>0</v>
      </c>
      <c r="I325" s="57">
        <f t="shared" si="4"/>
        <v>0</v>
      </c>
      <c r="J325" s="57">
        <f>H325/'סכום נכסי הקרן'!$C$41</f>
        <v>0</v>
      </c>
    </row>
    <row r="326" spans="1:10">
      <c r="A326" t="s">
        <v>174</v>
      </c>
      <c r="B326" t="s">
        <v>174</v>
      </c>
      <c r="C326" t="s">
        <v>174</v>
      </c>
      <c r="D326" t="s">
        <v>174</v>
      </c>
      <c r="E326" s="100" t="s">
        <v>2526</v>
      </c>
      <c r="F326" s="54">
        <v>0</v>
      </c>
      <c r="G326" s="54">
        <v>0</v>
      </c>
      <c r="H326" s="54">
        <v>0</v>
      </c>
      <c r="I326" s="55">
        <f t="shared" si="4"/>
        <v>0</v>
      </c>
      <c r="J326" s="55">
        <f>H326/'סכום נכסי הקרן'!$C$41</f>
        <v>0</v>
      </c>
    </row>
    <row r="327" spans="1:10">
      <c r="A327" s="56" t="s">
        <v>761</v>
      </c>
      <c r="B327" s="100" t="s">
        <v>2526</v>
      </c>
      <c r="C327" s="100" t="s">
        <v>2526</v>
      </c>
      <c r="D327" s="100" t="s">
        <v>2526</v>
      </c>
      <c r="E327" s="100" t="s">
        <v>2526</v>
      </c>
      <c r="F327" s="58">
        <v>0</v>
      </c>
      <c r="G327" s="100" t="s">
        <v>2526</v>
      </c>
      <c r="H327" s="58">
        <v>0</v>
      </c>
      <c r="I327" s="57">
        <f t="shared" si="4"/>
        <v>0</v>
      </c>
      <c r="J327" s="57">
        <f>H327/'סכום נכסי הקרן'!$C$41</f>
        <v>0</v>
      </c>
    </row>
    <row r="328" spans="1:10">
      <c r="A328" t="s">
        <v>174</v>
      </c>
      <c r="B328" t="s">
        <v>174</v>
      </c>
      <c r="C328" t="s">
        <v>174</v>
      </c>
      <c r="D328" t="s">
        <v>174</v>
      </c>
      <c r="E328" s="100" t="s">
        <v>2526</v>
      </c>
      <c r="F328" s="54">
        <v>0</v>
      </c>
      <c r="G328" s="54">
        <v>0</v>
      </c>
      <c r="H328" s="54">
        <v>0</v>
      </c>
      <c r="I328" s="55">
        <f t="shared" si="4"/>
        <v>0</v>
      </c>
      <c r="J328" s="55">
        <f>H328/'סכום נכסי הקרן'!$C$41</f>
        <v>0</v>
      </c>
    </row>
    <row r="329" spans="1:10">
      <c r="A329" t="s">
        <v>182</v>
      </c>
      <c r="B329" s="100" t="s">
        <v>2526</v>
      </c>
      <c r="C329" s="100" t="s">
        <v>2526</v>
      </c>
      <c r="D329" s="100" t="s">
        <v>2526</v>
      </c>
      <c r="E329" s="100" t="s">
        <v>2526</v>
      </c>
      <c r="F329" s="100" t="s">
        <v>2526</v>
      </c>
      <c r="G329" s="100" t="s">
        <v>2526</v>
      </c>
      <c r="H329" s="100" t="s">
        <v>2526</v>
      </c>
      <c r="I329" s="100" t="s">
        <v>2526</v>
      </c>
      <c r="J329" s="100" t="s">
        <v>2526</v>
      </c>
    </row>
    <row r="330" spans="1:10">
      <c r="A330" t="s">
        <v>269</v>
      </c>
      <c r="B330" s="100" t="s">
        <v>2526</v>
      </c>
      <c r="C330" s="100" t="s">
        <v>2526</v>
      </c>
      <c r="D330" s="100" t="s">
        <v>2526</v>
      </c>
      <c r="E330" s="100" t="s">
        <v>2526</v>
      </c>
      <c r="F330" s="100" t="s">
        <v>2526</v>
      </c>
      <c r="G330" s="100" t="s">
        <v>2526</v>
      </c>
      <c r="H330" s="100" t="s">
        <v>2526</v>
      </c>
      <c r="I330" s="100" t="s">
        <v>2526</v>
      </c>
      <c r="J330" s="100" t="s">
        <v>2526</v>
      </c>
    </row>
    <row r="331" spans="1:10">
      <c r="A331" t="s">
        <v>270</v>
      </c>
      <c r="B331" s="100" t="s">
        <v>2526</v>
      </c>
      <c r="C331" s="100" t="s">
        <v>2526</v>
      </c>
      <c r="D331" s="100" t="s">
        <v>2526</v>
      </c>
      <c r="E331" s="100" t="s">
        <v>2526</v>
      </c>
      <c r="F331" s="100" t="s">
        <v>2526</v>
      </c>
      <c r="G331" s="100" t="s">
        <v>2526</v>
      </c>
      <c r="H331" s="100" t="s">
        <v>2526</v>
      </c>
      <c r="I331" s="100" t="s">
        <v>2526</v>
      </c>
      <c r="J331" s="100" t="s">
        <v>2526</v>
      </c>
    </row>
    <row r="332" spans="1:10">
      <c r="A332" t="s">
        <v>271</v>
      </c>
      <c r="B332" s="100" t="s">
        <v>2526</v>
      </c>
      <c r="C332" s="100" t="s">
        <v>2526</v>
      </c>
      <c r="D332" s="100" t="s">
        <v>2526</v>
      </c>
      <c r="E332" s="100" t="s">
        <v>2526</v>
      </c>
      <c r="F332" s="100" t="s">
        <v>2526</v>
      </c>
      <c r="G332" s="100" t="s">
        <v>2526</v>
      </c>
      <c r="H332" s="100" t="s">
        <v>2526</v>
      </c>
      <c r="I332" s="100" t="s">
        <v>2526</v>
      </c>
      <c r="J332" s="100" t="s">
        <v>2526</v>
      </c>
    </row>
    <row r="333" spans="1:10" hidden="1">
      <c r="B333" s="13"/>
      <c r="C333" s="13"/>
    </row>
    <row r="334" spans="1:10" hidden="1">
      <c r="B334" s="13"/>
      <c r="C334" s="13"/>
    </row>
    <row r="335" spans="1:10" hidden="1">
      <c r="B335" s="13"/>
      <c r="C335" s="13"/>
    </row>
    <row r="336" spans="1:10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2525</v>
      </c>
    </row>
    <row r="2" spans="1:21" s="1" customFormat="1">
      <c r="A2" s="2" t="s">
        <v>1</v>
      </c>
      <c r="B2" s="9" t="s">
        <v>1922</v>
      </c>
    </row>
    <row r="3" spans="1:21" s="1" customFormat="1">
      <c r="A3" s="2" t="s">
        <v>2</v>
      </c>
      <c r="B3" s="61" t="s">
        <v>1923</v>
      </c>
    </row>
    <row r="4" spans="1:21" s="1" customFormat="1">
      <c r="A4" s="2" t="s">
        <v>3</v>
      </c>
      <c r="B4" s="62">
        <v>14229</v>
      </c>
    </row>
    <row r="5" spans="1:21" ht="18.75">
      <c r="A5" s="75" t="s">
        <v>124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1" s="15" customFormat="1">
      <c r="A6" s="31" t="s">
        <v>92</v>
      </c>
      <c r="B6" s="32" t="s">
        <v>46</v>
      </c>
      <c r="C6" s="32" t="s">
        <v>115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155</v>
      </c>
      <c r="L6" s="32" t="s">
        <v>156</v>
      </c>
      <c r="M6" s="32" t="s">
        <v>5</v>
      </c>
      <c r="N6" s="32" t="s">
        <v>69</v>
      </c>
      <c r="O6" s="32" t="s">
        <v>54</v>
      </c>
      <c r="P6" s="33" t="s">
        <v>151</v>
      </c>
      <c r="Q6" s="13"/>
      <c r="R6" s="13"/>
      <c r="S6" s="13"/>
      <c r="T6" s="13"/>
      <c r="U6" s="13"/>
    </row>
    <row r="7" spans="1:21" s="15" customFormat="1">
      <c r="A7" s="92" t="s">
        <v>2526</v>
      </c>
      <c r="B7" s="93" t="s">
        <v>2526</v>
      </c>
      <c r="C7" s="93" t="s">
        <v>2526</v>
      </c>
      <c r="D7" s="93" t="s">
        <v>2526</v>
      </c>
      <c r="E7" s="93" t="s">
        <v>2526</v>
      </c>
      <c r="F7" s="16" t="s">
        <v>70</v>
      </c>
      <c r="G7" s="16" t="s">
        <v>71</v>
      </c>
      <c r="H7" s="93" t="s">
        <v>2526</v>
      </c>
      <c r="I7" s="16" t="s">
        <v>7</v>
      </c>
      <c r="J7" s="16" t="s">
        <v>7</v>
      </c>
      <c r="K7" s="16" t="s">
        <v>152</v>
      </c>
      <c r="L7" s="93" t="s">
        <v>2526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4" t="s">
        <v>2526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95" t="s">
        <v>2526</v>
      </c>
      <c r="C9" s="95" t="s">
        <v>2526</v>
      </c>
      <c r="D9" s="95" t="s">
        <v>2526</v>
      </c>
      <c r="E9" s="95" t="s">
        <v>2526</v>
      </c>
      <c r="F9" s="95" t="s">
        <v>2526</v>
      </c>
      <c r="G9" s="95" t="s">
        <v>2526</v>
      </c>
      <c r="H9" s="95" t="s">
        <v>2526</v>
      </c>
      <c r="I9" s="95" t="s">
        <v>2526</v>
      </c>
      <c r="J9" s="95" t="s">
        <v>2526</v>
      </c>
      <c r="K9" s="52">
        <v>0</v>
      </c>
      <c r="L9" s="95" t="s">
        <v>2526</v>
      </c>
      <c r="M9" s="52">
        <v>0</v>
      </c>
      <c r="N9" s="95" t="s">
        <v>2526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169</v>
      </c>
      <c r="B10" s="99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58">
        <v>0</v>
      </c>
      <c r="H10" s="100" t="s">
        <v>2526</v>
      </c>
      <c r="I10" s="100" t="s">
        <v>2526</v>
      </c>
      <c r="J10" s="57">
        <v>0</v>
      </c>
      <c r="K10" s="58">
        <v>0</v>
      </c>
      <c r="L10" s="100" t="s">
        <v>2526</v>
      </c>
      <c r="M10" s="58">
        <v>0</v>
      </c>
      <c r="N10" s="100" t="s">
        <v>2526</v>
      </c>
      <c r="O10" s="57">
        <v>0</v>
      </c>
      <c r="P10" s="57">
        <v>0</v>
      </c>
    </row>
    <row r="11" spans="1:21">
      <c r="A11" s="56" t="s">
        <v>1824</v>
      </c>
      <c r="B11" s="99" t="s">
        <v>2526</v>
      </c>
      <c r="C11" s="100" t="s">
        <v>2526</v>
      </c>
      <c r="D11" s="100" t="s">
        <v>2526</v>
      </c>
      <c r="E11" s="100" t="s">
        <v>2526</v>
      </c>
      <c r="F11" s="100" t="s">
        <v>2526</v>
      </c>
      <c r="G11" s="58">
        <v>0</v>
      </c>
      <c r="H11" s="100" t="s">
        <v>2526</v>
      </c>
      <c r="I11" s="100" t="s">
        <v>2526</v>
      </c>
      <c r="J11" s="57">
        <v>0</v>
      </c>
      <c r="K11" s="58">
        <v>0</v>
      </c>
      <c r="L11" s="100" t="s">
        <v>2526</v>
      </c>
      <c r="M11" s="58">
        <v>0</v>
      </c>
      <c r="N11" s="100" t="s">
        <v>2526</v>
      </c>
      <c r="O11" s="57">
        <v>0</v>
      </c>
      <c r="P11" s="57">
        <v>0</v>
      </c>
    </row>
    <row r="12" spans="1:21">
      <c r="A12" t="s">
        <v>174</v>
      </c>
      <c r="B12" t="s">
        <v>174</v>
      </c>
      <c r="C12" s="100" t="s">
        <v>2526</v>
      </c>
      <c r="D12" t="s">
        <v>174</v>
      </c>
      <c r="E12" s="100" t="s">
        <v>2526</v>
      </c>
      <c r="F12" s="100" t="s">
        <v>2526</v>
      </c>
      <c r="G12" s="54">
        <v>0</v>
      </c>
      <c r="H12" t="s">
        <v>174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1825</v>
      </c>
      <c r="B13" s="99" t="s">
        <v>2526</v>
      </c>
      <c r="C13" s="100" t="s">
        <v>2526</v>
      </c>
      <c r="D13" s="100" t="s">
        <v>2526</v>
      </c>
      <c r="E13" s="100" t="s">
        <v>2526</v>
      </c>
      <c r="F13" s="100" t="s">
        <v>2526</v>
      </c>
      <c r="G13" s="58">
        <v>0</v>
      </c>
      <c r="H13" s="100" t="s">
        <v>2526</v>
      </c>
      <c r="I13" s="100" t="s">
        <v>2526</v>
      </c>
      <c r="J13" s="57">
        <v>0</v>
      </c>
      <c r="K13" s="58">
        <v>0</v>
      </c>
      <c r="L13" s="100" t="s">
        <v>2526</v>
      </c>
      <c r="M13" s="58">
        <v>0</v>
      </c>
      <c r="N13" s="100" t="s">
        <v>2526</v>
      </c>
      <c r="O13" s="57">
        <v>0</v>
      </c>
      <c r="P13" s="57">
        <v>0</v>
      </c>
    </row>
    <row r="14" spans="1:21">
      <c r="A14" t="s">
        <v>174</v>
      </c>
      <c r="B14" t="s">
        <v>174</v>
      </c>
      <c r="C14" s="100" t="s">
        <v>2526</v>
      </c>
      <c r="D14" t="s">
        <v>174</v>
      </c>
      <c r="E14" s="100" t="s">
        <v>2526</v>
      </c>
      <c r="F14" s="100" t="s">
        <v>2526</v>
      </c>
      <c r="G14" s="54">
        <v>0</v>
      </c>
      <c r="H14" t="s">
        <v>174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1826</v>
      </c>
      <c r="B15" s="99" t="s">
        <v>2526</v>
      </c>
      <c r="C15" s="100" t="s">
        <v>2526</v>
      </c>
      <c r="D15" s="100" t="s">
        <v>2526</v>
      </c>
      <c r="E15" s="100" t="s">
        <v>2526</v>
      </c>
      <c r="F15" s="100" t="s">
        <v>2526</v>
      </c>
      <c r="G15" s="58">
        <v>0</v>
      </c>
      <c r="H15" s="100" t="s">
        <v>2526</v>
      </c>
      <c r="I15" s="100" t="s">
        <v>2526</v>
      </c>
      <c r="J15" s="57">
        <v>0</v>
      </c>
      <c r="K15" s="58">
        <v>0</v>
      </c>
      <c r="L15" s="100" t="s">
        <v>2526</v>
      </c>
      <c r="M15" s="58">
        <v>0</v>
      </c>
      <c r="N15" s="100" t="s">
        <v>2526</v>
      </c>
      <c r="O15" s="57">
        <v>0</v>
      </c>
      <c r="P15" s="57">
        <v>0</v>
      </c>
    </row>
    <row r="16" spans="1:21">
      <c r="A16" s="56" t="s">
        <v>1827</v>
      </c>
      <c r="B16" s="99" t="s">
        <v>2526</v>
      </c>
      <c r="C16" s="100" t="s">
        <v>2526</v>
      </c>
      <c r="D16" s="100" t="s">
        <v>2526</v>
      </c>
      <c r="E16" s="100" t="s">
        <v>2526</v>
      </c>
      <c r="F16" s="100" t="s">
        <v>2526</v>
      </c>
      <c r="G16" s="58">
        <v>0</v>
      </c>
      <c r="H16" s="100" t="s">
        <v>2526</v>
      </c>
      <c r="I16" s="100" t="s">
        <v>2526</v>
      </c>
      <c r="J16" s="57">
        <v>0</v>
      </c>
      <c r="K16" s="58">
        <v>0</v>
      </c>
      <c r="L16" s="100" t="s">
        <v>2526</v>
      </c>
      <c r="M16" s="58">
        <v>0</v>
      </c>
      <c r="N16" s="100" t="s">
        <v>2526</v>
      </c>
      <c r="O16" s="57">
        <v>0</v>
      </c>
      <c r="P16" s="57">
        <v>0</v>
      </c>
    </row>
    <row r="17" spans="1:16">
      <c r="A17" t="s">
        <v>174</v>
      </c>
      <c r="B17" t="s">
        <v>174</v>
      </c>
      <c r="C17" s="100" t="s">
        <v>2526</v>
      </c>
      <c r="D17" t="s">
        <v>174</v>
      </c>
      <c r="E17" s="100" t="s">
        <v>2526</v>
      </c>
      <c r="F17" s="100" t="s">
        <v>2526</v>
      </c>
      <c r="G17" s="54">
        <v>0</v>
      </c>
      <c r="H17" t="s">
        <v>174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1828</v>
      </c>
      <c r="B18" s="99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58">
        <v>0</v>
      </c>
      <c r="H18" s="100" t="s">
        <v>2526</v>
      </c>
      <c r="I18" s="100" t="s">
        <v>2526</v>
      </c>
      <c r="J18" s="57">
        <v>0</v>
      </c>
      <c r="K18" s="58">
        <v>0</v>
      </c>
      <c r="L18" s="100" t="s">
        <v>2526</v>
      </c>
      <c r="M18" s="58">
        <v>0</v>
      </c>
      <c r="N18" s="100" t="s">
        <v>2526</v>
      </c>
      <c r="O18" s="57">
        <v>0</v>
      </c>
      <c r="P18" s="57">
        <v>0</v>
      </c>
    </row>
    <row r="19" spans="1:16">
      <c r="A19" t="s">
        <v>174</v>
      </c>
      <c r="B19" t="s">
        <v>174</v>
      </c>
      <c r="C19" s="100" t="s">
        <v>2526</v>
      </c>
      <c r="D19" t="s">
        <v>174</v>
      </c>
      <c r="E19" s="100" t="s">
        <v>2526</v>
      </c>
      <c r="F19" s="100" t="s">
        <v>2526</v>
      </c>
      <c r="G19" s="54">
        <v>0</v>
      </c>
      <c r="H19" t="s">
        <v>174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1829</v>
      </c>
      <c r="B20" s="99" t="s">
        <v>2526</v>
      </c>
      <c r="C20" s="100" t="s">
        <v>2526</v>
      </c>
      <c r="D20" s="100" t="s">
        <v>2526</v>
      </c>
      <c r="E20" s="100" t="s">
        <v>2526</v>
      </c>
      <c r="F20" s="100" t="s">
        <v>2526</v>
      </c>
      <c r="G20" s="58">
        <v>0</v>
      </c>
      <c r="H20" s="100" t="s">
        <v>2526</v>
      </c>
      <c r="I20" s="100" t="s">
        <v>2526</v>
      </c>
      <c r="J20" s="57">
        <v>0</v>
      </c>
      <c r="K20" s="58">
        <v>0</v>
      </c>
      <c r="L20" s="100" t="s">
        <v>2526</v>
      </c>
      <c r="M20" s="58">
        <v>0</v>
      </c>
      <c r="N20" s="100" t="s">
        <v>2526</v>
      </c>
      <c r="O20" s="57">
        <v>0</v>
      </c>
      <c r="P20" s="57">
        <v>0</v>
      </c>
    </row>
    <row r="21" spans="1:16">
      <c r="A21" t="s">
        <v>174</v>
      </c>
      <c r="B21" t="s">
        <v>174</v>
      </c>
      <c r="C21" s="100" t="s">
        <v>2526</v>
      </c>
      <c r="D21" t="s">
        <v>174</v>
      </c>
      <c r="E21" s="100" t="s">
        <v>2526</v>
      </c>
      <c r="F21" s="100" t="s">
        <v>2526</v>
      </c>
      <c r="G21" s="54">
        <v>0</v>
      </c>
      <c r="H21" t="s">
        <v>174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1830</v>
      </c>
      <c r="B22" s="99" t="s">
        <v>2526</v>
      </c>
      <c r="C22" s="100" t="s">
        <v>2526</v>
      </c>
      <c r="D22" s="100" t="s">
        <v>2526</v>
      </c>
      <c r="E22" s="100" t="s">
        <v>2526</v>
      </c>
      <c r="F22" s="100" t="s">
        <v>2526</v>
      </c>
      <c r="G22" s="58">
        <v>0</v>
      </c>
      <c r="H22" s="100" t="s">
        <v>2526</v>
      </c>
      <c r="I22" s="100" t="s">
        <v>2526</v>
      </c>
      <c r="J22" s="57">
        <v>0</v>
      </c>
      <c r="K22" s="58">
        <v>0</v>
      </c>
      <c r="L22" s="100" t="s">
        <v>2526</v>
      </c>
      <c r="M22" s="58">
        <v>0</v>
      </c>
      <c r="N22" s="100" t="s">
        <v>2526</v>
      </c>
      <c r="O22" s="57">
        <v>0</v>
      </c>
      <c r="P22" s="57">
        <v>0</v>
      </c>
    </row>
    <row r="23" spans="1:16">
      <c r="A23" t="s">
        <v>174</v>
      </c>
      <c r="B23" t="s">
        <v>174</v>
      </c>
      <c r="C23" s="100" t="s">
        <v>2526</v>
      </c>
      <c r="D23" t="s">
        <v>174</v>
      </c>
      <c r="E23" s="100" t="s">
        <v>2526</v>
      </c>
      <c r="F23" s="100" t="s">
        <v>2526</v>
      </c>
      <c r="G23" s="54">
        <v>0</v>
      </c>
      <c r="H23" t="s">
        <v>174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180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58">
        <v>0</v>
      </c>
      <c r="H24" s="100" t="s">
        <v>2526</v>
      </c>
      <c r="I24" s="100" t="s">
        <v>2526</v>
      </c>
      <c r="J24" s="57">
        <v>0</v>
      </c>
      <c r="K24" s="58">
        <v>0</v>
      </c>
      <c r="L24" s="100" t="s">
        <v>2526</v>
      </c>
      <c r="M24" s="58">
        <v>0</v>
      </c>
      <c r="N24" s="100" t="s">
        <v>2526</v>
      </c>
      <c r="O24" s="57">
        <v>0</v>
      </c>
      <c r="P24" s="57">
        <v>0</v>
      </c>
    </row>
    <row r="25" spans="1:16">
      <c r="A25" s="56" t="s">
        <v>1824</v>
      </c>
      <c r="B25" s="99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58">
        <v>0</v>
      </c>
      <c r="H25" s="100" t="s">
        <v>2526</v>
      </c>
      <c r="I25" s="100" t="s">
        <v>2526</v>
      </c>
      <c r="J25" s="57">
        <v>0</v>
      </c>
      <c r="K25" s="58">
        <v>0</v>
      </c>
      <c r="L25" s="100" t="s">
        <v>2526</v>
      </c>
      <c r="M25" s="58">
        <v>0</v>
      </c>
      <c r="N25" s="100" t="s">
        <v>2526</v>
      </c>
      <c r="O25" s="57">
        <v>0</v>
      </c>
      <c r="P25" s="57">
        <v>0</v>
      </c>
    </row>
    <row r="26" spans="1:16">
      <c r="A26" t="s">
        <v>174</v>
      </c>
      <c r="B26" t="s">
        <v>174</v>
      </c>
      <c r="C26" s="100" t="s">
        <v>2526</v>
      </c>
      <c r="D26" t="s">
        <v>174</v>
      </c>
      <c r="E26" s="100" t="s">
        <v>2526</v>
      </c>
      <c r="F26" s="100" t="s">
        <v>2526</v>
      </c>
      <c r="G26" s="54">
        <v>0</v>
      </c>
      <c r="H26" t="s">
        <v>174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1825</v>
      </c>
      <c r="B27" s="99" t="s">
        <v>2526</v>
      </c>
      <c r="C27" s="100" t="s">
        <v>2526</v>
      </c>
      <c r="D27" s="100" t="s">
        <v>2526</v>
      </c>
      <c r="E27" s="100" t="s">
        <v>2526</v>
      </c>
      <c r="F27" s="100" t="s">
        <v>2526</v>
      </c>
      <c r="G27" s="58">
        <v>0</v>
      </c>
      <c r="H27" s="100" t="s">
        <v>2526</v>
      </c>
      <c r="I27" s="100" t="s">
        <v>2526</v>
      </c>
      <c r="J27" s="57">
        <v>0</v>
      </c>
      <c r="K27" s="58">
        <v>0</v>
      </c>
      <c r="L27" s="100" t="s">
        <v>2526</v>
      </c>
      <c r="M27" s="58">
        <v>0</v>
      </c>
      <c r="N27" s="100" t="s">
        <v>2526</v>
      </c>
      <c r="O27" s="57">
        <v>0</v>
      </c>
      <c r="P27" s="57">
        <v>0</v>
      </c>
    </row>
    <row r="28" spans="1:16">
      <c r="A28" t="s">
        <v>174</v>
      </c>
      <c r="B28" t="s">
        <v>174</v>
      </c>
      <c r="C28" s="100" t="s">
        <v>2526</v>
      </c>
      <c r="D28" t="s">
        <v>174</v>
      </c>
      <c r="E28" s="100" t="s">
        <v>2526</v>
      </c>
      <c r="F28" s="100" t="s">
        <v>2526</v>
      </c>
      <c r="G28" s="54">
        <v>0</v>
      </c>
      <c r="H28" t="s">
        <v>174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1826</v>
      </c>
      <c r="B29" s="99" t="s">
        <v>2526</v>
      </c>
      <c r="C29" s="100" t="s">
        <v>2526</v>
      </c>
      <c r="D29" s="100" t="s">
        <v>2526</v>
      </c>
      <c r="E29" s="100" t="s">
        <v>2526</v>
      </c>
      <c r="F29" s="100" t="s">
        <v>2526</v>
      </c>
      <c r="G29" s="58">
        <v>0</v>
      </c>
      <c r="H29" s="100" t="s">
        <v>2526</v>
      </c>
      <c r="I29" s="100" t="s">
        <v>2526</v>
      </c>
      <c r="J29" s="57">
        <v>0</v>
      </c>
      <c r="K29" s="58">
        <v>0</v>
      </c>
      <c r="L29" s="100" t="s">
        <v>2526</v>
      </c>
      <c r="M29" s="58">
        <v>0</v>
      </c>
      <c r="N29" s="100" t="s">
        <v>2526</v>
      </c>
      <c r="O29" s="57">
        <v>0</v>
      </c>
      <c r="P29" s="57">
        <v>0</v>
      </c>
    </row>
    <row r="30" spans="1:16">
      <c r="A30" s="56" t="s">
        <v>1827</v>
      </c>
      <c r="B30" s="99" t="s">
        <v>2526</v>
      </c>
      <c r="C30" s="100" t="s">
        <v>2526</v>
      </c>
      <c r="D30" s="100" t="s">
        <v>2526</v>
      </c>
      <c r="E30" s="100" t="s">
        <v>2526</v>
      </c>
      <c r="F30" s="100" t="s">
        <v>2526</v>
      </c>
      <c r="G30" s="58">
        <v>0</v>
      </c>
      <c r="H30" s="100" t="s">
        <v>2526</v>
      </c>
      <c r="I30" s="100" t="s">
        <v>2526</v>
      </c>
      <c r="J30" s="57">
        <v>0</v>
      </c>
      <c r="K30" s="58">
        <v>0</v>
      </c>
      <c r="L30" s="100" t="s">
        <v>2526</v>
      </c>
      <c r="M30" s="58">
        <v>0</v>
      </c>
      <c r="N30" s="100" t="s">
        <v>2526</v>
      </c>
      <c r="O30" s="57">
        <v>0</v>
      </c>
      <c r="P30" s="57">
        <v>0</v>
      </c>
    </row>
    <row r="31" spans="1:16">
      <c r="A31" t="s">
        <v>174</v>
      </c>
      <c r="B31" t="s">
        <v>174</v>
      </c>
      <c r="C31" s="100" t="s">
        <v>2526</v>
      </c>
      <c r="D31" t="s">
        <v>174</v>
      </c>
      <c r="E31" s="100" t="s">
        <v>2526</v>
      </c>
      <c r="F31" s="100" t="s">
        <v>2526</v>
      </c>
      <c r="G31" s="54">
        <v>0</v>
      </c>
      <c r="H31" t="s">
        <v>174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1828</v>
      </c>
      <c r="B32" s="99" t="s">
        <v>2526</v>
      </c>
      <c r="C32" s="100" t="s">
        <v>2526</v>
      </c>
      <c r="D32" s="100" t="s">
        <v>2526</v>
      </c>
      <c r="E32" s="100" t="s">
        <v>2526</v>
      </c>
      <c r="F32" s="100" t="s">
        <v>2526</v>
      </c>
      <c r="G32" s="58">
        <v>0</v>
      </c>
      <c r="H32" s="100" t="s">
        <v>2526</v>
      </c>
      <c r="I32" s="100" t="s">
        <v>2526</v>
      </c>
      <c r="J32" s="57">
        <v>0</v>
      </c>
      <c r="K32" s="58">
        <v>0</v>
      </c>
      <c r="L32" s="100" t="s">
        <v>2526</v>
      </c>
      <c r="M32" s="58">
        <v>0</v>
      </c>
      <c r="N32" s="100" t="s">
        <v>2526</v>
      </c>
      <c r="O32" s="57">
        <v>0</v>
      </c>
      <c r="P32" s="57">
        <v>0</v>
      </c>
    </row>
    <row r="33" spans="1:16">
      <c r="A33" t="s">
        <v>174</v>
      </c>
      <c r="B33" t="s">
        <v>174</v>
      </c>
      <c r="C33" s="100" t="s">
        <v>2526</v>
      </c>
      <c r="D33" t="s">
        <v>174</v>
      </c>
      <c r="E33" s="100" t="s">
        <v>2526</v>
      </c>
      <c r="F33" s="100" t="s">
        <v>2526</v>
      </c>
      <c r="G33" s="54">
        <v>0</v>
      </c>
      <c r="H33" t="s">
        <v>174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1829</v>
      </c>
      <c r="B34" s="99" t="s">
        <v>2526</v>
      </c>
      <c r="C34" s="100" t="s">
        <v>2526</v>
      </c>
      <c r="D34" s="100" t="s">
        <v>2526</v>
      </c>
      <c r="E34" s="100" t="s">
        <v>2526</v>
      </c>
      <c r="F34" s="100" t="s">
        <v>2526</v>
      </c>
      <c r="G34" s="58">
        <v>0</v>
      </c>
      <c r="H34" s="100" t="s">
        <v>2526</v>
      </c>
      <c r="I34" s="100" t="s">
        <v>2526</v>
      </c>
      <c r="J34" s="57">
        <v>0</v>
      </c>
      <c r="K34" s="58">
        <v>0</v>
      </c>
      <c r="L34" s="100" t="s">
        <v>2526</v>
      </c>
      <c r="M34" s="58">
        <v>0</v>
      </c>
      <c r="N34" s="100" t="s">
        <v>2526</v>
      </c>
      <c r="O34" s="57">
        <v>0</v>
      </c>
      <c r="P34" s="57">
        <v>0</v>
      </c>
    </row>
    <row r="35" spans="1:16">
      <c r="A35" t="s">
        <v>174</v>
      </c>
      <c r="B35" t="s">
        <v>174</v>
      </c>
      <c r="C35" s="100" t="s">
        <v>2526</v>
      </c>
      <c r="D35" t="s">
        <v>174</v>
      </c>
      <c r="E35" s="100" t="s">
        <v>2526</v>
      </c>
      <c r="F35" s="100" t="s">
        <v>2526</v>
      </c>
      <c r="G35" s="54">
        <v>0</v>
      </c>
      <c r="H35" t="s">
        <v>174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1830</v>
      </c>
      <c r="B36" s="99" t="s">
        <v>2526</v>
      </c>
      <c r="C36" s="100" t="s">
        <v>2526</v>
      </c>
      <c r="D36" s="100" t="s">
        <v>2526</v>
      </c>
      <c r="E36" s="100" t="s">
        <v>2526</v>
      </c>
      <c r="F36" s="100" t="s">
        <v>2526</v>
      </c>
      <c r="G36" s="58">
        <v>0</v>
      </c>
      <c r="H36" s="100" t="s">
        <v>2526</v>
      </c>
      <c r="I36" s="100" t="s">
        <v>2526</v>
      </c>
      <c r="J36" s="57">
        <v>0</v>
      </c>
      <c r="K36" s="58">
        <v>0</v>
      </c>
      <c r="L36" s="100" t="s">
        <v>2526</v>
      </c>
      <c r="M36" s="58">
        <v>0</v>
      </c>
      <c r="N36" s="100" t="s">
        <v>2526</v>
      </c>
      <c r="O36" s="57">
        <v>0</v>
      </c>
      <c r="P36" s="57">
        <v>0</v>
      </c>
    </row>
    <row r="37" spans="1:16">
      <c r="A37" t="s">
        <v>174</v>
      </c>
      <c r="B37" t="s">
        <v>174</v>
      </c>
      <c r="C37" s="100" t="s">
        <v>2526</v>
      </c>
      <c r="D37" t="s">
        <v>174</v>
      </c>
      <c r="E37" s="100" t="s">
        <v>2526</v>
      </c>
      <c r="F37" s="100" t="s">
        <v>2526</v>
      </c>
      <c r="G37" s="54">
        <v>0</v>
      </c>
      <c r="H37" t="s">
        <v>174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182</v>
      </c>
      <c r="B38" s="99" t="s">
        <v>2526</v>
      </c>
      <c r="C38" s="100" t="s">
        <v>2526</v>
      </c>
      <c r="D38" s="100" t="s">
        <v>2526</v>
      </c>
      <c r="E38" s="100" t="s">
        <v>2526</v>
      </c>
      <c r="F38" s="100" t="s">
        <v>2526</v>
      </c>
      <c r="G38" s="100" t="s">
        <v>2526</v>
      </c>
      <c r="H38" s="100" t="s">
        <v>2526</v>
      </c>
      <c r="I38" s="100" t="s">
        <v>2526</v>
      </c>
      <c r="J38" s="100" t="s">
        <v>2526</v>
      </c>
      <c r="K38" s="100" t="s">
        <v>2526</v>
      </c>
      <c r="L38" s="100" t="s">
        <v>2526</v>
      </c>
      <c r="M38" s="100" t="s">
        <v>2526</v>
      </c>
      <c r="N38" s="100" t="s">
        <v>2526</v>
      </c>
      <c r="O38" s="100" t="s">
        <v>2526</v>
      </c>
      <c r="P38" s="100" t="s">
        <v>2526</v>
      </c>
    </row>
    <row r="39" spans="1:16">
      <c r="A39" t="s">
        <v>269</v>
      </c>
      <c r="B39" s="99" t="s">
        <v>2526</v>
      </c>
      <c r="C39" s="100" t="s">
        <v>2526</v>
      </c>
      <c r="D39" s="100" t="s">
        <v>2526</v>
      </c>
      <c r="E39" s="100" t="s">
        <v>2526</v>
      </c>
      <c r="F39" s="100" t="s">
        <v>2526</v>
      </c>
      <c r="G39" s="100" t="s">
        <v>2526</v>
      </c>
      <c r="H39" s="100" t="s">
        <v>2526</v>
      </c>
      <c r="I39" s="100" t="s">
        <v>2526</v>
      </c>
      <c r="J39" s="100" t="s">
        <v>2526</v>
      </c>
      <c r="K39" s="100" t="s">
        <v>2526</v>
      </c>
      <c r="L39" s="100" t="s">
        <v>2526</v>
      </c>
      <c r="M39" s="100" t="s">
        <v>2526</v>
      </c>
      <c r="N39" s="100" t="s">
        <v>2526</v>
      </c>
      <c r="O39" s="100" t="s">
        <v>2526</v>
      </c>
      <c r="P39" s="100" t="s">
        <v>2526</v>
      </c>
    </row>
    <row r="40" spans="1:16">
      <c r="A40" t="s">
        <v>270</v>
      </c>
      <c r="B40" s="99" t="s">
        <v>2526</v>
      </c>
      <c r="C40" s="100" t="s">
        <v>2526</v>
      </c>
      <c r="D40" s="100" t="s">
        <v>2526</v>
      </c>
      <c r="E40" s="100" t="s">
        <v>2526</v>
      </c>
      <c r="F40" s="100" t="s">
        <v>2526</v>
      </c>
      <c r="G40" s="100" t="s">
        <v>2526</v>
      </c>
      <c r="H40" s="100" t="s">
        <v>2526</v>
      </c>
      <c r="I40" s="100" t="s">
        <v>2526</v>
      </c>
      <c r="J40" s="100" t="s">
        <v>2526</v>
      </c>
      <c r="K40" s="100" t="s">
        <v>2526</v>
      </c>
      <c r="L40" s="100" t="s">
        <v>2526</v>
      </c>
      <c r="M40" s="100" t="s">
        <v>2526</v>
      </c>
      <c r="N40" s="100" t="s">
        <v>2526</v>
      </c>
      <c r="O40" s="100" t="s">
        <v>2526</v>
      </c>
      <c r="P40" s="100" t="s">
        <v>2526</v>
      </c>
    </row>
    <row r="41" spans="1:16">
      <c r="A41" t="s">
        <v>271</v>
      </c>
      <c r="B41" s="99" t="s">
        <v>2526</v>
      </c>
      <c r="C41" s="100" t="s">
        <v>2526</v>
      </c>
      <c r="D41" s="100" t="s">
        <v>2526</v>
      </c>
      <c r="E41" s="100" t="s">
        <v>2526</v>
      </c>
      <c r="F41" s="100" t="s">
        <v>2526</v>
      </c>
      <c r="G41" s="100" t="s">
        <v>2526</v>
      </c>
      <c r="H41" s="100" t="s">
        <v>2526</v>
      </c>
      <c r="I41" s="100" t="s">
        <v>2526</v>
      </c>
      <c r="J41" s="100" t="s">
        <v>2526</v>
      </c>
      <c r="K41" s="100" t="s">
        <v>2526</v>
      </c>
      <c r="L41" s="100" t="s">
        <v>2526</v>
      </c>
      <c r="M41" s="100" t="s">
        <v>2526</v>
      </c>
      <c r="N41" s="100" t="s">
        <v>2526</v>
      </c>
      <c r="O41" s="100" t="s">
        <v>2526</v>
      </c>
      <c r="P41" s="100" t="s">
        <v>2526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2525</v>
      </c>
    </row>
    <row r="2" spans="1:21" s="1" customFormat="1">
      <c r="A2" s="2" t="s">
        <v>1</v>
      </c>
      <c r="B2" s="9" t="s">
        <v>1922</v>
      </c>
    </row>
    <row r="3" spans="1:21" s="1" customFormat="1">
      <c r="A3" s="2" t="s">
        <v>2</v>
      </c>
      <c r="B3" s="61" t="s">
        <v>1923</v>
      </c>
    </row>
    <row r="4" spans="1:21" s="1" customFormat="1">
      <c r="A4" s="2" t="s">
        <v>3</v>
      </c>
      <c r="B4" s="62">
        <v>14229</v>
      </c>
    </row>
    <row r="5" spans="1:21" s="15" customFormat="1">
      <c r="A5" s="31" t="s">
        <v>92</v>
      </c>
      <c r="B5" s="32" t="s">
        <v>125</v>
      </c>
      <c r="C5" s="32" t="s">
        <v>46</v>
      </c>
      <c r="D5" s="107" t="s">
        <v>47</v>
      </c>
      <c r="E5" s="107" t="s">
        <v>48</v>
      </c>
      <c r="F5" s="107" t="s">
        <v>67</v>
      </c>
      <c r="G5" s="107" t="s">
        <v>49</v>
      </c>
      <c r="H5" s="32" t="s">
        <v>68</v>
      </c>
      <c r="I5" s="32" t="s">
        <v>164</v>
      </c>
      <c r="J5" s="32" t="s">
        <v>50</v>
      </c>
      <c r="K5" s="34" t="s">
        <v>126</v>
      </c>
      <c r="L5" s="107" t="s">
        <v>52</v>
      </c>
      <c r="M5" s="32" t="s">
        <v>155</v>
      </c>
      <c r="N5" s="32" t="s">
        <v>156</v>
      </c>
      <c r="O5" s="32" t="s">
        <v>5</v>
      </c>
      <c r="P5" s="32" t="s">
        <v>54</v>
      </c>
      <c r="Q5" s="33" t="s">
        <v>151</v>
      </c>
      <c r="R5" s="13"/>
      <c r="S5" s="13"/>
      <c r="T5" s="13"/>
      <c r="U5" s="13"/>
    </row>
    <row r="6" spans="1:21" s="15" customFormat="1">
      <c r="A6" s="92" t="s">
        <v>2526</v>
      </c>
      <c r="B6" s="116" t="s">
        <v>2526</v>
      </c>
      <c r="C6" s="93" t="s">
        <v>2526</v>
      </c>
      <c r="D6" s="93" t="s">
        <v>2526</v>
      </c>
      <c r="E6" s="93" t="s">
        <v>2526</v>
      </c>
      <c r="F6" s="16" t="s">
        <v>70</v>
      </c>
      <c r="G6" s="93" t="s">
        <v>2526</v>
      </c>
      <c r="H6" s="16" t="s">
        <v>71</v>
      </c>
      <c r="I6" s="93" t="s">
        <v>2526</v>
      </c>
      <c r="J6" s="93" t="s">
        <v>2526</v>
      </c>
      <c r="K6" s="16" t="s">
        <v>7</v>
      </c>
      <c r="L6" s="16" t="s">
        <v>7</v>
      </c>
      <c r="M6" s="16" t="s">
        <v>152</v>
      </c>
      <c r="N6" s="93" t="s">
        <v>2526</v>
      </c>
      <c r="O6" s="16" t="s">
        <v>153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4" t="s">
        <v>2526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5" t="s">
        <v>2526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0" t="s">
        <v>2526</v>
      </c>
      <c r="C8" s="110" t="s">
        <v>2526</v>
      </c>
      <c r="D8" s="110" t="s">
        <v>2526</v>
      </c>
      <c r="E8" s="110" t="s">
        <v>2526</v>
      </c>
      <c r="F8" s="110" t="s">
        <v>2526</v>
      </c>
      <c r="G8" s="110" t="s">
        <v>2526</v>
      </c>
      <c r="H8" s="110" t="s">
        <v>2526</v>
      </c>
      <c r="I8" s="110" t="s">
        <v>2526</v>
      </c>
      <c r="J8" s="110" t="s">
        <v>2526</v>
      </c>
      <c r="K8" s="110" t="s">
        <v>2526</v>
      </c>
      <c r="L8" s="95" t="s">
        <v>2526</v>
      </c>
      <c r="M8" s="52">
        <v>0</v>
      </c>
      <c r="N8" s="95" t="s">
        <v>2526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169</v>
      </c>
      <c r="B9" s="99" t="s">
        <v>2526</v>
      </c>
      <c r="C9" s="99" t="s">
        <v>2526</v>
      </c>
      <c r="D9" s="100" t="s">
        <v>2526</v>
      </c>
      <c r="E9" s="100" t="s">
        <v>2526</v>
      </c>
      <c r="F9" s="100" t="s">
        <v>2526</v>
      </c>
      <c r="G9" s="100" t="s">
        <v>2526</v>
      </c>
      <c r="H9" s="58">
        <v>0</v>
      </c>
      <c r="I9" s="100" t="s">
        <v>2526</v>
      </c>
      <c r="J9" s="100" t="s">
        <v>2526</v>
      </c>
      <c r="K9" s="100" t="s">
        <v>2526</v>
      </c>
      <c r="L9" s="57">
        <v>0</v>
      </c>
      <c r="M9" s="58">
        <v>0</v>
      </c>
      <c r="N9" s="100" t="s">
        <v>2526</v>
      </c>
      <c r="O9" s="58">
        <v>0</v>
      </c>
      <c r="P9" s="57">
        <v>0</v>
      </c>
      <c r="Q9" s="57">
        <v>0</v>
      </c>
    </row>
    <row r="10" spans="1:21">
      <c r="A10" s="56" t="s">
        <v>1880</v>
      </c>
      <c r="B10" s="99" t="s">
        <v>2526</v>
      </c>
      <c r="C10" s="99" t="s">
        <v>2526</v>
      </c>
      <c r="D10" s="100" t="s">
        <v>2526</v>
      </c>
      <c r="E10" s="100" t="s">
        <v>2526</v>
      </c>
      <c r="F10" s="100" t="s">
        <v>2526</v>
      </c>
      <c r="G10" s="100" t="s">
        <v>2526</v>
      </c>
      <c r="H10" s="58">
        <v>0</v>
      </c>
      <c r="I10" s="100" t="s">
        <v>2526</v>
      </c>
      <c r="J10" s="100" t="s">
        <v>2526</v>
      </c>
      <c r="K10" s="100" t="s">
        <v>2526</v>
      </c>
      <c r="L10" s="57">
        <v>0</v>
      </c>
      <c r="M10" s="58">
        <v>0</v>
      </c>
      <c r="N10" s="100" t="s">
        <v>2526</v>
      </c>
      <c r="O10" s="58">
        <v>0</v>
      </c>
      <c r="P10" s="57">
        <v>0</v>
      </c>
      <c r="Q10" s="57">
        <v>0</v>
      </c>
    </row>
    <row r="11" spans="1:21">
      <c r="A11" t="s">
        <v>174</v>
      </c>
      <c r="B11" s="99" t="s">
        <v>2526</v>
      </c>
      <c r="C11" t="s">
        <v>174</v>
      </c>
      <c r="D11" s="100" t="s">
        <v>2526</v>
      </c>
      <c r="E11" t="s">
        <v>174</v>
      </c>
      <c r="F11" s="100" t="s">
        <v>2526</v>
      </c>
      <c r="G11" s="100" t="s">
        <v>2526</v>
      </c>
      <c r="H11" s="54">
        <v>0</v>
      </c>
      <c r="I11" t="s">
        <v>174</v>
      </c>
      <c r="J11" t="s">
        <v>174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1881</v>
      </c>
      <c r="B12" s="99" t="s">
        <v>2526</v>
      </c>
      <c r="C12" s="99" t="s">
        <v>2526</v>
      </c>
      <c r="D12" s="100" t="s">
        <v>2526</v>
      </c>
      <c r="E12" s="100" t="s">
        <v>2526</v>
      </c>
      <c r="F12" s="100" t="s">
        <v>2526</v>
      </c>
      <c r="G12" s="100" t="s">
        <v>2526</v>
      </c>
      <c r="H12" s="58">
        <v>0</v>
      </c>
      <c r="I12" s="100" t="s">
        <v>2526</v>
      </c>
      <c r="J12" s="100" t="s">
        <v>2526</v>
      </c>
      <c r="K12" s="100" t="s">
        <v>2526</v>
      </c>
      <c r="L12" s="57">
        <v>0</v>
      </c>
      <c r="M12" s="58">
        <v>0</v>
      </c>
      <c r="N12" s="100" t="s">
        <v>2526</v>
      </c>
      <c r="O12" s="58">
        <v>0</v>
      </c>
      <c r="P12" s="57">
        <v>0</v>
      </c>
      <c r="Q12" s="57">
        <v>0</v>
      </c>
    </row>
    <row r="13" spans="1:21">
      <c r="A13" t="s">
        <v>174</v>
      </c>
      <c r="B13" s="99" t="s">
        <v>2526</v>
      </c>
      <c r="C13" t="s">
        <v>174</v>
      </c>
      <c r="D13" s="100" t="s">
        <v>2526</v>
      </c>
      <c r="E13" t="s">
        <v>174</v>
      </c>
      <c r="F13" s="100" t="s">
        <v>2526</v>
      </c>
      <c r="G13" s="100" t="s">
        <v>2526</v>
      </c>
      <c r="H13" s="54">
        <v>0</v>
      </c>
      <c r="I13" t="s">
        <v>174</v>
      </c>
      <c r="J13" t="s">
        <v>174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1882</v>
      </c>
      <c r="B14" s="99" t="s">
        <v>2526</v>
      </c>
      <c r="C14" s="99" t="s">
        <v>2526</v>
      </c>
      <c r="D14" s="100" t="s">
        <v>2526</v>
      </c>
      <c r="E14" s="100" t="s">
        <v>2526</v>
      </c>
      <c r="F14" s="100" t="s">
        <v>2526</v>
      </c>
      <c r="G14" s="100" t="s">
        <v>2526</v>
      </c>
      <c r="H14" s="58">
        <v>0</v>
      </c>
      <c r="I14" s="100" t="s">
        <v>2526</v>
      </c>
      <c r="J14" s="100" t="s">
        <v>2526</v>
      </c>
      <c r="K14" s="100" t="s">
        <v>2526</v>
      </c>
      <c r="L14" s="57">
        <v>0</v>
      </c>
      <c r="M14" s="58">
        <v>0</v>
      </c>
      <c r="N14" s="100" t="s">
        <v>2526</v>
      </c>
      <c r="O14" s="58">
        <v>0</v>
      </c>
      <c r="P14" s="57">
        <v>0</v>
      </c>
      <c r="Q14" s="57">
        <v>0</v>
      </c>
    </row>
    <row r="15" spans="1:21">
      <c r="A15" t="s">
        <v>174</v>
      </c>
      <c r="B15" s="99" t="s">
        <v>2526</v>
      </c>
      <c r="C15" t="s">
        <v>174</v>
      </c>
      <c r="D15" s="100" t="s">
        <v>2526</v>
      </c>
      <c r="E15" t="s">
        <v>174</v>
      </c>
      <c r="F15" s="100" t="s">
        <v>2526</v>
      </c>
      <c r="G15" s="100" t="s">
        <v>2526</v>
      </c>
      <c r="H15" s="54">
        <v>0</v>
      </c>
      <c r="I15" t="s">
        <v>174</v>
      </c>
      <c r="J15" t="s">
        <v>174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1883</v>
      </c>
      <c r="B16" s="99" t="s">
        <v>2526</v>
      </c>
      <c r="C16" s="99" t="s">
        <v>2526</v>
      </c>
      <c r="D16" s="100" t="s">
        <v>2526</v>
      </c>
      <c r="E16" s="100" t="s">
        <v>2526</v>
      </c>
      <c r="F16" s="100" t="s">
        <v>2526</v>
      </c>
      <c r="G16" s="100" t="s">
        <v>2526</v>
      </c>
      <c r="H16" s="58">
        <v>0</v>
      </c>
      <c r="I16" s="100" t="s">
        <v>2526</v>
      </c>
      <c r="J16" s="100" t="s">
        <v>2526</v>
      </c>
      <c r="K16" s="100" t="s">
        <v>2526</v>
      </c>
      <c r="L16" s="57">
        <v>0</v>
      </c>
      <c r="M16" s="58">
        <v>0</v>
      </c>
      <c r="N16" s="100" t="s">
        <v>2526</v>
      </c>
      <c r="O16" s="58">
        <v>0</v>
      </c>
      <c r="P16" s="57">
        <v>0</v>
      </c>
      <c r="Q16" s="57">
        <v>0</v>
      </c>
    </row>
    <row r="17" spans="1:17">
      <c r="A17" t="s">
        <v>174</v>
      </c>
      <c r="B17" s="99" t="s">
        <v>2526</v>
      </c>
      <c r="C17" t="s">
        <v>174</v>
      </c>
      <c r="D17" s="100" t="s">
        <v>2526</v>
      </c>
      <c r="E17" t="s">
        <v>174</v>
      </c>
      <c r="F17" s="100" t="s">
        <v>2526</v>
      </c>
      <c r="G17" s="100" t="s">
        <v>2526</v>
      </c>
      <c r="H17" s="54">
        <v>0</v>
      </c>
      <c r="I17" t="s">
        <v>174</v>
      </c>
      <c r="J17" t="s">
        <v>174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1884</v>
      </c>
      <c r="B18" s="99" t="s">
        <v>2526</v>
      </c>
      <c r="C18" s="99" t="s">
        <v>2526</v>
      </c>
      <c r="D18" s="100" t="s">
        <v>2526</v>
      </c>
      <c r="E18" s="100" t="s">
        <v>2526</v>
      </c>
      <c r="F18" s="100" t="s">
        <v>2526</v>
      </c>
      <c r="G18" s="100" t="s">
        <v>2526</v>
      </c>
      <c r="H18" s="58">
        <v>0</v>
      </c>
      <c r="I18" s="100" t="s">
        <v>2526</v>
      </c>
      <c r="J18" s="100" t="s">
        <v>2526</v>
      </c>
      <c r="K18" s="100" t="s">
        <v>2526</v>
      </c>
      <c r="L18" s="57">
        <v>0</v>
      </c>
      <c r="M18" s="58">
        <v>0</v>
      </c>
      <c r="N18" s="100" t="s">
        <v>2526</v>
      </c>
      <c r="O18" s="58">
        <v>0</v>
      </c>
      <c r="P18" s="57">
        <v>0</v>
      </c>
      <c r="Q18" s="57">
        <v>0</v>
      </c>
    </row>
    <row r="19" spans="1:17">
      <c r="A19" t="s">
        <v>174</v>
      </c>
      <c r="B19" s="99" t="s">
        <v>2526</v>
      </c>
      <c r="C19" t="s">
        <v>174</v>
      </c>
      <c r="D19" s="100" t="s">
        <v>2526</v>
      </c>
      <c r="E19" t="s">
        <v>174</v>
      </c>
      <c r="F19" s="100" t="s">
        <v>2526</v>
      </c>
      <c r="G19" s="100" t="s">
        <v>2526</v>
      </c>
      <c r="H19" s="54">
        <v>0</v>
      </c>
      <c r="I19" t="s">
        <v>174</v>
      </c>
      <c r="J19" t="s">
        <v>174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1885</v>
      </c>
      <c r="B20" s="99" t="s">
        <v>2526</v>
      </c>
      <c r="C20" s="99" t="s">
        <v>2526</v>
      </c>
      <c r="D20" s="100" t="s">
        <v>2526</v>
      </c>
      <c r="E20" s="100" t="s">
        <v>2526</v>
      </c>
      <c r="F20" s="100" t="s">
        <v>2526</v>
      </c>
      <c r="G20" s="100" t="s">
        <v>2526</v>
      </c>
      <c r="H20" s="58">
        <v>0</v>
      </c>
      <c r="I20" s="100" t="s">
        <v>2526</v>
      </c>
      <c r="J20" s="100" t="s">
        <v>2526</v>
      </c>
      <c r="K20" s="100" t="s">
        <v>2526</v>
      </c>
      <c r="L20" s="57">
        <v>0</v>
      </c>
      <c r="M20" s="58">
        <v>0</v>
      </c>
      <c r="N20" s="100" t="s">
        <v>2526</v>
      </c>
      <c r="O20" s="58">
        <v>0</v>
      </c>
      <c r="P20" s="57">
        <v>0</v>
      </c>
      <c r="Q20" s="57">
        <v>0</v>
      </c>
    </row>
    <row r="21" spans="1:17">
      <c r="A21" s="56" t="s">
        <v>1886</v>
      </c>
      <c r="B21" s="99" t="s">
        <v>2526</v>
      </c>
      <c r="C21" s="99" t="s">
        <v>2526</v>
      </c>
      <c r="D21" s="100" t="s">
        <v>2526</v>
      </c>
      <c r="E21" s="100" t="s">
        <v>2526</v>
      </c>
      <c r="F21" s="100" t="s">
        <v>2526</v>
      </c>
      <c r="G21" s="100" t="s">
        <v>2526</v>
      </c>
      <c r="H21" s="58">
        <v>0</v>
      </c>
      <c r="I21" s="100" t="s">
        <v>2526</v>
      </c>
      <c r="J21" s="100" t="s">
        <v>2526</v>
      </c>
      <c r="K21" s="100" t="s">
        <v>2526</v>
      </c>
      <c r="L21" s="57">
        <v>0</v>
      </c>
      <c r="M21" s="58">
        <v>0</v>
      </c>
      <c r="N21" s="100" t="s">
        <v>2526</v>
      </c>
      <c r="O21" s="58">
        <v>0</v>
      </c>
      <c r="P21" s="57">
        <v>0</v>
      </c>
      <c r="Q21" s="57">
        <v>0</v>
      </c>
    </row>
    <row r="22" spans="1:17">
      <c r="A22" t="s">
        <v>174</v>
      </c>
      <c r="B22" s="99" t="s">
        <v>2526</v>
      </c>
      <c r="C22" t="s">
        <v>174</v>
      </c>
      <c r="D22" s="100" t="s">
        <v>2526</v>
      </c>
      <c r="E22" t="s">
        <v>174</v>
      </c>
      <c r="F22" s="100" t="s">
        <v>2526</v>
      </c>
      <c r="G22" s="100" t="s">
        <v>2526</v>
      </c>
      <c r="H22" s="54">
        <v>0</v>
      </c>
      <c r="I22" t="s">
        <v>174</v>
      </c>
      <c r="J22" t="s">
        <v>174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1887</v>
      </c>
      <c r="B23" s="99" t="s">
        <v>2526</v>
      </c>
      <c r="C23" s="99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58">
        <v>0</v>
      </c>
      <c r="I23" s="100" t="s">
        <v>2526</v>
      </c>
      <c r="J23" s="100" t="s">
        <v>2526</v>
      </c>
      <c r="K23" s="100" t="s">
        <v>2526</v>
      </c>
      <c r="L23" s="57">
        <v>0</v>
      </c>
      <c r="M23" s="58">
        <v>0</v>
      </c>
      <c r="N23" s="100" t="s">
        <v>2526</v>
      </c>
      <c r="O23" s="58">
        <v>0</v>
      </c>
      <c r="P23" s="57">
        <v>0</v>
      </c>
      <c r="Q23" s="57">
        <v>0</v>
      </c>
    </row>
    <row r="24" spans="1:17">
      <c r="A24" t="s">
        <v>174</v>
      </c>
      <c r="B24" s="99" t="s">
        <v>2526</v>
      </c>
      <c r="C24" t="s">
        <v>174</v>
      </c>
      <c r="D24" s="100" t="s">
        <v>2526</v>
      </c>
      <c r="E24" t="s">
        <v>174</v>
      </c>
      <c r="F24" s="100" t="s">
        <v>2526</v>
      </c>
      <c r="G24" s="100" t="s">
        <v>2526</v>
      </c>
      <c r="H24" s="54">
        <v>0</v>
      </c>
      <c r="I24" t="s">
        <v>174</v>
      </c>
      <c r="J24" t="s">
        <v>174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1888</v>
      </c>
      <c r="B25" s="99" t="s">
        <v>2526</v>
      </c>
      <c r="C25" s="99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58">
        <v>0</v>
      </c>
      <c r="I25" s="100" t="s">
        <v>2526</v>
      </c>
      <c r="J25" s="100" t="s">
        <v>2526</v>
      </c>
      <c r="K25" s="100" t="s">
        <v>2526</v>
      </c>
      <c r="L25" s="57">
        <v>0</v>
      </c>
      <c r="M25" s="58">
        <v>0</v>
      </c>
      <c r="N25" s="100" t="s">
        <v>2526</v>
      </c>
      <c r="O25" s="58">
        <v>0</v>
      </c>
      <c r="P25" s="57">
        <v>0</v>
      </c>
      <c r="Q25" s="57">
        <v>0</v>
      </c>
    </row>
    <row r="26" spans="1:17">
      <c r="A26" t="s">
        <v>174</v>
      </c>
      <c r="B26" s="99" t="s">
        <v>2526</v>
      </c>
      <c r="C26" t="s">
        <v>174</v>
      </c>
      <c r="D26" s="100" t="s">
        <v>2526</v>
      </c>
      <c r="E26" t="s">
        <v>174</v>
      </c>
      <c r="F26" s="100" t="s">
        <v>2526</v>
      </c>
      <c r="G26" s="100" t="s">
        <v>2526</v>
      </c>
      <c r="H26" s="54">
        <v>0</v>
      </c>
      <c r="I26" t="s">
        <v>174</v>
      </c>
      <c r="J26" t="s">
        <v>174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1889</v>
      </c>
      <c r="B27" s="99" t="s">
        <v>2526</v>
      </c>
      <c r="C27" s="99" t="s">
        <v>2526</v>
      </c>
      <c r="D27" s="100" t="s">
        <v>2526</v>
      </c>
      <c r="E27" s="100" t="s">
        <v>2526</v>
      </c>
      <c r="F27" s="100" t="s">
        <v>2526</v>
      </c>
      <c r="G27" s="100" t="s">
        <v>2526</v>
      </c>
      <c r="H27" s="58">
        <v>0</v>
      </c>
      <c r="I27" s="100" t="s">
        <v>2526</v>
      </c>
      <c r="J27" s="100" t="s">
        <v>2526</v>
      </c>
      <c r="K27" s="100" t="s">
        <v>2526</v>
      </c>
      <c r="L27" s="57">
        <v>0</v>
      </c>
      <c r="M27" s="58">
        <v>0</v>
      </c>
      <c r="N27" s="100" t="s">
        <v>2526</v>
      </c>
      <c r="O27" s="58">
        <v>0</v>
      </c>
      <c r="P27" s="57">
        <v>0</v>
      </c>
      <c r="Q27" s="57">
        <v>0</v>
      </c>
    </row>
    <row r="28" spans="1:17">
      <c r="A28" t="s">
        <v>174</v>
      </c>
      <c r="B28" s="99" t="s">
        <v>2526</v>
      </c>
      <c r="C28" t="s">
        <v>174</v>
      </c>
      <c r="D28" s="100" t="s">
        <v>2526</v>
      </c>
      <c r="E28" t="s">
        <v>174</v>
      </c>
      <c r="F28" s="100" t="s">
        <v>2526</v>
      </c>
      <c r="G28" s="100" t="s">
        <v>2526</v>
      </c>
      <c r="H28" s="54">
        <v>0</v>
      </c>
      <c r="I28" t="s">
        <v>174</v>
      </c>
      <c r="J28" t="s">
        <v>174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180</v>
      </c>
      <c r="B29" s="99" t="s">
        <v>2526</v>
      </c>
      <c r="C29" s="99" t="s">
        <v>2526</v>
      </c>
      <c r="D29" s="100" t="s">
        <v>2526</v>
      </c>
      <c r="E29" s="100" t="s">
        <v>2526</v>
      </c>
      <c r="F29" s="100" t="s">
        <v>2526</v>
      </c>
      <c r="G29" s="100" t="s">
        <v>2526</v>
      </c>
      <c r="H29" s="58">
        <v>0</v>
      </c>
      <c r="I29" s="100" t="s">
        <v>2526</v>
      </c>
      <c r="J29" s="100" t="s">
        <v>2526</v>
      </c>
      <c r="K29" s="100" t="s">
        <v>2526</v>
      </c>
      <c r="L29" s="57">
        <v>0</v>
      </c>
      <c r="M29" s="58">
        <v>0</v>
      </c>
      <c r="N29" s="100" t="s">
        <v>2526</v>
      </c>
      <c r="O29" s="58">
        <v>0</v>
      </c>
      <c r="P29" s="57">
        <v>0</v>
      </c>
      <c r="Q29" s="57">
        <v>0</v>
      </c>
    </row>
    <row r="30" spans="1:17">
      <c r="A30" s="56" t="s">
        <v>1890</v>
      </c>
      <c r="B30" s="99" t="s">
        <v>2526</v>
      </c>
      <c r="C30" s="99" t="s">
        <v>2526</v>
      </c>
      <c r="D30" s="100" t="s">
        <v>2526</v>
      </c>
      <c r="E30" s="100" t="s">
        <v>2526</v>
      </c>
      <c r="F30" s="100" t="s">
        <v>2526</v>
      </c>
      <c r="G30" s="100" t="s">
        <v>2526</v>
      </c>
      <c r="H30" s="58">
        <v>0</v>
      </c>
      <c r="I30" s="100" t="s">
        <v>2526</v>
      </c>
      <c r="J30" s="100" t="s">
        <v>2526</v>
      </c>
      <c r="K30" s="100" t="s">
        <v>2526</v>
      </c>
      <c r="L30" s="57">
        <v>0</v>
      </c>
      <c r="M30" s="58">
        <v>0</v>
      </c>
      <c r="N30" s="100" t="s">
        <v>2526</v>
      </c>
      <c r="O30" s="58">
        <v>0</v>
      </c>
      <c r="P30" s="57">
        <v>0</v>
      </c>
      <c r="Q30" s="57">
        <v>0</v>
      </c>
    </row>
    <row r="31" spans="1:17">
      <c r="A31" t="s">
        <v>174</v>
      </c>
      <c r="B31" s="99" t="s">
        <v>2526</v>
      </c>
      <c r="C31" t="s">
        <v>174</v>
      </c>
      <c r="D31" s="100" t="s">
        <v>2526</v>
      </c>
      <c r="E31" t="s">
        <v>174</v>
      </c>
      <c r="F31" s="100" t="s">
        <v>2526</v>
      </c>
      <c r="G31" s="100" t="s">
        <v>2526</v>
      </c>
      <c r="H31" s="54">
        <v>0</v>
      </c>
      <c r="I31" t="s">
        <v>174</v>
      </c>
      <c r="J31" t="s">
        <v>174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1882</v>
      </c>
      <c r="B32" s="99" t="s">
        <v>2526</v>
      </c>
      <c r="C32" s="99" t="s">
        <v>2526</v>
      </c>
      <c r="D32" s="100" t="s">
        <v>2526</v>
      </c>
      <c r="E32" s="100" t="s">
        <v>2526</v>
      </c>
      <c r="F32" s="100" t="s">
        <v>2526</v>
      </c>
      <c r="G32" s="100" t="s">
        <v>2526</v>
      </c>
      <c r="H32" s="58">
        <v>0</v>
      </c>
      <c r="I32" s="100" t="s">
        <v>2526</v>
      </c>
      <c r="J32" s="100" t="s">
        <v>2526</v>
      </c>
      <c r="K32" s="100" t="s">
        <v>2526</v>
      </c>
      <c r="L32" s="57">
        <v>0</v>
      </c>
      <c r="M32" s="58">
        <v>0</v>
      </c>
      <c r="N32" s="100" t="s">
        <v>2526</v>
      </c>
      <c r="O32" s="58">
        <v>0</v>
      </c>
      <c r="P32" s="57">
        <v>0</v>
      </c>
      <c r="Q32" s="57">
        <v>0</v>
      </c>
    </row>
    <row r="33" spans="1:17">
      <c r="A33" t="s">
        <v>174</v>
      </c>
      <c r="B33" s="99" t="s">
        <v>2526</v>
      </c>
      <c r="C33" t="s">
        <v>174</v>
      </c>
      <c r="D33" s="100" t="s">
        <v>2526</v>
      </c>
      <c r="E33" t="s">
        <v>174</v>
      </c>
      <c r="F33" s="100" t="s">
        <v>2526</v>
      </c>
      <c r="G33" s="100" t="s">
        <v>2526</v>
      </c>
      <c r="H33" s="54">
        <v>0</v>
      </c>
      <c r="I33" t="s">
        <v>174</v>
      </c>
      <c r="J33" t="s">
        <v>174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1883</v>
      </c>
      <c r="B34" s="99" t="s">
        <v>2526</v>
      </c>
      <c r="C34" s="99" t="s">
        <v>2526</v>
      </c>
      <c r="D34" s="100" t="s">
        <v>2526</v>
      </c>
      <c r="E34" s="100" t="s">
        <v>2526</v>
      </c>
      <c r="F34" s="100" t="s">
        <v>2526</v>
      </c>
      <c r="G34" s="100" t="s">
        <v>2526</v>
      </c>
      <c r="H34" s="58">
        <v>0</v>
      </c>
      <c r="I34" s="100" t="s">
        <v>2526</v>
      </c>
      <c r="J34" s="100" t="s">
        <v>2526</v>
      </c>
      <c r="K34" s="100" t="s">
        <v>2526</v>
      </c>
      <c r="L34" s="57">
        <v>0</v>
      </c>
      <c r="M34" s="58">
        <v>0</v>
      </c>
      <c r="N34" s="100" t="s">
        <v>2526</v>
      </c>
      <c r="O34" s="58">
        <v>0</v>
      </c>
      <c r="P34" s="57">
        <v>0</v>
      </c>
      <c r="Q34" s="57">
        <v>0</v>
      </c>
    </row>
    <row r="35" spans="1:17">
      <c r="A35" t="s">
        <v>174</v>
      </c>
      <c r="B35" s="99" t="s">
        <v>2526</v>
      </c>
      <c r="C35" t="s">
        <v>174</v>
      </c>
      <c r="D35" s="100" t="s">
        <v>2526</v>
      </c>
      <c r="E35" t="s">
        <v>174</v>
      </c>
      <c r="F35" s="100" t="s">
        <v>2526</v>
      </c>
      <c r="G35" s="100" t="s">
        <v>2526</v>
      </c>
      <c r="H35" s="54">
        <v>0</v>
      </c>
      <c r="I35" t="s">
        <v>174</v>
      </c>
      <c r="J35" t="s">
        <v>174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1889</v>
      </c>
      <c r="B36" s="99" t="s">
        <v>2526</v>
      </c>
      <c r="C36" s="99" t="s">
        <v>2526</v>
      </c>
      <c r="D36" s="100" t="s">
        <v>2526</v>
      </c>
      <c r="E36" s="100" t="s">
        <v>2526</v>
      </c>
      <c r="F36" s="100" t="s">
        <v>2526</v>
      </c>
      <c r="G36" s="100" t="s">
        <v>2526</v>
      </c>
      <c r="H36" s="58">
        <v>0</v>
      </c>
      <c r="I36" s="100" t="s">
        <v>2526</v>
      </c>
      <c r="J36" s="100" t="s">
        <v>2526</v>
      </c>
      <c r="K36" s="100" t="s">
        <v>2526</v>
      </c>
      <c r="L36" s="57">
        <v>0</v>
      </c>
      <c r="M36" s="58">
        <v>0</v>
      </c>
      <c r="N36" s="100" t="s">
        <v>2526</v>
      </c>
      <c r="O36" s="58">
        <v>0</v>
      </c>
      <c r="P36" s="57">
        <v>0</v>
      </c>
      <c r="Q36" s="57">
        <v>0</v>
      </c>
    </row>
    <row r="37" spans="1:17">
      <c r="A37" t="s">
        <v>174</v>
      </c>
      <c r="B37" s="99" t="s">
        <v>2526</v>
      </c>
      <c r="C37" t="s">
        <v>174</v>
      </c>
      <c r="D37" s="100" t="s">
        <v>2526</v>
      </c>
      <c r="E37" t="s">
        <v>174</v>
      </c>
      <c r="F37" s="100" t="s">
        <v>2526</v>
      </c>
      <c r="G37" s="100" t="s">
        <v>2526</v>
      </c>
      <c r="H37" s="54">
        <v>0</v>
      </c>
      <c r="I37" t="s">
        <v>174</v>
      </c>
      <c r="J37" t="s">
        <v>174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182</v>
      </c>
      <c r="B38" s="99" t="s">
        <v>2526</v>
      </c>
      <c r="C38" s="99" t="s">
        <v>2526</v>
      </c>
      <c r="D38" s="100" t="s">
        <v>2526</v>
      </c>
      <c r="E38" s="100" t="s">
        <v>2526</v>
      </c>
      <c r="F38" s="100" t="s">
        <v>2526</v>
      </c>
      <c r="G38" s="100" t="s">
        <v>2526</v>
      </c>
      <c r="H38" s="100" t="s">
        <v>2526</v>
      </c>
      <c r="I38" s="100" t="s">
        <v>2526</v>
      </c>
      <c r="J38" s="100" t="s">
        <v>2526</v>
      </c>
      <c r="K38" s="100" t="s">
        <v>2526</v>
      </c>
      <c r="L38" s="100" t="s">
        <v>2526</v>
      </c>
      <c r="M38" s="100" t="s">
        <v>2526</v>
      </c>
      <c r="N38" s="100" t="s">
        <v>2526</v>
      </c>
      <c r="O38" s="100" t="s">
        <v>2526</v>
      </c>
      <c r="P38" s="100" t="s">
        <v>2526</v>
      </c>
      <c r="Q38" s="100" t="s">
        <v>2526</v>
      </c>
    </row>
    <row r="39" spans="1:17">
      <c r="A39" t="s">
        <v>269</v>
      </c>
      <c r="B39" s="99" t="s">
        <v>2526</v>
      </c>
      <c r="C39" s="99" t="s">
        <v>2526</v>
      </c>
      <c r="D39" s="100" t="s">
        <v>2526</v>
      </c>
      <c r="E39" s="100" t="s">
        <v>2526</v>
      </c>
      <c r="F39" s="100" t="s">
        <v>2526</v>
      </c>
      <c r="G39" s="100" t="s">
        <v>2526</v>
      </c>
      <c r="H39" s="100" t="s">
        <v>2526</v>
      </c>
      <c r="I39" s="100" t="s">
        <v>2526</v>
      </c>
      <c r="J39" s="100" t="s">
        <v>2526</v>
      </c>
      <c r="K39" s="100" t="s">
        <v>2526</v>
      </c>
      <c r="L39" s="100" t="s">
        <v>2526</v>
      </c>
      <c r="M39" s="100" t="s">
        <v>2526</v>
      </c>
      <c r="N39" s="100" t="s">
        <v>2526</v>
      </c>
      <c r="O39" s="100" t="s">
        <v>2526</v>
      </c>
      <c r="P39" s="100" t="s">
        <v>2526</v>
      </c>
      <c r="Q39" s="100" t="s">
        <v>2526</v>
      </c>
    </row>
    <row r="40" spans="1:17">
      <c r="A40" t="s">
        <v>270</v>
      </c>
      <c r="B40" s="99" t="s">
        <v>2526</v>
      </c>
      <c r="C40" s="99" t="s">
        <v>2526</v>
      </c>
      <c r="D40" s="100" t="s">
        <v>2526</v>
      </c>
      <c r="E40" s="100" t="s">
        <v>2526</v>
      </c>
      <c r="F40" s="100" t="s">
        <v>2526</v>
      </c>
      <c r="G40" s="100" t="s">
        <v>2526</v>
      </c>
      <c r="H40" s="100" t="s">
        <v>2526</v>
      </c>
      <c r="I40" s="100" t="s">
        <v>2526</v>
      </c>
      <c r="J40" s="100" t="s">
        <v>2526</v>
      </c>
      <c r="K40" s="100" t="s">
        <v>2526</v>
      </c>
      <c r="L40" s="100" t="s">
        <v>2526</v>
      </c>
      <c r="M40" s="100" t="s">
        <v>2526</v>
      </c>
      <c r="N40" s="100" t="s">
        <v>2526</v>
      </c>
      <c r="O40" s="100" t="s">
        <v>2526</v>
      </c>
      <c r="P40" s="100" t="s">
        <v>2526</v>
      </c>
      <c r="Q40" s="100" t="s">
        <v>2526</v>
      </c>
    </row>
    <row r="41" spans="1:17">
      <c r="A41" t="s">
        <v>271</v>
      </c>
      <c r="B41" s="99" t="s">
        <v>2526</v>
      </c>
      <c r="C41" s="99" t="s">
        <v>2526</v>
      </c>
      <c r="D41" s="100" t="s">
        <v>2526</v>
      </c>
      <c r="E41" s="100" t="s">
        <v>2526</v>
      </c>
      <c r="F41" s="100" t="s">
        <v>2526</v>
      </c>
      <c r="G41" s="100" t="s">
        <v>2526</v>
      </c>
      <c r="H41" s="100" t="s">
        <v>2526</v>
      </c>
      <c r="I41" s="100" t="s">
        <v>2526</v>
      </c>
      <c r="J41" s="100" t="s">
        <v>2526</v>
      </c>
      <c r="K41" s="100" t="s">
        <v>2526</v>
      </c>
      <c r="L41" s="100" t="s">
        <v>2526</v>
      </c>
      <c r="M41" s="100" t="s">
        <v>2526</v>
      </c>
      <c r="N41" s="100" t="s">
        <v>2526</v>
      </c>
      <c r="O41" s="100" t="s">
        <v>2526</v>
      </c>
      <c r="P41" s="100" t="s">
        <v>2526</v>
      </c>
      <c r="Q41" s="100" t="s">
        <v>2526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2525</v>
      </c>
    </row>
    <row r="2" spans="1:20" s="1" customFormat="1">
      <c r="A2" s="2" t="s">
        <v>1</v>
      </c>
      <c r="B2" s="9" t="s">
        <v>1922</v>
      </c>
    </row>
    <row r="3" spans="1:20" s="1" customFormat="1">
      <c r="A3" s="2" t="s">
        <v>2</v>
      </c>
      <c r="B3" s="61" t="s">
        <v>1923</v>
      </c>
    </row>
    <row r="4" spans="1:20" s="1" customFormat="1">
      <c r="A4" s="2" t="s">
        <v>3</v>
      </c>
      <c r="B4" s="62">
        <v>14229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129</v>
      </c>
      <c r="I5" s="32" t="s">
        <v>52</v>
      </c>
      <c r="J5" s="32" t="s">
        <v>155</v>
      </c>
      <c r="K5" s="32" t="s">
        <v>156</v>
      </c>
      <c r="L5" s="32" t="s">
        <v>5</v>
      </c>
      <c r="M5" s="32" t="s">
        <v>54</v>
      </c>
      <c r="N5" s="33" t="s">
        <v>151</v>
      </c>
      <c r="O5" s="13"/>
      <c r="P5" s="13"/>
      <c r="Q5" s="13"/>
      <c r="R5" s="13"/>
      <c r="S5" s="13"/>
      <c r="T5" s="13"/>
    </row>
    <row r="6" spans="1:20" s="15" customFormat="1">
      <c r="A6" s="92" t="s">
        <v>2526</v>
      </c>
      <c r="B6" s="93" t="s">
        <v>2526</v>
      </c>
      <c r="C6" s="93" t="s">
        <v>2526</v>
      </c>
      <c r="D6" s="93" t="s">
        <v>2526</v>
      </c>
      <c r="E6" s="93" t="s">
        <v>2526</v>
      </c>
      <c r="F6" s="20" t="s">
        <v>71</v>
      </c>
      <c r="G6" s="93" t="s">
        <v>2526</v>
      </c>
      <c r="H6" s="20" t="s">
        <v>7</v>
      </c>
      <c r="I6" s="20" t="s">
        <v>7</v>
      </c>
      <c r="J6" s="20" t="s">
        <v>152</v>
      </c>
      <c r="K6" s="93" t="s">
        <v>2526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95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95" t="s">
        <v>2526</v>
      </c>
      <c r="H8" s="95" t="s">
        <v>2526</v>
      </c>
      <c r="I8" s="95" t="s">
        <v>2526</v>
      </c>
      <c r="J8" s="52">
        <v>0</v>
      </c>
      <c r="K8" s="95" t="s">
        <v>2526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169</v>
      </c>
      <c r="B9" s="99" t="s">
        <v>2526</v>
      </c>
      <c r="C9" s="99" t="s">
        <v>2526</v>
      </c>
      <c r="D9" s="100" t="s">
        <v>2526</v>
      </c>
      <c r="E9" s="100" t="s">
        <v>2526</v>
      </c>
      <c r="F9" s="58">
        <v>0</v>
      </c>
      <c r="G9" s="100" t="s">
        <v>2526</v>
      </c>
      <c r="H9" s="100" t="s">
        <v>2526</v>
      </c>
      <c r="I9" s="57">
        <v>0</v>
      </c>
      <c r="J9" s="58">
        <v>0</v>
      </c>
      <c r="K9" s="100" t="s">
        <v>2526</v>
      </c>
      <c r="L9" s="58">
        <v>0</v>
      </c>
      <c r="M9" s="57">
        <v>0</v>
      </c>
      <c r="N9" s="57">
        <v>0</v>
      </c>
    </row>
    <row r="10" spans="1:20">
      <c r="A10" s="56" t="s">
        <v>1840</v>
      </c>
      <c r="B10" s="99" t="s">
        <v>2526</v>
      </c>
      <c r="C10" s="99" t="s">
        <v>2526</v>
      </c>
      <c r="D10" s="100" t="s">
        <v>2526</v>
      </c>
      <c r="E10" s="100" t="s">
        <v>2526</v>
      </c>
      <c r="F10" s="58">
        <v>0</v>
      </c>
      <c r="G10" s="100" t="s">
        <v>2526</v>
      </c>
      <c r="H10" s="100" t="s">
        <v>2526</v>
      </c>
      <c r="I10" s="57">
        <v>0</v>
      </c>
      <c r="J10" s="58">
        <v>0</v>
      </c>
      <c r="K10" s="100" t="s">
        <v>2526</v>
      </c>
      <c r="L10" s="58">
        <v>0</v>
      </c>
      <c r="M10" s="57">
        <v>0</v>
      </c>
      <c r="N10" s="57">
        <v>0</v>
      </c>
    </row>
    <row r="11" spans="1:20">
      <c r="A11" t="s">
        <v>174</v>
      </c>
      <c r="B11" t="s">
        <v>174</v>
      </c>
      <c r="C11" s="99" t="s">
        <v>2526</v>
      </c>
      <c r="D11" t="s">
        <v>174</v>
      </c>
      <c r="E11" s="100" t="s">
        <v>2526</v>
      </c>
      <c r="F11" s="54">
        <v>0</v>
      </c>
      <c r="G11" t="s">
        <v>174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1841</v>
      </c>
      <c r="B12" s="99" t="s">
        <v>2526</v>
      </c>
      <c r="C12" s="99" t="s">
        <v>2526</v>
      </c>
      <c r="D12" s="100" t="s">
        <v>2526</v>
      </c>
      <c r="E12" s="100" t="s">
        <v>2526</v>
      </c>
      <c r="F12" s="58">
        <v>0</v>
      </c>
      <c r="G12" s="100" t="s">
        <v>2526</v>
      </c>
      <c r="H12" s="100" t="s">
        <v>2526</v>
      </c>
      <c r="I12" s="57">
        <v>0</v>
      </c>
      <c r="J12" s="58">
        <v>0</v>
      </c>
      <c r="K12" s="100" t="s">
        <v>2526</v>
      </c>
      <c r="L12" s="58">
        <v>0</v>
      </c>
      <c r="M12" s="57">
        <v>0</v>
      </c>
      <c r="N12" s="57">
        <v>0</v>
      </c>
    </row>
    <row r="13" spans="1:20">
      <c r="A13" t="s">
        <v>174</v>
      </c>
      <c r="B13" t="s">
        <v>174</v>
      </c>
      <c r="C13" s="99" t="s">
        <v>2526</v>
      </c>
      <c r="D13" t="s">
        <v>174</v>
      </c>
      <c r="E13" s="100" t="s">
        <v>2526</v>
      </c>
      <c r="F13" s="54">
        <v>0</v>
      </c>
      <c r="G13" t="s">
        <v>174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1891</v>
      </c>
      <c r="B14" s="99" t="s">
        <v>2526</v>
      </c>
      <c r="C14" s="99" t="s">
        <v>2526</v>
      </c>
      <c r="D14" s="100" t="s">
        <v>2526</v>
      </c>
      <c r="E14" s="100" t="s">
        <v>2526</v>
      </c>
      <c r="F14" s="58">
        <v>0</v>
      </c>
      <c r="G14" s="100" t="s">
        <v>2526</v>
      </c>
      <c r="H14" s="100" t="s">
        <v>2526</v>
      </c>
      <c r="I14" s="57">
        <v>0</v>
      </c>
      <c r="J14" s="58">
        <v>0</v>
      </c>
      <c r="K14" s="100" t="s">
        <v>2526</v>
      </c>
      <c r="L14" s="58">
        <v>0</v>
      </c>
      <c r="M14" s="57">
        <v>0</v>
      </c>
      <c r="N14" s="57">
        <v>0</v>
      </c>
    </row>
    <row r="15" spans="1:20">
      <c r="A15" t="s">
        <v>174</v>
      </c>
      <c r="B15" t="s">
        <v>174</v>
      </c>
      <c r="C15" s="99" t="s">
        <v>2526</v>
      </c>
      <c r="D15" t="s">
        <v>174</v>
      </c>
      <c r="E15" s="100" t="s">
        <v>2526</v>
      </c>
      <c r="F15" s="54">
        <v>0</v>
      </c>
      <c r="G15" t="s">
        <v>174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1892</v>
      </c>
      <c r="B16" s="99" t="s">
        <v>2526</v>
      </c>
      <c r="C16" s="99" t="s">
        <v>2526</v>
      </c>
      <c r="D16" s="100" t="s">
        <v>2526</v>
      </c>
      <c r="E16" s="100" t="s">
        <v>2526</v>
      </c>
      <c r="F16" s="58">
        <v>0</v>
      </c>
      <c r="G16" s="100" t="s">
        <v>2526</v>
      </c>
      <c r="H16" s="100" t="s">
        <v>2526</v>
      </c>
      <c r="I16" s="57">
        <v>0</v>
      </c>
      <c r="J16" s="58">
        <v>0</v>
      </c>
      <c r="K16" s="100" t="s">
        <v>2526</v>
      </c>
      <c r="L16" s="58">
        <v>0</v>
      </c>
      <c r="M16" s="57">
        <v>0</v>
      </c>
      <c r="N16" s="57">
        <v>0</v>
      </c>
    </row>
    <row r="17" spans="1:14">
      <c r="A17" t="s">
        <v>174</v>
      </c>
      <c r="B17" t="s">
        <v>174</v>
      </c>
      <c r="C17" s="99" t="s">
        <v>2526</v>
      </c>
      <c r="D17" t="s">
        <v>174</v>
      </c>
      <c r="E17" s="100" t="s">
        <v>2526</v>
      </c>
      <c r="F17" s="54">
        <v>0</v>
      </c>
      <c r="G17" t="s">
        <v>174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761</v>
      </c>
      <c r="B18" s="99" t="s">
        <v>2526</v>
      </c>
      <c r="C18" s="99" t="s">
        <v>2526</v>
      </c>
      <c r="D18" s="100" t="s">
        <v>2526</v>
      </c>
      <c r="E18" s="100" t="s">
        <v>2526</v>
      </c>
      <c r="F18" s="58">
        <v>0</v>
      </c>
      <c r="G18" s="100" t="s">
        <v>2526</v>
      </c>
      <c r="H18" s="100" t="s">
        <v>2526</v>
      </c>
      <c r="I18" s="57">
        <v>0</v>
      </c>
      <c r="J18" s="58">
        <v>0</v>
      </c>
      <c r="K18" s="100" t="s">
        <v>2526</v>
      </c>
      <c r="L18" s="58">
        <v>0</v>
      </c>
      <c r="M18" s="57">
        <v>0</v>
      </c>
      <c r="N18" s="57">
        <v>0</v>
      </c>
    </row>
    <row r="19" spans="1:14">
      <c r="A19" t="s">
        <v>174</v>
      </c>
      <c r="B19" t="s">
        <v>174</v>
      </c>
      <c r="C19" s="99" t="s">
        <v>2526</v>
      </c>
      <c r="D19" t="s">
        <v>174</v>
      </c>
      <c r="E19" s="100" t="s">
        <v>2526</v>
      </c>
      <c r="F19" s="54">
        <v>0</v>
      </c>
      <c r="G19" t="s">
        <v>174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180</v>
      </c>
      <c r="B20" s="99" t="s">
        <v>2526</v>
      </c>
      <c r="C20" s="99" t="s">
        <v>2526</v>
      </c>
      <c r="D20" s="100" t="s">
        <v>2526</v>
      </c>
      <c r="E20" s="100" t="s">
        <v>2526</v>
      </c>
      <c r="F20" s="58">
        <v>0</v>
      </c>
      <c r="G20" s="100" t="s">
        <v>2526</v>
      </c>
      <c r="H20" s="100" t="s">
        <v>2526</v>
      </c>
      <c r="I20" s="57">
        <v>0</v>
      </c>
      <c r="J20" s="58">
        <v>0</v>
      </c>
      <c r="K20" s="100" t="s">
        <v>2526</v>
      </c>
      <c r="L20" s="58">
        <v>0</v>
      </c>
      <c r="M20" s="57">
        <v>0</v>
      </c>
      <c r="N20" s="57">
        <v>0</v>
      </c>
    </row>
    <row r="21" spans="1:14">
      <c r="A21" t="s">
        <v>174</v>
      </c>
      <c r="B21" t="s">
        <v>174</v>
      </c>
      <c r="C21" s="99" t="s">
        <v>2526</v>
      </c>
      <c r="D21" t="s">
        <v>174</v>
      </c>
      <c r="E21" s="100" t="s">
        <v>2526</v>
      </c>
      <c r="F21" s="54">
        <v>0</v>
      </c>
      <c r="G21" t="s">
        <v>174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182</v>
      </c>
      <c r="B22" s="99" t="s">
        <v>2526</v>
      </c>
      <c r="C22" s="99" t="s">
        <v>2526</v>
      </c>
      <c r="D22" s="100" t="s">
        <v>2526</v>
      </c>
      <c r="E22" s="100" t="s">
        <v>2526</v>
      </c>
      <c r="F22" s="100" t="s">
        <v>2526</v>
      </c>
      <c r="G22" s="100" t="s">
        <v>2526</v>
      </c>
      <c r="H22" s="100" t="s">
        <v>2526</v>
      </c>
      <c r="I22" s="100" t="s">
        <v>2526</v>
      </c>
      <c r="J22" s="100" t="s">
        <v>2526</v>
      </c>
      <c r="K22" s="100" t="s">
        <v>2526</v>
      </c>
      <c r="L22" s="100" t="s">
        <v>2526</v>
      </c>
      <c r="M22" s="100" t="s">
        <v>2526</v>
      </c>
      <c r="N22" s="100" t="s">
        <v>2526</v>
      </c>
    </row>
    <row r="23" spans="1:14">
      <c r="A23" t="s">
        <v>269</v>
      </c>
      <c r="B23" s="99" t="s">
        <v>2526</v>
      </c>
      <c r="C23" s="99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100" t="s">
        <v>2526</v>
      </c>
      <c r="J23" s="100" t="s">
        <v>2526</v>
      </c>
      <c r="K23" s="100" t="s">
        <v>2526</v>
      </c>
      <c r="L23" s="100" t="s">
        <v>2526</v>
      </c>
      <c r="M23" s="100" t="s">
        <v>2526</v>
      </c>
      <c r="N23" s="100" t="s">
        <v>2526</v>
      </c>
    </row>
    <row r="24" spans="1:14">
      <c r="A24" t="s">
        <v>270</v>
      </c>
      <c r="B24" s="99" t="s">
        <v>2526</v>
      </c>
      <c r="C24" s="99" t="s">
        <v>2526</v>
      </c>
      <c r="D24" s="100" t="s">
        <v>2526</v>
      </c>
      <c r="E24" s="100" t="s">
        <v>2526</v>
      </c>
      <c r="F24" s="100" t="s">
        <v>2526</v>
      </c>
      <c r="G24" s="100" t="s">
        <v>2526</v>
      </c>
      <c r="H24" s="100" t="s">
        <v>2526</v>
      </c>
      <c r="I24" s="100" t="s">
        <v>2526</v>
      </c>
      <c r="J24" s="100" t="s">
        <v>2526</v>
      </c>
      <c r="K24" s="100" t="s">
        <v>2526</v>
      </c>
      <c r="L24" s="100" t="s">
        <v>2526</v>
      </c>
      <c r="M24" s="100" t="s">
        <v>2526</v>
      </c>
      <c r="N24" s="100" t="s">
        <v>2526</v>
      </c>
    </row>
    <row r="25" spans="1:14">
      <c r="A25" t="s">
        <v>271</v>
      </c>
      <c r="B25" s="99" t="s">
        <v>2526</v>
      </c>
      <c r="C25" s="99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2525</v>
      </c>
    </row>
    <row r="2" spans="1:34" s="1" customFormat="1">
      <c r="A2" s="2" t="s">
        <v>1</v>
      </c>
      <c r="B2" s="9" t="s">
        <v>1922</v>
      </c>
    </row>
    <row r="3" spans="1:34" s="1" customFormat="1">
      <c r="A3" s="2" t="s">
        <v>2</v>
      </c>
      <c r="B3" s="61" t="s">
        <v>1923</v>
      </c>
    </row>
    <row r="4" spans="1:34" s="1" customFormat="1">
      <c r="A4" s="2" t="s">
        <v>3</v>
      </c>
      <c r="B4" s="62">
        <v>14229</v>
      </c>
    </row>
    <row r="5" spans="1:34" s="15" customFormat="1">
      <c r="A5" s="31" t="s">
        <v>92</v>
      </c>
      <c r="B5" s="34" t="s">
        <v>131</v>
      </c>
      <c r="C5" s="34" t="s">
        <v>132</v>
      </c>
      <c r="D5" s="34" t="s">
        <v>133</v>
      </c>
      <c r="E5" s="34" t="s">
        <v>50</v>
      </c>
      <c r="F5" s="34" t="s">
        <v>134</v>
      </c>
      <c r="G5" s="34" t="s">
        <v>54</v>
      </c>
      <c r="H5" s="35" t="s">
        <v>55</v>
      </c>
      <c r="I5" s="51" t="s">
        <v>149</v>
      </c>
    </row>
    <row r="6" spans="1:34" s="15" customFormat="1">
      <c r="A6" s="92" t="s">
        <v>2526</v>
      </c>
      <c r="B6" s="16" t="s">
        <v>70</v>
      </c>
      <c r="C6" s="93" t="s">
        <v>2526</v>
      </c>
      <c r="D6" s="16" t="s">
        <v>7</v>
      </c>
      <c r="E6" s="93" t="s">
        <v>2526</v>
      </c>
      <c r="F6" s="16" t="s">
        <v>150</v>
      </c>
      <c r="G6" s="20" t="s">
        <v>7</v>
      </c>
      <c r="H6" s="28" t="s">
        <v>7</v>
      </c>
      <c r="I6" s="117" t="s">
        <v>2526</v>
      </c>
    </row>
    <row r="7" spans="1:34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95" t="s">
        <v>2526</v>
      </c>
      <c r="C8" s="95" t="s">
        <v>2526</v>
      </c>
      <c r="D8" s="95" t="s">
        <v>2526</v>
      </c>
      <c r="E8" s="95" t="s">
        <v>2526</v>
      </c>
      <c r="F8" s="52">
        <v>0</v>
      </c>
      <c r="G8" s="53">
        <v>0</v>
      </c>
      <c r="H8" s="53">
        <v>0</v>
      </c>
      <c r="I8" s="118" t="s">
        <v>2526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169</v>
      </c>
      <c r="B9" s="99" t="s">
        <v>2526</v>
      </c>
      <c r="C9" s="100" t="s">
        <v>2526</v>
      </c>
      <c r="D9" s="57">
        <v>0</v>
      </c>
      <c r="E9" s="111" t="s">
        <v>2526</v>
      </c>
      <c r="F9" s="58">
        <v>0</v>
      </c>
      <c r="G9" s="57">
        <v>0</v>
      </c>
      <c r="H9" s="57">
        <v>0</v>
      </c>
      <c r="I9" s="111" t="s">
        <v>2526</v>
      </c>
    </row>
    <row r="10" spans="1:34">
      <c r="A10" s="56" t="s">
        <v>1893</v>
      </c>
      <c r="B10" s="99" t="s">
        <v>2526</v>
      </c>
      <c r="C10" s="100" t="s">
        <v>2526</v>
      </c>
      <c r="D10" s="57">
        <v>0</v>
      </c>
      <c r="E10" s="111" t="s">
        <v>2526</v>
      </c>
      <c r="F10" s="58">
        <v>0</v>
      </c>
      <c r="G10" s="57">
        <v>0</v>
      </c>
      <c r="H10" s="57">
        <v>0</v>
      </c>
      <c r="I10" s="111" t="s">
        <v>2526</v>
      </c>
    </row>
    <row r="11" spans="1:34">
      <c r="A11" t="s">
        <v>174</v>
      </c>
      <c r="B11" s="99" t="s">
        <v>2526</v>
      </c>
      <c r="C11" s="100" t="s">
        <v>2526</v>
      </c>
      <c r="D11" s="55">
        <v>0</v>
      </c>
      <c r="E11" t="s">
        <v>174</v>
      </c>
      <c r="F11" s="54">
        <v>0</v>
      </c>
      <c r="G11" s="55">
        <v>0</v>
      </c>
      <c r="H11" s="55">
        <v>0</v>
      </c>
      <c r="I11" s="111" t="s">
        <v>2526</v>
      </c>
    </row>
    <row r="12" spans="1:34">
      <c r="A12" s="56" t="s">
        <v>1894</v>
      </c>
      <c r="B12" s="99" t="s">
        <v>2526</v>
      </c>
      <c r="C12" s="100" t="s">
        <v>2526</v>
      </c>
      <c r="D12" s="57">
        <v>0</v>
      </c>
      <c r="E12" s="111" t="s">
        <v>2526</v>
      </c>
      <c r="F12" s="58">
        <v>0</v>
      </c>
      <c r="G12" s="57">
        <v>0</v>
      </c>
      <c r="H12" s="57">
        <v>0</v>
      </c>
      <c r="I12" s="111" t="s">
        <v>2526</v>
      </c>
    </row>
    <row r="13" spans="1:34">
      <c r="A13" t="s">
        <v>174</v>
      </c>
      <c r="B13" s="99" t="s">
        <v>2526</v>
      </c>
      <c r="C13" s="100" t="s">
        <v>2526</v>
      </c>
      <c r="D13" s="55">
        <v>0</v>
      </c>
      <c r="E13" t="s">
        <v>174</v>
      </c>
      <c r="F13" s="54">
        <v>0</v>
      </c>
      <c r="G13" s="55">
        <v>0</v>
      </c>
      <c r="H13" s="55">
        <v>0</v>
      </c>
      <c r="I13" s="111" t="s">
        <v>2526</v>
      </c>
    </row>
    <row r="14" spans="1:34">
      <c r="A14" s="56" t="s">
        <v>180</v>
      </c>
      <c r="B14" s="99" t="s">
        <v>2526</v>
      </c>
      <c r="C14" s="100" t="s">
        <v>2526</v>
      </c>
      <c r="D14" s="57">
        <v>0</v>
      </c>
      <c r="E14" s="111" t="s">
        <v>2526</v>
      </c>
      <c r="F14" s="58">
        <v>0</v>
      </c>
      <c r="G14" s="57">
        <v>0</v>
      </c>
      <c r="H14" s="57">
        <v>0</v>
      </c>
      <c r="I14" s="111" t="s">
        <v>2526</v>
      </c>
    </row>
    <row r="15" spans="1:34">
      <c r="A15" s="56" t="s">
        <v>1893</v>
      </c>
      <c r="B15" s="99" t="s">
        <v>2526</v>
      </c>
      <c r="C15" s="100" t="s">
        <v>2526</v>
      </c>
      <c r="D15" s="57">
        <v>0</v>
      </c>
      <c r="E15" s="111" t="s">
        <v>2526</v>
      </c>
      <c r="F15" s="58">
        <v>0</v>
      </c>
      <c r="G15" s="57">
        <v>0</v>
      </c>
      <c r="H15" s="57">
        <v>0</v>
      </c>
      <c r="I15" s="111" t="s">
        <v>2526</v>
      </c>
    </row>
    <row r="16" spans="1:34">
      <c r="A16" t="s">
        <v>174</v>
      </c>
      <c r="B16" s="99" t="s">
        <v>2526</v>
      </c>
      <c r="C16" s="100" t="s">
        <v>2526</v>
      </c>
      <c r="D16" s="55">
        <v>0</v>
      </c>
      <c r="E16" t="s">
        <v>174</v>
      </c>
      <c r="F16" s="54">
        <v>0</v>
      </c>
      <c r="G16" s="55">
        <v>0</v>
      </c>
      <c r="H16" s="55">
        <v>0</v>
      </c>
      <c r="I16" s="111" t="s">
        <v>2526</v>
      </c>
    </row>
    <row r="17" spans="1:9">
      <c r="A17" s="56" t="s">
        <v>1894</v>
      </c>
      <c r="B17" s="99" t="s">
        <v>2526</v>
      </c>
      <c r="C17" s="100" t="s">
        <v>2526</v>
      </c>
      <c r="D17" s="57">
        <v>0</v>
      </c>
      <c r="E17" s="111" t="s">
        <v>2526</v>
      </c>
      <c r="F17" s="58">
        <v>0</v>
      </c>
      <c r="G17" s="57">
        <v>0</v>
      </c>
      <c r="H17" s="57">
        <v>0</v>
      </c>
      <c r="I17" s="111" t="s">
        <v>2526</v>
      </c>
    </row>
    <row r="18" spans="1:9">
      <c r="A18" t="s">
        <v>174</v>
      </c>
      <c r="B18" s="99" t="s">
        <v>2526</v>
      </c>
      <c r="C18" s="100" t="s">
        <v>2526</v>
      </c>
      <c r="D18" s="55">
        <v>0</v>
      </c>
      <c r="E18" t="s">
        <v>174</v>
      </c>
      <c r="F18" s="54">
        <v>0</v>
      </c>
      <c r="G18" s="55">
        <v>0</v>
      </c>
      <c r="H18" s="55">
        <v>0</v>
      </c>
      <c r="I18" s="111" t="s">
        <v>2526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2525</v>
      </c>
    </row>
    <row r="2" spans="1:25" s="1" customFormat="1">
      <c r="A2" s="2" t="s">
        <v>1</v>
      </c>
      <c r="B2" s="9" t="s">
        <v>1922</v>
      </c>
    </row>
    <row r="3" spans="1:25" s="1" customFormat="1">
      <c r="A3" s="2" t="s">
        <v>2</v>
      </c>
      <c r="B3" s="61" t="s">
        <v>1923</v>
      </c>
    </row>
    <row r="4" spans="1:25" s="1" customFormat="1">
      <c r="A4" s="2" t="s">
        <v>3</v>
      </c>
      <c r="B4" s="62">
        <v>14229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136</v>
      </c>
      <c r="E5" s="31" t="s">
        <v>137</v>
      </c>
      <c r="F5" s="31" t="s">
        <v>50</v>
      </c>
      <c r="G5" s="31" t="s">
        <v>138</v>
      </c>
      <c r="H5" s="31" t="s">
        <v>5</v>
      </c>
      <c r="I5" s="31" t="s">
        <v>54</v>
      </c>
      <c r="J5" s="31" t="s">
        <v>55</v>
      </c>
    </row>
    <row r="6" spans="1:25" s="15" customFormat="1">
      <c r="A6" s="92" t="s">
        <v>2526</v>
      </c>
      <c r="B6" s="116" t="s">
        <v>2526</v>
      </c>
      <c r="C6" s="93" t="s">
        <v>2526</v>
      </c>
      <c r="D6" s="93" t="s">
        <v>2526</v>
      </c>
      <c r="E6" s="16" t="s">
        <v>7</v>
      </c>
      <c r="F6" s="93" t="s">
        <v>2526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95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95" t="s">
        <v>2526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169</v>
      </c>
      <c r="B9" s="99" t="s">
        <v>2526</v>
      </c>
      <c r="C9" s="111" t="s">
        <v>2526</v>
      </c>
      <c r="D9" s="111" t="s">
        <v>2526</v>
      </c>
      <c r="E9" s="111" t="s">
        <v>2526</v>
      </c>
      <c r="F9" s="111" t="s">
        <v>2526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174</v>
      </c>
      <c r="B10" s="99" t="s">
        <v>2526</v>
      </c>
      <c r="C10" t="s">
        <v>174</v>
      </c>
      <c r="D10" s="111" t="s">
        <v>2526</v>
      </c>
      <c r="E10" s="55">
        <v>0</v>
      </c>
      <c r="F10" t="s">
        <v>174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180</v>
      </c>
      <c r="B11" s="99" t="s">
        <v>2526</v>
      </c>
      <c r="C11" s="111" t="s">
        <v>2526</v>
      </c>
      <c r="D11" s="111" t="s">
        <v>2526</v>
      </c>
      <c r="E11" s="111" t="s">
        <v>2526</v>
      </c>
      <c r="F11" s="111" t="s">
        <v>2526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174</v>
      </c>
      <c r="B12" s="99" t="s">
        <v>2526</v>
      </c>
      <c r="C12" t="s">
        <v>174</v>
      </c>
      <c r="D12" s="111" t="s">
        <v>2526</v>
      </c>
      <c r="E12" s="55">
        <v>0</v>
      </c>
      <c r="F12" t="s">
        <v>174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2525</v>
      </c>
    </row>
    <row r="2" spans="1:25" s="1" customFormat="1">
      <c r="A2" s="2" t="s">
        <v>1</v>
      </c>
      <c r="B2" s="9" t="s">
        <v>1922</v>
      </c>
    </row>
    <row r="3" spans="1:25" s="1" customFormat="1">
      <c r="A3" s="2" t="s">
        <v>2</v>
      </c>
      <c r="B3" s="61" t="s">
        <v>1923</v>
      </c>
    </row>
    <row r="4" spans="1:25" s="1" customFormat="1">
      <c r="A4" s="2" t="s">
        <v>3</v>
      </c>
      <c r="B4" s="62">
        <v>14229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136</v>
      </c>
      <c r="E5" s="34" t="s">
        <v>137</v>
      </c>
      <c r="F5" s="34" t="s">
        <v>50</v>
      </c>
      <c r="G5" s="34" t="s">
        <v>138</v>
      </c>
      <c r="H5" s="34" t="s">
        <v>5</v>
      </c>
      <c r="I5" s="34" t="s">
        <v>54</v>
      </c>
      <c r="J5" s="35" t="s">
        <v>55</v>
      </c>
    </row>
    <row r="6" spans="1:25" s="15" customFormat="1">
      <c r="A6" s="92" t="s">
        <v>2526</v>
      </c>
      <c r="B6" s="93" t="s">
        <v>2526</v>
      </c>
      <c r="C6" s="93" t="s">
        <v>2526</v>
      </c>
      <c r="D6" s="93" t="s">
        <v>2526</v>
      </c>
      <c r="E6" s="16" t="s">
        <v>7</v>
      </c>
      <c r="F6" s="93" t="s">
        <v>2526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2526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09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53">
        <v>4.0000000000000002E-4</v>
      </c>
      <c r="H8" s="52">
        <v>-7.5855685283399996</v>
      </c>
      <c r="I8" s="53">
        <v>1</v>
      </c>
      <c r="J8" s="53">
        <v>-1.03E-2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169</v>
      </c>
      <c r="B9" s="99" t="s">
        <v>2526</v>
      </c>
      <c r="C9" s="99" t="s">
        <v>2526</v>
      </c>
      <c r="D9" s="99" t="s">
        <v>2526</v>
      </c>
      <c r="E9" s="99" t="s">
        <v>2526</v>
      </c>
      <c r="F9" s="99" t="s">
        <v>2526</v>
      </c>
      <c r="G9" s="57">
        <v>5.0000000000000001E-4</v>
      </c>
      <c r="H9" s="58">
        <v>-6.74962734</v>
      </c>
      <c r="I9" s="57">
        <v>0.88980000000000004</v>
      </c>
      <c r="J9" s="57">
        <v>-9.1999999999999998E-3</v>
      </c>
    </row>
    <row r="10" spans="1:25">
      <c r="A10" t="s">
        <v>1895</v>
      </c>
      <c r="B10" t="s">
        <v>1896</v>
      </c>
      <c r="C10" s="61" t="s">
        <v>1958</v>
      </c>
      <c r="D10" s="98" t="s">
        <v>2526</v>
      </c>
      <c r="E10" s="55">
        <v>0</v>
      </c>
      <c r="F10" t="s">
        <v>100</v>
      </c>
      <c r="G10" s="55">
        <v>0</v>
      </c>
      <c r="H10" s="54">
        <v>2.114541E-2</v>
      </c>
      <c r="I10" s="55">
        <v>-2.8E-3</v>
      </c>
      <c r="J10" s="55">
        <v>0</v>
      </c>
    </row>
    <row r="11" spans="1:25">
      <c r="A11" t="s">
        <v>1897</v>
      </c>
      <c r="B11" t="s">
        <v>1898</v>
      </c>
      <c r="C11" s="61" t="s">
        <v>1958</v>
      </c>
      <c r="D11" s="98" t="s">
        <v>2526</v>
      </c>
      <c r="E11" s="55">
        <v>0</v>
      </c>
      <c r="F11" t="s">
        <v>98</v>
      </c>
      <c r="G11" s="55">
        <v>0</v>
      </c>
      <c r="H11" s="54">
        <v>-0.30604999999999999</v>
      </c>
      <c r="I11" s="55">
        <v>4.0300000000000002E-2</v>
      </c>
      <c r="J11" s="55">
        <v>-4.0000000000000002E-4</v>
      </c>
    </row>
    <row r="12" spans="1:25">
      <c r="A12" t="s">
        <v>1899</v>
      </c>
      <c r="B12" t="s">
        <v>1900</v>
      </c>
      <c r="C12" s="61" t="s">
        <v>1958</v>
      </c>
      <c r="D12" s="98" t="s">
        <v>2526</v>
      </c>
      <c r="E12" s="55">
        <v>0</v>
      </c>
      <c r="F12" t="s">
        <v>98</v>
      </c>
      <c r="G12" s="55">
        <v>0</v>
      </c>
      <c r="H12" s="54">
        <v>-1.41568</v>
      </c>
      <c r="I12" s="55">
        <v>0.18659999999999999</v>
      </c>
      <c r="J12" s="55">
        <v>-1.9E-3</v>
      </c>
    </row>
    <row r="13" spans="1:25">
      <c r="A13" t="s">
        <v>1901</v>
      </c>
      <c r="B13" t="s">
        <v>1902</v>
      </c>
      <c r="C13" s="61" t="s">
        <v>1958</v>
      </c>
      <c r="D13" s="98" t="s">
        <v>2526</v>
      </c>
      <c r="E13" s="55">
        <v>0</v>
      </c>
      <c r="F13" t="s">
        <v>98</v>
      </c>
      <c r="G13" s="55">
        <v>0</v>
      </c>
      <c r="H13" s="54">
        <v>-3.1060000000000001E-2</v>
      </c>
      <c r="I13" s="55">
        <v>4.1000000000000003E-3</v>
      </c>
      <c r="J13" s="55">
        <v>0</v>
      </c>
    </row>
    <row r="14" spans="1:25">
      <c r="A14" t="s">
        <v>1903</v>
      </c>
      <c r="B14" t="s">
        <v>1904</v>
      </c>
      <c r="C14" s="61" t="s">
        <v>1958</v>
      </c>
      <c r="D14" s="98" t="s">
        <v>2526</v>
      </c>
      <c r="E14" s="55">
        <v>0</v>
      </c>
      <c r="F14" t="s">
        <v>100</v>
      </c>
      <c r="G14" s="55">
        <v>0</v>
      </c>
      <c r="H14" s="54">
        <v>-1.12857732</v>
      </c>
      <c r="I14" s="55">
        <v>0.14879999999999999</v>
      </c>
      <c r="J14" s="55">
        <v>-1.5E-3</v>
      </c>
    </row>
    <row r="15" spans="1:25">
      <c r="A15" t="s">
        <v>1905</v>
      </c>
      <c r="B15" t="s">
        <v>1906</v>
      </c>
      <c r="C15" s="61" t="s">
        <v>1958</v>
      </c>
      <c r="D15" s="98" t="s">
        <v>2526</v>
      </c>
      <c r="E15" s="55">
        <v>0</v>
      </c>
      <c r="F15" t="s">
        <v>100</v>
      </c>
      <c r="G15" s="55">
        <v>0</v>
      </c>
      <c r="H15" s="54">
        <v>-0.70138926000000001</v>
      </c>
      <c r="I15" s="55">
        <v>9.2499999999999999E-2</v>
      </c>
      <c r="J15" s="55">
        <v>-1E-3</v>
      </c>
    </row>
    <row r="16" spans="1:25">
      <c r="A16" t="s">
        <v>1907</v>
      </c>
      <c r="B16" t="s">
        <v>1908</v>
      </c>
      <c r="C16" s="61" t="s">
        <v>1958</v>
      </c>
      <c r="D16" s="98" t="s">
        <v>2526</v>
      </c>
      <c r="E16" s="55">
        <v>0</v>
      </c>
      <c r="F16" t="s">
        <v>100</v>
      </c>
      <c r="G16" s="55">
        <v>0</v>
      </c>
      <c r="H16" s="54">
        <v>-1.7812197000000001</v>
      </c>
      <c r="I16" s="55">
        <v>0.23480000000000001</v>
      </c>
      <c r="J16" s="55">
        <v>-2.3999999999999998E-3</v>
      </c>
    </row>
    <row r="17" spans="1:10">
      <c r="A17" t="s">
        <v>1909</v>
      </c>
      <c r="B17" t="s">
        <v>1910</v>
      </c>
      <c r="C17" s="61" t="s">
        <v>1958</v>
      </c>
      <c r="D17" s="98" t="s">
        <v>2526</v>
      </c>
      <c r="E17" s="55">
        <v>5.1499999999999997E-2</v>
      </c>
      <c r="F17" t="s">
        <v>98</v>
      </c>
      <c r="G17" s="55">
        <v>3.6299999999999999E-2</v>
      </c>
      <c r="H17" s="54">
        <v>-9.1609999999999997E-2</v>
      </c>
      <c r="I17" s="55">
        <v>1.21E-2</v>
      </c>
      <c r="J17" s="55">
        <v>-1E-4</v>
      </c>
    </row>
    <row r="18" spans="1:10">
      <c r="A18" t="s">
        <v>1911</v>
      </c>
      <c r="B18" t="s">
        <v>1912</v>
      </c>
      <c r="C18" s="61" t="s">
        <v>1958</v>
      </c>
      <c r="D18" s="98" t="s">
        <v>2526</v>
      </c>
      <c r="E18" s="55">
        <v>0</v>
      </c>
      <c r="F18" t="s">
        <v>100</v>
      </c>
      <c r="G18" s="55">
        <v>0</v>
      </c>
      <c r="H18" s="54">
        <v>-1.31518647</v>
      </c>
      <c r="I18" s="55">
        <v>0.1734</v>
      </c>
      <c r="J18" s="55">
        <v>-1.8E-3</v>
      </c>
    </row>
    <row r="19" spans="1:10">
      <c r="A19" s="56" t="s">
        <v>180</v>
      </c>
      <c r="B19" s="100" t="s">
        <v>2526</v>
      </c>
      <c r="C19" s="111" t="s">
        <v>2526</v>
      </c>
      <c r="D19" s="111" t="s">
        <v>2526</v>
      </c>
      <c r="E19" s="111" t="s">
        <v>2526</v>
      </c>
      <c r="F19" s="111" t="s">
        <v>2526</v>
      </c>
      <c r="G19" s="57">
        <v>0</v>
      </c>
      <c r="H19" s="58">
        <v>-0.83594118833999997</v>
      </c>
      <c r="I19" s="57">
        <v>0.11020000000000001</v>
      </c>
      <c r="J19" s="57">
        <v>-1.1000000000000001E-3</v>
      </c>
    </row>
    <row r="20" spans="1:10">
      <c r="A20" t="s">
        <v>1913</v>
      </c>
      <c r="B20" t="s">
        <v>1914</v>
      </c>
      <c r="C20" s="61" t="s">
        <v>1958</v>
      </c>
      <c r="D20" s="98" t="s">
        <v>2526</v>
      </c>
      <c r="E20" s="55">
        <v>0</v>
      </c>
      <c r="F20" t="s">
        <v>100</v>
      </c>
      <c r="G20" s="55">
        <v>0</v>
      </c>
      <c r="H20" s="54">
        <v>-0.58967765999999999</v>
      </c>
      <c r="I20" s="55">
        <v>7.7700000000000005E-2</v>
      </c>
      <c r="J20" s="55">
        <v>-8.0000000000000004E-4</v>
      </c>
    </row>
    <row r="21" spans="1:10">
      <c r="A21" t="s">
        <v>1915</v>
      </c>
      <c r="B21" t="s">
        <v>1916</v>
      </c>
      <c r="C21" s="61" t="s">
        <v>1958</v>
      </c>
      <c r="D21" s="98" t="s">
        <v>2526</v>
      </c>
      <c r="E21" s="55">
        <v>0</v>
      </c>
      <c r="F21" t="s">
        <v>102</v>
      </c>
      <c r="G21" s="55">
        <v>0</v>
      </c>
      <c r="H21" s="54">
        <v>0.25826680800000001</v>
      </c>
      <c r="I21" s="55">
        <v>-3.4000000000000002E-2</v>
      </c>
      <c r="J21" s="55">
        <v>4.0000000000000002E-4</v>
      </c>
    </row>
    <row r="22" spans="1:10">
      <c r="A22" t="s">
        <v>1917</v>
      </c>
      <c r="B22" t="s">
        <v>1918</v>
      </c>
      <c r="C22" s="61" t="s">
        <v>1958</v>
      </c>
      <c r="D22" s="98" t="s">
        <v>2526</v>
      </c>
      <c r="E22" s="55">
        <v>0</v>
      </c>
      <c r="F22" t="s">
        <v>100</v>
      </c>
      <c r="G22" s="55">
        <v>0</v>
      </c>
      <c r="H22" s="54">
        <v>0.28174536</v>
      </c>
      <c r="I22" s="55">
        <v>-3.7100000000000001E-2</v>
      </c>
      <c r="J22" s="55">
        <v>4.0000000000000002E-4</v>
      </c>
    </row>
    <row r="23" spans="1:10">
      <c r="A23" t="s">
        <v>1917</v>
      </c>
      <c r="B23" t="s">
        <v>1919</v>
      </c>
      <c r="C23" s="61" t="s">
        <v>1958</v>
      </c>
      <c r="D23" s="98" t="s">
        <v>2526</v>
      </c>
      <c r="E23" s="55">
        <v>0</v>
      </c>
      <c r="F23" t="s">
        <v>100</v>
      </c>
      <c r="G23" s="55">
        <v>0</v>
      </c>
      <c r="H23" s="54">
        <v>-0.84465575999999998</v>
      </c>
      <c r="I23" s="55">
        <v>0.1114</v>
      </c>
      <c r="J23" s="55">
        <v>-1.1000000000000001E-3</v>
      </c>
    </row>
    <row r="24" spans="1:10">
      <c r="A24" t="s">
        <v>1920</v>
      </c>
      <c r="B24" t="s">
        <v>1921</v>
      </c>
      <c r="C24" s="61" t="s">
        <v>1958</v>
      </c>
      <c r="D24" s="98" t="s">
        <v>2526</v>
      </c>
      <c r="E24" s="55">
        <v>0</v>
      </c>
      <c r="F24" t="s">
        <v>167</v>
      </c>
      <c r="G24" s="55">
        <v>0</v>
      </c>
      <c r="H24" s="54">
        <v>5.8380063660000002E-2</v>
      </c>
      <c r="I24" s="55">
        <v>-7.7000000000000002E-3</v>
      </c>
      <c r="J24" s="55">
        <v>1E-4</v>
      </c>
    </row>
    <row r="25" spans="1:10" hidden="1">
      <c r="C25" s="15"/>
      <c r="D25" s="15"/>
      <c r="E25" s="15"/>
      <c r="F25" s="15"/>
      <c r="G25" s="15"/>
    </row>
    <row r="26" spans="1:10" hidden="1">
      <c r="C26" s="15"/>
      <c r="D26" s="15"/>
      <c r="E26" s="15"/>
      <c r="F26" s="15"/>
      <c r="G26" s="15"/>
    </row>
    <row r="27" spans="1:10" hidden="1">
      <c r="C27" s="15"/>
      <c r="D27" s="15"/>
      <c r="E27" s="15"/>
      <c r="F27" s="15"/>
      <c r="G27" s="15"/>
    </row>
    <row r="28" spans="1:10" hidden="1">
      <c r="C28" s="15"/>
      <c r="D28" s="15"/>
      <c r="E28" s="15"/>
      <c r="F28" s="15"/>
      <c r="G28" s="15"/>
    </row>
    <row r="29" spans="1:10" hidden="1">
      <c r="C29" s="15"/>
      <c r="D29" s="15"/>
      <c r="E29" s="15"/>
      <c r="F29" s="15"/>
      <c r="G29" s="15"/>
    </row>
    <row r="30" spans="1:10" hidden="1">
      <c r="C30" s="15"/>
      <c r="D30" s="15"/>
      <c r="E30" s="15"/>
      <c r="F30" s="15"/>
      <c r="G30" s="15"/>
    </row>
    <row r="31" spans="1:10" hidden="1">
      <c r="C31" s="15"/>
      <c r="D31" s="15"/>
      <c r="E31" s="15"/>
      <c r="F31" s="15"/>
      <c r="G31" s="15"/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2525</v>
      </c>
    </row>
    <row r="2" spans="1:16" s="1" customFormat="1">
      <c r="A2" s="2" t="s">
        <v>1</v>
      </c>
      <c r="B2" s="9" t="s">
        <v>1922</v>
      </c>
    </row>
    <row r="3" spans="1:16" s="1" customFormat="1">
      <c r="A3" s="2" t="s">
        <v>2</v>
      </c>
      <c r="B3" s="61" t="s">
        <v>1923</v>
      </c>
    </row>
    <row r="4" spans="1:16" s="1" customFormat="1">
      <c r="A4" s="2" t="s">
        <v>3</v>
      </c>
      <c r="B4" s="62">
        <v>14229</v>
      </c>
    </row>
    <row r="5" spans="1:16" s="15" customFormat="1">
      <c r="A5" s="31" t="s">
        <v>92</v>
      </c>
      <c r="B5" s="37" t="s">
        <v>141</v>
      </c>
      <c r="C5" s="38" t="s">
        <v>142</v>
      </c>
    </row>
    <row r="6" spans="1:16" s="15" customFormat="1">
      <c r="A6" s="92" t="s">
        <v>2526</v>
      </c>
      <c r="B6" s="20" t="s">
        <v>153</v>
      </c>
      <c r="C6" s="28" t="s">
        <v>70</v>
      </c>
    </row>
    <row r="7" spans="1:16" s="17" customFormat="1" ht="20.25">
      <c r="A7" s="94" t="s">
        <v>2526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2">
        <v>0</v>
      </c>
      <c r="C8" s="118" t="s">
        <v>2526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169</v>
      </c>
      <c r="B9" s="58">
        <v>0</v>
      </c>
      <c r="C9" s="100" t="s">
        <v>2526</v>
      </c>
    </row>
    <row r="10" spans="1:16">
      <c r="A10" t="s">
        <v>174</v>
      </c>
      <c r="B10" s="54">
        <v>0</v>
      </c>
      <c r="C10" s="100" t="s">
        <v>2526</v>
      </c>
    </row>
    <row r="11" spans="1:16">
      <c r="A11" s="56" t="s">
        <v>180</v>
      </c>
      <c r="B11" s="58">
        <v>0</v>
      </c>
      <c r="C11" s="100" t="s">
        <v>2526</v>
      </c>
    </row>
    <row r="12" spans="1:16">
      <c r="A12" t="s">
        <v>174</v>
      </c>
      <c r="B12" s="54">
        <v>0</v>
      </c>
      <c r="C12" s="100" t="s">
        <v>2526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2525</v>
      </c>
    </row>
    <row r="2" spans="1:17" s="1" customFormat="1">
      <c r="A2" s="2" t="s">
        <v>1</v>
      </c>
      <c r="B2" s="9" t="s">
        <v>1922</v>
      </c>
    </row>
    <row r="3" spans="1:17" s="1" customFormat="1">
      <c r="A3" s="2" t="s">
        <v>2</v>
      </c>
      <c r="B3" s="61" t="s">
        <v>1923</v>
      </c>
    </row>
    <row r="4" spans="1:17" s="1" customFormat="1">
      <c r="A4" s="2" t="s">
        <v>3</v>
      </c>
      <c r="B4" s="62">
        <v>14229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144</v>
      </c>
      <c r="K5" s="32" t="s">
        <v>158</v>
      </c>
      <c r="L5" s="32" t="s">
        <v>145</v>
      </c>
      <c r="M5" s="32" t="s">
        <v>69</v>
      </c>
      <c r="N5" s="32" t="s">
        <v>54</v>
      </c>
      <c r="O5" s="33" t="s">
        <v>151</v>
      </c>
      <c r="Q5" s="13"/>
    </row>
    <row r="6" spans="1:17" s="15" customFormat="1">
      <c r="A6" s="92" t="s">
        <v>2526</v>
      </c>
      <c r="B6" s="93" t="s">
        <v>2526</v>
      </c>
      <c r="C6" s="93" t="s">
        <v>2526</v>
      </c>
      <c r="D6" s="93" t="s">
        <v>2526</v>
      </c>
      <c r="E6" s="93" t="s">
        <v>2526</v>
      </c>
      <c r="F6" s="20" t="s">
        <v>70</v>
      </c>
      <c r="G6" s="20" t="s">
        <v>71</v>
      </c>
      <c r="H6" s="93" t="s">
        <v>2526</v>
      </c>
      <c r="I6" s="20" t="s">
        <v>7</v>
      </c>
      <c r="J6" s="20" t="s">
        <v>7</v>
      </c>
      <c r="K6" s="20" t="s">
        <v>152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146</v>
      </c>
      <c r="B8" s="95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95" t="s">
        <v>2526</v>
      </c>
      <c r="H8" s="95" t="s">
        <v>2526</v>
      </c>
      <c r="I8" s="95" t="s">
        <v>2526</v>
      </c>
      <c r="J8" s="95" t="s">
        <v>2526</v>
      </c>
      <c r="K8" s="52">
        <v>0</v>
      </c>
      <c r="L8" s="52">
        <v>0</v>
      </c>
      <c r="M8" s="95" t="s">
        <v>2526</v>
      </c>
      <c r="N8" s="53">
        <v>0</v>
      </c>
      <c r="O8" s="53">
        <v>0</v>
      </c>
      <c r="P8" s="24"/>
    </row>
    <row r="9" spans="1:17">
      <c r="A9" s="56" t="s">
        <v>169</v>
      </c>
      <c r="B9" s="99" t="s">
        <v>2526</v>
      </c>
      <c r="C9" s="100" t="s">
        <v>2526</v>
      </c>
      <c r="D9" s="100" t="s">
        <v>2526</v>
      </c>
      <c r="E9" s="100" t="s">
        <v>2526</v>
      </c>
      <c r="F9" s="100" t="s">
        <v>2526</v>
      </c>
      <c r="G9" s="58">
        <v>0</v>
      </c>
      <c r="H9" s="100" t="s">
        <v>2526</v>
      </c>
      <c r="I9" s="100" t="s">
        <v>2526</v>
      </c>
      <c r="J9" s="100" t="s">
        <v>2526</v>
      </c>
      <c r="K9" s="58">
        <v>0</v>
      </c>
      <c r="L9" s="58">
        <v>0</v>
      </c>
      <c r="M9" s="100" t="s">
        <v>2526</v>
      </c>
      <c r="N9" s="57">
        <v>0</v>
      </c>
      <c r="O9" s="57">
        <v>0</v>
      </c>
    </row>
    <row r="10" spans="1:17">
      <c r="A10" s="56" t="s">
        <v>273</v>
      </c>
      <c r="B10" s="99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58">
        <v>0</v>
      </c>
      <c r="H10" s="100" t="s">
        <v>2526</v>
      </c>
      <c r="I10" s="100" t="s">
        <v>2526</v>
      </c>
      <c r="J10" s="100" t="s">
        <v>2526</v>
      </c>
      <c r="K10" s="58">
        <v>0</v>
      </c>
      <c r="L10" s="58">
        <v>0</v>
      </c>
      <c r="M10" s="100" t="s">
        <v>2526</v>
      </c>
      <c r="N10" s="57">
        <v>0</v>
      </c>
      <c r="O10" s="57">
        <v>0</v>
      </c>
    </row>
    <row r="11" spans="1:17">
      <c r="A11" t="s">
        <v>174</v>
      </c>
      <c r="B11" t="s">
        <v>174</v>
      </c>
      <c r="C11" t="s">
        <v>174</v>
      </c>
      <c r="D11" t="s">
        <v>174</v>
      </c>
      <c r="E11" s="100" t="s">
        <v>2526</v>
      </c>
      <c r="F11" s="100" t="s">
        <v>2526</v>
      </c>
      <c r="G11" s="54">
        <v>0</v>
      </c>
      <c r="H11" t="s">
        <v>174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208</v>
      </c>
      <c r="B12" s="99" t="s">
        <v>2526</v>
      </c>
      <c r="C12" s="100" t="s">
        <v>2526</v>
      </c>
      <c r="D12" s="100" t="s">
        <v>2526</v>
      </c>
      <c r="E12" s="100" t="s">
        <v>2526</v>
      </c>
      <c r="F12" s="100" t="s">
        <v>2526</v>
      </c>
      <c r="G12" s="58">
        <v>0</v>
      </c>
      <c r="H12" s="100" t="s">
        <v>2526</v>
      </c>
      <c r="I12" s="100" t="s">
        <v>2526</v>
      </c>
      <c r="J12" s="100" t="s">
        <v>2526</v>
      </c>
      <c r="K12" s="58">
        <v>0</v>
      </c>
      <c r="L12" s="58">
        <v>0</v>
      </c>
      <c r="M12" s="100" t="s">
        <v>2526</v>
      </c>
      <c r="N12" s="57">
        <v>0</v>
      </c>
      <c r="O12" s="57">
        <v>0</v>
      </c>
    </row>
    <row r="13" spans="1:17">
      <c r="A13" t="s">
        <v>174</v>
      </c>
      <c r="B13" t="s">
        <v>174</v>
      </c>
      <c r="C13" t="s">
        <v>174</v>
      </c>
      <c r="D13" t="s">
        <v>174</v>
      </c>
      <c r="E13" s="100" t="s">
        <v>2526</v>
      </c>
      <c r="F13" s="100" t="s">
        <v>2526</v>
      </c>
      <c r="G13" s="54">
        <v>0</v>
      </c>
      <c r="H13" t="s">
        <v>174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274</v>
      </c>
      <c r="B14" s="99" t="s">
        <v>2526</v>
      </c>
      <c r="C14" s="100" t="s">
        <v>2526</v>
      </c>
      <c r="D14" s="100" t="s">
        <v>2526</v>
      </c>
      <c r="E14" s="100" t="s">
        <v>2526</v>
      </c>
      <c r="F14" s="100" t="s">
        <v>2526</v>
      </c>
      <c r="G14" s="58">
        <v>0</v>
      </c>
      <c r="H14" s="100" t="s">
        <v>2526</v>
      </c>
      <c r="I14" s="100" t="s">
        <v>2526</v>
      </c>
      <c r="J14" s="100" t="s">
        <v>2526</v>
      </c>
      <c r="K14" s="58">
        <v>0</v>
      </c>
      <c r="L14" s="58">
        <v>0</v>
      </c>
      <c r="M14" s="100" t="s">
        <v>2526</v>
      </c>
      <c r="N14" s="57">
        <v>0</v>
      </c>
      <c r="O14" s="57">
        <v>0</v>
      </c>
    </row>
    <row r="15" spans="1:17">
      <c r="A15" t="s">
        <v>174</v>
      </c>
      <c r="B15" t="s">
        <v>174</v>
      </c>
      <c r="C15" t="s">
        <v>174</v>
      </c>
      <c r="D15" t="s">
        <v>174</v>
      </c>
      <c r="E15" s="100" t="s">
        <v>2526</v>
      </c>
      <c r="F15" s="100" t="s">
        <v>2526</v>
      </c>
      <c r="G15" s="54">
        <v>0</v>
      </c>
      <c r="H15" t="s">
        <v>174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761</v>
      </c>
      <c r="B16" s="99" t="s">
        <v>2526</v>
      </c>
      <c r="C16" s="100" t="s">
        <v>2526</v>
      </c>
      <c r="D16" s="100" t="s">
        <v>2526</v>
      </c>
      <c r="E16" s="100" t="s">
        <v>2526</v>
      </c>
      <c r="F16" s="100" t="s">
        <v>2526</v>
      </c>
      <c r="G16" s="58">
        <v>0</v>
      </c>
      <c r="H16" s="100" t="s">
        <v>2526</v>
      </c>
      <c r="I16" s="100" t="s">
        <v>2526</v>
      </c>
      <c r="J16" s="100" t="s">
        <v>2526</v>
      </c>
      <c r="K16" s="58">
        <v>0</v>
      </c>
      <c r="L16" s="58">
        <v>0</v>
      </c>
      <c r="M16" s="100" t="s">
        <v>2526</v>
      </c>
      <c r="N16" s="57">
        <v>0</v>
      </c>
      <c r="O16" s="57">
        <v>0</v>
      </c>
    </row>
    <row r="17" spans="1:15">
      <c r="A17" t="s">
        <v>174</v>
      </c>
      <c r="B17" t="s">
        <v>174</v>
      </c>
      <c r="C17" t="s">
        <v>174</v>
      </c>
      <c r="D17" t="s">
        <v>174</v>
      </c>
      <c r="E17" s="100" t="s">
        <v>2526</v>
      </c>
      <c r="F17" s="100" t="s">
        <v>2526</v>
      </c>
      <c r="G17" s="54">
        <v>0</v>
      </c>
      <c r="H17" t="s">
        <v>174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180</v>
      </c>
      <c r="B18" s="99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58">
        <v>0</v>
      </c>
      <c r="H18" s="100" t="s">
        <v>2526</v>
      </c>
      <c r="I18" s="100" t="s">
        <v>2526</v>
      </c>
      <c r="J18" s="100" t="s">
        <v>2526</v>
      </c>
      <c r="K18" s="58">
        <v>0</v>
      </c>
      <c r="L18" s="58">
        <v>0</v>
      </c>
      <c r="M18" s="100" t="s">
        <v>2526</v>
      </c>
      <c r="N18" s="57">
        <v>0</v>
      </c>
      <c r="O18" s="57">
        <v>0</v>
      </c>
    </row>
    <row r="19" spans="1:15">
      <c r="A19" s="56" t="s">
        <v>275</v>
      </c>
      <c r="B19" s="99" t="s">
        <v>2526</v>
      </c>
      <c r="C19" s="100" t="s">
        <v>2526</v>
      </c>
      <c r="D19" s="100" t="s">
        <v>2526</v>
      </c>
      <c r="E19" s="100" t="s">
        <v>2526</v>
      </c>
      <c r="F19" s="100" t="s">
        <v>2526</v>
      </c>
      <c r="G19" s="58">
        <v>0</v>
      </c>
      <c r="H19" s="100" t="s">
        <v>2526</v>
      </c>
      <c r="I19" s="100" t="s">
        <v>2526</v>
      </c>
      <c r="J19" s="100" t="s">
        <v>2526</v>
      </c>
      <c r="K19" s="58">
        <v>0</v>
      </c>
      <c r="L19" s="58">
        <v>0</v>
      </c>
      <c r="M19" s="100" t="s">
        <v>2526</v>
      </c>
      <c r="N19" s="57">
        <v>0</v>
      </c>
      <c r="O19" s="57">
        <v>0</v>
      </c>
    </row>
    <row r="20" spans="1:15">
      <c r="A20" t="s">
        <v>174</v>
      </c>
      <c r="B20" t="s">
        <v>174</v>
      </c>
      <c r="C20" t="s">
        <v>174</v>
      </c>
      <c r="D20" t="s">
        <v>174</v>
      </c>
      <c r="E20" s="100" t="s">
        <v>2526</v>
      </c>
      <c r="F20" s="100" t="s">
        <v>2526</v>
      </c>
      <c r="G20" s="54">
        <v>0</v>
      </c>
      <c r="H20" t="s">
        <v>174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276</v>
      </c>
      <c r="B21" s="99" t="s">
        <v>2526</v>
      </c>
      <c r="C21" s="100" t="s">
        <v>2526</v>
      </c>
      <c r="D21" s="100" t="s">
        <v>2526</v>
      </c>
      <c r="E21" s="100" t="s">
        <v>2526</v>
      </c>
      <c r="F21" s="100" t="s">
        <v>2526</v>
      </c>
      <c r="G21" s="58">
        <v>0</v>
      </c>
      <c r="H21" s="100" t="s">
        <v>2526</v>
      </c>
      <c r="I21" s="100" t="s">
        <v>2526</v>
      </c>
      <c r="J21" s="100" t="s">
        <v>2526</v>
      </c>
      <c r="K21" s="58">
        <v>0</v>
      </c>
      <c r="L21" s="58">
        <v>0</v>
      </c>
      <c r="M21" s="100" t="s">
        <v>2526</v>
      </c>
      <c r="N21" s="57">
        <v>0</v>
      </c>
      <c r="O21" s="57">
        <v>0</v>
      </c>
    </row>
    <row r="22" spans="1:15">
      <c r="A22" t="s">
        <v>174</v>
      </c>
      <c r="B22" t="s">
        <v>174</v>
      </c>
      <c r="C22" t="s">
        <v>174</v>
      </c>
      <c r="D22" t="s">
        <v>174</v>
      </c>
      <c r="E22" s="100" t="s">
        <v>2526</v>
      </c>
      <c r="F22" s="100" t="s">
        <v>2526</v>
      </c>
      <c r="G22" s="54">
        <v>0</v>
      </c>
      <c r="H22" t="s">
        <v>174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182</v>
      </c>
      <c r="B23" s="99" t="s">
        <v>2526</v>
      </c>
      <c r="C23" s="100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100" t="s">
        <v>2526</v>
      </c>
      <c r="J23" s="100" t="s">
        <v>2526</v>
      </c>
      <c r="K23" s="100" t="s">
        <v>2526</v>
      </c>
      <c r="L23" s="100" t="s">
        <v>2526</v>
      </c>
      <c r="M23" s="100" t="s">
        <v>2526</v>
      </c>
      <c r="N23" s="100" t="s">
        <v>2526</v>
      </c>
      <c r="O23" s="100" t="s">
        <v>2526</v>
      </c>
    </row>
    <row r="24" spans="1:15">
      <c r="A24" t="s">
        <v>269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100" t="s">
        <v>2526</v>
      </c>
      <c r="H24" s="100" t="s">
        <v>2526</v>
      </c>
      <c r="I24" s="100" t="s">
        <v>2526</v>
      </c>
      <c r="J24" s="100" t="s">
        <v>2526</v>
      </c>
      <c r="K24" s="100" t="s">
        <v>2526</v>
      </c>
      <c r="L24" s="100" t="s">
        <v>2526</v>
      </c>
      <c r="M24" s="100" t="s">
        <v>2526</v>
      </c>
      <c r="N24" s="100" t="s">
        <v>2526</v>
      </c>
      <c r="O24" s="100" t="s">
        <v>2526</v>
      </c>
    </row>
    <row r="25" spans="1:15">
      <c r="A25" t="s">
        <v>271</v>
      </c>
      <c r="B25" s="99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  <c r="O25" s="100" t="s">
        <v>2526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2525</v>
      </c>
    </row>
    <row r="2" spans="1:17" s="1" customFormat="1">
      <c r="A2" s="2" t="s">
        <v>1</v>
      </c>
      <c r="B2" s="9" t="s">
        <v>1922</v>
      </c>
    </row>
    <row r="3" spans="1:17" s="1" customFormat="1">
      <c r="A3" s="2" t="s">
        <v>2</v>
      </c>
      <c r="B3" s="61" t="s">
        <v>1923</v>
      </c>
    </row>
    <row r="4" spans="1:17" s="1" customFormat="1">
      <c r="A4" s="2" t="s">
        <v>3</v>
      </c>
      <c r="B4" s="62">
        <v>14229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144</v>
      </c>
      <c r="K5" s="32" t="s">
        <v>155</v>
      </c>
      <c r="L5" s="32" t="s">
        <v>145</v>
      </c>
      <c r="M5" s="32" t="s">
        <v>69</v>
      </c>
      <c r="N5" s="32" t="s">
        <v>54</v>
      </c>
      <c r="O5" s="33" t="s">
        <v>151</v>
      </c>
      <c r="Q5" s="13"/>
    </row>
    <row r="6" spans="1:17" s="15" customFormat="1">
      <c r="A6" s="92" t="s">
        <v>2526</v>
      </c>
      <c r="B6" s="93" t="s">
        <v>2526</v>
      </c>
      <c r="C6" s="93" t="s">
        <v>2526</v>
      </c>
      <c r="D6" s="93" t="s">
        <v>2526</v>
      </c>
      <c r="E6" s="93" t="s">
        <v>2526</v>
      </c>
      <c r="F6" s="20" t="s">
        <v>70</v>
      </c>
      <c r="G6" s="20" t="s">
        <v>71</v>
      </c>
      <c r="H6" s="93" t="s">
        <v>2526</v>
      </c>
      <c r="I6" s="20" t="s">
        <v>7</v>
      </c>
      <c r="J6" s="20" t="s">
        <v>7</v>
      </c>
      <c r="K6" s="20" t="s">
        <v>152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147</v>
      </c>
      <c r="B8" s="95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95" t="s">
        <v>2526</v>
      </c>
      <c r="H8" s="118" t="s">
        <v>2526</v>
      </c>
      <c r="I8" s="118" t="s">
        <v>2526</v>
      </c>
      <c r="J8" s="95" t="s">
        <v>2526</v>
      </c>
      <c r="K8" s="52">
        <v>0</v>
      </c>
      <c r="L8" s="52">
        <v>0</v>
      </c>
      <c r="M8" s="95" t="s">
        <v>2526</v>
      </c>
      <c r="N8" s="53">
        <v>0</v>
      </c>
      <c r="O8" s="53">
        <v>0</v>
      </c>
      <c r="P8" s="24"/>
    </row>
    <row r="9" spans="1:17">
      <c r="A9" s="56" t="s">
        <v>169</v>
      </c>
      <c r="B9" s="100" t="s">
        <v>2526</v>
      </c>
      <c r="C9" s="100" t="s">
        <v>2526</v>
      </c>
      <c r="D9" s="100" t="s">
        <v>2526</v>
      </c>
      <c r="E9" s="100" t="s">
        <v>2526</v>
      </c>
      <c r="F9" s="100" t="s">
        <v>2526</v>
      </c>
      <c r="G9" s="58">
        <v>0</v>
      </c>
      <c r="H9" s="100" t="s">
        <v>2526</v>
      </c>
      <c r="I9" s="100" t="s">
        <v>2526</v>
      </c>
      <c r="J9" s="100" t="s">
        <v>2526</v>
      </c>
      <c r="K9" s="58">
        <v>0</v>
      </c>
      <c r="L9" s="58">
        <v>0</v>
      </c>
      <c r="M9" s="100" t="s">
        <v>2526</v>
      </c>
      <c r="N9" s="57">
        <v>0</v>
      </c>
      <c r="O9" s="57">
        <v>0</v>
      </c>
    </row>
    <row r="10" spans="1:17">
      <c r="A10" s="56" t="s">
        <v>1840</v>
      </c>
      <c r="B10" s="100" t="s">
        <v>2526</v>
      </c>
      <c r="C10" s="100" t="s">
        <v>2526</v>
      </c>
      <c r="D10" s="100" t="s">
        <v>2526</v>
      </c>
      <c r="E10" s="100" t="s">
        <v>2526</v>
      </c>
      <c r="F10" s="100" t="s">
        <v>2526</v>
      </c>
      <c r="G10" s="58">
        <v>0</v>
      </c>
      <c r="H10" s="100" t="s">
        <v>2526</v>
      </c>
      <c r="I10" s="100" t="s">
        <v>2526</v>
      </c>
      <c r="J10" s="100" t="s">
        <v>2526</v>
      </c>
      <c r="K10" s="58">
        <v>0</v>
      </c>
      <c r="L10" s="58">
        <v>0</v>
      </c>
      <c r="M10" s="100" t="s">
        <v>2526</v>
      </c>
      <c r="N10" s="57">
        <v>0</v>
      </c>
      <c r="O10" s="57">
        <v>0</v>
      </c>
    </row>
    <row r="11" spans="1:17">
      <c r="A11" t="s">
        <v>174</v>
      </c>
      <c r="B11" t="s">
        <v>174</v>
      </c>
      <c r="C11" t="s">
        <v>174</v>
      </c>
      <c r="D11" t="s">
        <v>174</v>
      </c>
      <c r="E11" s="100" t="s">
        <v>2526</v>
      </c>
      <c r="F11" s="100" t="s">
        <v>2526</v>
      </c>
      <c r="G11" s="54">
        <v>0</v>
      </c>
      <c r="H11" t="s">
        <v>174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1841</v>
      </c>
      <c r="B12" s="100" t="s">
        <v>2526</v>
      </c>
      <c r="C12" s="100" t="s">
        <v>2526</v>
      </c>
      <c r="D12" s="100" t="s">
        <v>2526</v>
      </c>
      <c r="E12" s="100" t="s">
        <v>2526</v>
      </c>
      <c r="F12" s="100" t="s">
        <v>2526</v>
      </c>
      <c r="G12" s="58">
        <v>0</v>
      </c>
      <c r="H12" s="100" t="s">
        <v>2526</v>
      </c>
      <c r="I12" s="100" t="s">
        <v>2526</v>
      </c>
      <c r="J12" s="100" t="s">
        <v>2526</v>
      </c>
      <c r="K12" s="58">
        <v>0</v>
      </c>
      <c r="L12" s="58">
        <v>0</v>
      </c>
      <c r="M12" s="100" t="s">
        <v>2526</v>
      </c>
      <c r="N12" s="57">
        <v>0</v>
      </c>
      <c r="O12" s="57">
        <v>0</v>
      </c>
    </row>
    <row r="13" spans="1:17">
      <c r="A13" t="s">
        <v>174</v>
      </c>
      <c r="B13" t="s">
        <v>174</v>
      </c>
      <c r="C13" t="s">
        <v>174</v>
      </c>
      <c r="D13" t="s">
        <v>174</v>
      </c>
      <c r="E13" s="100" t="s">
        <v>2526</v>
      </c>
      <c r="F13" s="100" t="s">
        <v>2526</v>
      </c>
      <c r="G13" s="54">
        <v>0</v>
      </c>
      <c r="H13" t="s">
        <v>174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274</v>
      </c>
      <c r="B14" s="99" t="s">
        <v>2526</v>
      </c>
      <c r="C14" s="100" t="s">
        <v>2526</v>
      </c>
      <c r="D14" s="100" t="s">
        <v>2526</v>
      </c>
      <c r="E14" s="100" t="s">
        <v>2526</v>
      </c>
      <c r="F14" s="100" t="s">
        <v>2526</v>
      </c>
      <c r="G14" s="58">
        <v>0</v>
      </c>
      <c r="H14" s="100" t="s">
        <v>2526</v>
      </c>
      <c r="I14" s="100" t="s">
        <v>2526</v>
      </c>
      <c r="J14" s="100" t="s">
        <v>2526</v>
      </c>
      <c r="K14" s="58">
        <v>0</v>
      </c>
      <c r="L14" s="58">
        <v>0</v>
      </c>
      <c r="M14" s="100" t="s">
        <v>2526</v>
      </c>
      <c r="N14" s="57">
        <v>0</v>
      </c>
      <c r="O14" s="57">
        <v>0</v>
      </c>
    </row>
    <row r="15" spans="1:17">
      <c r="A15" t="s">
        <v>174</v>
      </c>
      <c r="B15" t="s">
        <v>174</v>
      </c>
      <c r="C15" t="s">
        <v>174</v>
      </c>
      <c r="D15" t="s">
        <v>174</v>
      </c>
      <c r="E15" s="100" t="s">
        <v>2526</v>
      </c>
      <c r="F15" s="100" t="s">
        <v>2526</v>
      </c>
      <c r="G15" s="54">
        <v>0</v>
      </c>
      <c r="H15" t="s">
        <v>174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761</v>
      </c>
      <c r="B16" s="99" t="s">
        <v>2526</v>
      </c>
      <c r="C16" s="100" t="s">
        <v>2526</v>
      </c>
      <c r="D16" s="100" t="s">
        <v>2526</v>
      </c>
      <c r="E16" s="100" t="s">
        <v>2526</v>
      </c>
      <c r="F16" s="100" t="s">
        <v>2526</v>
      </c>
      <c r="G16" s="58">
        <v>0</v>
      </c>
      <c r="H16" s="100" t="s">
        <v>2526</v>
      </c>
      <c r="I16" s="100" t="s">
        <v>2526</v>
      </c>
      <c r="J16" s="100" t="s">
        <v>2526</v>
      </c>
      <c r="K16" s="58">
        <v>0</v>
      </c>
      <c r="L16" s="58">
        <v>0</v>
      </c>
      <c r="M16" s="100" t="s">
        <v>2526</v>
      </c>
      <c r="N16" s="57">
        <v>0</v>
      </c>
      <c r="O16" s="57">
        <v>0</v>
      </c>
    </row>
    <row r="17" spans="1:15">
      <c r="A17" t="s">
        <v>174</v>
      </c>
      <c r="B17" t="s">
        <v>174</v>
      </c>
      <c r="C17" t="s">
        <v>174</v>
      </c>
      <c r="D17" t="s">
        <v>174</v>
      </c>
      <c r="E17" s="100" t="s">
        <v>2526</v>
      </c>
      <c r="F17" s="100" t="s">
        <v>2526</v>
      </c>
      <c r="G17" s="54">
        <v>0</v>
      </c>
      <c r="H17" t="s">
        <v>174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180</v>
      </c>
      <c r="B18" s="99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58">
        <v>0</v>
      </c>
      <c r="H18" s="100" t="s">
        <v>2526</v>
      </c>
      <c r="I18" s="100" t="s">
        <v>2526</v>
      </c>
      <c r="J18" s="100" t="s">
        <v>2526</v>
      </c>
      <c r="K18" s="58">
        <v>0</v>
      </c>
      <c r="L18" s="58">
        <v>0</v>
      </c>
      <c r="M18" s="100" t="s">
        <v>2526</v>
      </c>
      <c r="N18" s="57">
        <v>0</v>
      </c>
      <c r="O18" s="57">
        <v>0</v>
      </c>
    </row>
    <row r="19" spans="1:15">
      <c r="A19" s="56" t="s">
        <v>275</v>
      </c>
      <c r="B19" s="99" t="s">
        <v>2526</v>
      </c>
      <c r="C19" s="100" t="s">
        <v>2526</v>
      </c>
      <c r="D19" s="100" t="s">
        <v>2526</v>
      </c>
      <c r="E19" s="100" t="s">
        <v>2526</v>
      </c>
      <c r="F19" s="100" t="s">
        <v>2526</v>
      </c>
      <c r="G19" s="58">
        <v>0</v>
      </c>
      <c r="H19" s="100" t="s">
        <v>2526</v>
      </c>
      <c r="I19" s="100" t="s">
        <v>2526</v>
      </c>
      <c r="J19" s="100" t="s">
        <v>2526</v>
      </c>
      <c r="K19" s="58">
        <v>0</v>
      </c>
      <c r="L19" s="58">
        <v>0</v>
      </c>
      <c r="M19" s="100" t="s">
        <v>2526</v>
      </c>
      <c r="N19" s="57">
        <v>0</v>
      </c>
      <c r="O19" s="57">
        <v>0</v>
      </c>
    </row>
    <row r="20" spans="1:15">
      <c r="A20" t="s">
        <v>174</v>
      </c>
      <c r="B20" t="s">
        <v>174</v>
      </c>
      <c r="C20" t="s">
        <v>174</v>
      </c>
      <c r="D20" t="s">
        <v>174</v>
      </c>
      <c r="E20" s="100" t="s">
        <v>2526</v>
      </c>
      <c r="F20" s="100" t="s">
        <v>2526</v>
      </c>
      <c r="G20" s="54">
        <v>0</v>
      </c>
      <c r="H20" t="s">
        <v>174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276</v>
      </c>
      <c r="B21" s="99" t="s">
        <v>2526</v>
      </c>
      <c r="C21" s="100" t="s">
        <v>2526</v>
      </c>
      <c r="D21" s="100" t="s">
        <v>2526</v>
      </c>
      <c r="E21" s="100" t="s">
        <v>2526</v>
      </c>
      <c r="F21" s="100" t="s">
        <v>2526</v>
      </c>
      <c r="G21" s="58">
        <v>0</v>
      </c>
      <c r="H21" s="100" t="s">
        <v>2526</v>
      </c>
      <c r="I21" s="100" t="s">
        <v>2526</v>
      </c>
      <c r="J21" s="100" t="s">
        <v>2526</v>
      </c>
      <c r="K21" s="58">
        <v>0</v>
      </c>
      <c r="L21" s="58">
        <v>0</v>
      </c>
      <c r="M21" s="100" t="s">
        <v>2526</v>
      </c>
      <c r="N21" s="57">
        <v>0</v>
      </c>
      <c r="O21" s="57">
        <v>0</v>
      </c>
    </row>
    <row r="22" spans="1:15">
      <c r="A22" t="s">
        <v>174</v>
      </c>
      <c r="B22" t="s">
        <v>174</v>
      </c>
      <c r="C22" t="s">
        <v>174</v>
      </c>
      <c r="D22" t="s">
        <v>174</v>
      </c>
      <c r="E22" s="100" t="s">
        <v>2526</v>
      </c>
      <c r="F22" s="100" t="s">
        <v>2526</v>
      </c>
      <c r="G22" s="54">
        <v>0</v>
      </c>
      <c r="H22" t="s">
        <v>174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182</v>
      </c>
      <c r="B23" s="99" t="s">
        <v>2526</v>
      </c>
      <c r="C23" s="100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100" t="s">
        <v>2526</v>
      </c>
      <c r="J23" s="100" t="s">
        <v>2526</v>
      </c>
      <c r="K23" s="100" t="s">
        <v>2526</v>
      </c>
      <c r="L23" s="100" t="s">
        <v>2526</v>
      </c>
      <c r="M23" s="100" t="s">
        <v>2526</v>
      </c>
      <c r="N23" s="100" t="s">
        <v>2526</v>
      </c>
      <c r="O23" s="100" t="s">
        <v>2526</v>
      </c>
    </row>
    <row r="24" spans="1:15">
      <c r="A24" t="s">
        <v>269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100" t="s">
        <v>2526</v>
      </c>
      <c r="H24" s="100" t="s">
        <v>2526</v>
      </c>
      <c r="I24" s="100" t="s">
        <v>2526</v>
      </c>
      <c r="J24" s="100" t="s">
        <v>2526</v>
      </c>
      <c r="K24" s="100" t="s">
        <v>2526</v>
      </c>
      <c r="L24" s="100" t="s">
        <v>2526</v>
      </c>
      <c r="M24" s="100" t="s">
        <v>2526</v>
      </c>
      <c r="N24" s="100" t="s">
        <v>2526</v>
      </c>
      <c r="O24" s="100" t="s">
        <v>2526</v>
      </c>
    </row>
    <row r="25" spans="1:15">
      <c r="A25" t="s">
        <v>271</v>
      </c>
      <c r="B25" s="99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  <c r="O25" s="100" t="s">
        <v>2526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1" sqref="D1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2525</v>
      </c>
    </row>
    <row r="2" spans="1:22" s="1" customFormat="1">
      <c r="A2" s="2" t="s">
        <v>1</v>
      </c>
      <c r="B2" s="9" t="s">
        <v>1922</v>
      </c>
    </row>
    <row r="3" spans="1:22" s="1" customFormat="1">
      <c r="A3" s="2" t="s">
        <v>2</v>
      </c>
      <c r="B3" s="61" t="s">
        <v>1923</v>
      </c>
    </row>
    <row r="4" spans="1:22" s="1" customFormat="1">
      <c r="A4" s="2" t="s">
        <v>3</v>
      </c>
      <c r="B4" s="62">
        <v>14229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144</v>
      </c>
      <c r="K5" s="32" t="s">
        <v>155</v>
      </c>
      <c r="L5" s="32" t="s">
        <v>145</v>
      </c>
      <c r="M5" s="32" t="s">
        <v>69</v>
      </c>
      <c r="N5" s="32" t="s">
        <v>54</v>
      </c>
      <c r="O5" s="33" t="s">
        <v>151</v>
      </c>
      <c r="Q5" s="13"/>
    </row>
    <row r="6" spans="1:22" s="15" customFormat="1">
      <c r="A6" s="92" t="s">
        <v>2526</v>
      </c>
      <c r="B6" s="93" t="s">
        <v>2526</v>
      </c>
      <c r="C6" s="93" t="s">
        <v>2526</v>
      </c>
      <c r="D6" s="93" t="s">
        <v>2526</v>
      </c>
      <c r="E6" s="93" t="s">
        <v>2526</v>
      </c>
      <c r="F6" s="20" t="s">
        <v>70</v>
      </c>
      <c r="G6" s="20" t="s">
        <v>71</v>
      </c>
      <c r="H6" s="93" t="s">
        <v>2526</v>
      </c>
      <c r="I6" s="20" t="s">
        <v>7</v>
      </c>
      <c r="J6" s="20" t="s">
        <v>7</v>
      </c>
      <c r="K6" s="20" t="s">
        <v>152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4" t="s">
        <v>2526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148</v>
      </c>
      <c r="B8" s="95" t="s">
        <v>2526</v>
      </c>
      <c r="C8" s="95" t="s">
        <v>2526</v>
      </c>
      <c r="D8" s="95" t="s">
        <v>2526</v>
      </c>
      <c r="E8" s="95" t="s">
        <v>2526</v>
      </c>
      <c r="F8" s="95" t="s">
        <v>2526</v>
      </c>
      <c r="G8" s="95" t="s">
        <v>2526</v>
      </c>
      <c r="H8" s="95" t="s">
        <v>2526</v>
      </c>
      <c r="I8" s="95" t="s">
        <v>2526</v>
      </c>
      <c r="J8" s="95" t="s">
        <v>2526</v>
      </c>
      <c r="K8" s="52">
        <v>0</v>
      </c>
      <c r="L8" s="52">
        <v>0</v>
      </c>
      <c r="M8" s="95" t="s">
        <v>2526</v>
      </c>
      <c r="N8" s="53">
        <v>0</v>
      </c>
      <c r="O8" s="53">
        <v>0</v>
      </c>
      <c r="P8" s="24"/>
    </row>
    <row r="9" spans="1:22">
      <c r="A9" s="56" t="s">
        <v>169</v>
      </c>
      <c r="B9" s="99" t="s">
        <v>2526</v>
      </c>
      <c r="C9" s="99" t="s">
        <v>2526</v>
      </c>
      <c r="D9" s="99" t="s">
        <v>2526</v>
      </c>
      <c r="E9" s="99" t="s">
        <v>2526</v>
      </c>
      <c r="F9" s="99" t="s">
        <v>2526</v>
      </c>
      <c r="G9" s="58">
        <v>0</v>
      </c>
      <c r="H9" s="99" t="s">
        <v>2526</v>
      </c>
      <c r="I9" s="99" t="s">
        <v>2526</v>
      </c>
      <c r="J9" s="99" t="s">
        <v>2526</v>
      </c>
      <c r="K9" s="58">
        <v>0</v>
      </c>
      <c r="L9" s="58">
        <v>0</v>
      </c>
      <c r="M9" s="99" t="s">
        <v>2526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1840</v>
      </c>
      <c r="B10" s="99" t="s">
        <v>2526</v>
      </c>
      <c r="C10" s="99" t="s">
        <v>2526</v>
      </c>
      <c r="D10" s="99" t="s">
        <v>2526</v>
      </c>
      <c r="E10" s="99" t="s">
        <v>2526</v>
      </c>
      <c r="F10" s="99" t="s">
        <v>2526</v>
      </c>
      <c r="G10" s="58">
        <v>0</v>
      </c>
      <c r="H10" s="99" t="s">
        <v>2526</v>
      </c>
      <c r="I10" s="99" t="s">
        <v>2526</v>
      </c>
      <c r="J10" s="99" t="s">
        <v>2526</v>
      </c>
      <c r="K10" s="58">
        <v>0</v>
      </c>
      <c r="L10" s="58">
        <v>0</v>
      </c>
      <c r="M10" s="99" t="s">
        <v>2526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174</v>
      </c>
      <c r="B11" t="s">
        <v>174</v>
      </c>
      <c r="C11" t="s">
        <v>174</v>
      </c>
      <c r="D11" t="s">
        <v>174</v>
      </c>
      <c r="E11" s="99" t="s">
        <v>2526</v>
      </c>
      <c r="F11" s="99" t="s">
        <v>2526</v>
      </c>
      <c r="G11" s="54">
        <v>0</v>
      </c>
      <c r="H11" t="s">
        <v>174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1841</v>
      </c>
      <c r="B12" s="99" t="s">
        <v>2526</v>
      </c>
      <c r="C12" s="99" t="s">
        <v>2526</v>
      </c>
      <c r="D12" s="99" t="s">
        <v>2526</v>
      </c>
      <c r="E12" s="99" t="s">
        <v>2526</v>
      </c>
      <c r="F12" s="99" t="s">
        <v>2526</v>
      </c>
      <c r="G12" s="58">
        <v>0</v>
      </c>
      <c r="H12" s="99" t="s">
        <v>2526</v>
      </c>
      <c r="I12" s="99" t="s">
        <v>2526</v>
      </c>
      <c r="J12" s="99" t="s">
        <v>2526</v>
      </c>
      <c r="K12" s="58">
        <v>0</v>
      </c>
      <c r="L12" s="58">
        <v>0</v>
      </c>
      <c r="M12" s="99" t="s">
        <v>2526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174</v>
      </c>
      <c r="B13" t="s">
        <v>174</v>
      </c>
      <c r="C13" t="s">
        <v>174</v>
      </c>
      <c r="D13" t="s">
        <v>174</v>
      </c>
      <c r="E13" s="99" t="s">
        <v>2526</v>
      </c>
      <c r="F13" s="99" t="s">
        <v>2526</v>
      </c>
      <c r="G13" s="54">
        <v>0</v>
      </c>
      <c r="H13" t="s">
        <v>174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274</v>
      </c>
      <c r="B14" s="99" t="s">
        <v>2526</v>
      </c>
      <c r="C14" s="99" t="s">
        <v>2526</v>
      </c>
      <c r="D14" s="99" t="s">
        <v>2526</v>
      </c>
      <c r="E14" s="99" t="s">
        <v>2526</v>
      </c>
      <c r="F14" s="99" t="s">
        <v>2526</v>
      </c>
      <c r="G14" s="58">
        <v>0</v>
      </c>
      <c r="H14" s="99" t="s">
        <v>2526</v>
      </c>
      <c r="I14" s="99" t="s">
        <v>2526</v>
      </c>
      <c r="J14" s="99" t="s">
        <v>2526</v>
      </c>
      <c r="K14" s="58">
        <v>0</v>
      </c>
      <c r="L14" s="58">
        <v>0</v>
      </c>
      <c r="M14" s="99" t="s">
        <v>2526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174</v>
      </c>
      <c r="B15" t="s">
        <v>174</v>
      </c>
      <c r="C15" t="s">
        <v>174</v>
      </c>
      <c r="D15" t="s">
        <v>174</v>
      </c>
      <c r="E15" s="99" t="s">
        <v>2526</v>
      </c>
      <c r="F15" s="99" t="s">
        <v>2526</v>
      </c>
      <c r="G15" s="54">
        <v>0</v>
      </c>
      <c r="H15" t="s">
        <v>174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761</v>
      </c>
      <c r="B16" s="99" t="s">
        <v>2526</v>
      </c>
      <c r="C16" s="99" t="s">
        <v>2526</v>
      </c>
      <c r="D16" s="99" t="s">
        <v>2526</v>
      </c>
      <c r="E16" s="99" t="s">
        <v>2526</v>
      </c>
      <c r="F16" s="99" t="s">
        <v>2526</v>
      </c>
      <c r="G16" s="58">
        <v>0</v>
      </c>
      <c r="H16" s="99" t="s">
        <v>2526</v>
      </c>
      <c r="I16" s="99" t="s">
        <v>2526</v>
      </c>
      <c r="J16" s="99" t="s">
        <v>2526</v>
      </c>
      <c r="K16" s="58">
        <v>0</v>
      </c>
      <c r="L16" s="58">
        <v>0</v>
      </c>
      <c r="M16" s="99" t="s">
        <v>2526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174</v>
      </c>
      <c r="B17" t="s">
        <v>174</v>
      </c>
      <c r="C17" t="s">
        <v>174</v>
      </c>
      <c r="D17" t="s">
        <v>174</v>
      </c>
      <c r="E17" s="99" t="s">
        <v>2526</v>
      </c>
      <c r="F17" s="99" t="s">
        <v>2526</v>
      </c>
      <c r="G17" s="54">
        <v>0</v>
      </c>
      <c r="H17" t="s">
        <v>174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180</v>
      </c>
      <c r="B18" s="99" t="s">
        <v>2526</v>
      </c>
      <c r="C18" s="100" t="s">
        <v>2526</v>
      </c>
      <c r="D18" s="100" t="s">
        <v>2526</v>
      </c>
      <c r="E18" s="100" t="s">
        <v>2526</v>
      </c>
      <c r="F18" s="100" t="s">
        <v>2526</v>
      </c>
      <c r="G18" s="58">
        <v>0</v>
      </c>
      <c r="H18" s="100" t="s">
        <v>2526</v>
      </c>
      <c r="I18" s="100" t="s">
        <v>2526</v>
      </c>
      <c r="J18" s="100" t="s">
        <v>2526</v>
      </c>
      <c r="K18" s="58">
        <v>0</v>
      </c>
      <c r="L18" s="58">
        <v>0</v>
      </c>
      <c r="M18" s="100" t="s">
        <v>2526</v>
      </c>
      <c r="N18" s="57">
        <v>0</v>
      </c>
      <c r="O18" s="57">
        <v>0</v>
      </c>
    </row>
    <row r="19" spans="1:22">
      <c r="A19" s="56" t="s">
        <v>275</v>
      </c>
      <c r="B19" s="99" t="s">
        <v>2526</v>
      </c>
      <c r="C19" s="100" t="s">
        <v>2526</v>
      </c>
      <c r="D19" s="100" t="s">
        <v>2526</v>
      </c>
      <c r="E19" s="100" t="s">
        <v>2526</v>
      </c>
      <c r="F19" s="100" t="s">
        <v>2526</v>
      </c>
      <c r="G19" s="58">
        <v>0</v>
      </c>
      <c r="H19" s="100" t="s">
        <v>2526</v>
      </c>
      <c r="I19" s="100" t="s">
        <v>2526</v>
      </c>
      <c r="J19" s="100" t="s">
        <v>2526</v>
      </c>
      <c r="K19" s="58">
        <v>0</v>
      </c>
      <c r="L19" s="58">
        <v>0</v>
      </c>
      <c r="M19" s="100" t="s">
        <v>2526</v>
      </c>
      <c r="N19" s="57">
        <v>0</v>
      </c>
      <c r="O19" s="57">
        <v>0</v>
      </c>
    </row>
    <row r="20" spans="1:22">
      <c r="A20" t="s">
        <v>174</v>
      </c>
      <c r="B20" t="s">
        <v>174</v>
      </c>
      <c r="C20" t="s">
        <v>174</v>
      </c>
      <c r="D20" t="s">
        <v>174</v>
      </c>
      <c r="E20" s="100" t="s">
        <v>2526</v>
      </c>
      <c r="F20" s="100" t="s">
        <v>2526</v>
      </c>
      <c r="G20" s="54">
        <v>0</v>
      </c>
      <c r="H20" t="s">
        <v>174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276</v>
      </c>
      <c r="B21" s="99" t="s">
        <v>2526</v>
      </c>
      <c r="C21" s="100" t="s">
        <v>2526</v>
      </c>
      <c r="D21" s="100" t="s">
        <v>2526</v>
      </c>
      <c r="E21" s="100" t="s">
        <v>2526</v>
      </c>
      <c r="F21" s="100" t="s">
        <v>2526</v>
      </c>
      <c r="G21" s="58">
        <v>0</v>
      </c>
      <c r="H21" s="100" t="s">
        <v>2526</v>
      </c>
      <c r="I21" s="100" t="s">
        <v>2526</v>
      </c>
      <c r="J21" s="100" t="s">
        <v>2526</v>
      </c>
      <c r="K21" s="58">
        <v>0</v>
      </c>
      <c r="L21" s="58">
        <v>0</v>
      </c>
      <c r="M21" s="100" t="s">
        <v>2526</v>
      </c>
      <c r="N21" s="57">
        <v>0</v>
      </c>
      <c r="O21" s="57">
        <v>0</v>
      </c>
    </row>
    <row r="22" spans="1:22">
      <c r="A22" t="s">
        <v>174</v>
      </c>
      <c r="B22" t="s">
        <v>174</v>
      </c>
      <c r="C22" t="s">
        <v>174</v>
      </c>
      <c r="D22" t="s">
        <v>174</v>
      </c>
      <c r="E22" s="100" t="s">
        <v>2526</v>
      </c>
      <c r="F22" s="100" t="s">
        <v>2526</v>
      </c>
      <c r="G22" s="54">
        <v>0</v>
      </c>
      <c r="H22" t="s">
        <v>174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182</v>
      </c>
      <c r="B23" s="99" t="s">
        <v>2526</v>
      </c>
      <c r="C23" s="100" t="s">
        <v>2526</v>
      </c>
      <c r="D23" s="100" t="s">
        <v>2526</v>
      </c>
      <c r="E23" s="100" t="s">
        <v>2526</v>
      </c>
      <c r="F23" s="100" t="s">
        <v>2526</v>
      </c>
      <c r="G23" s="100" t="s">
        <v>2526</v>
      </c>
      <c r="H23" s="100" t="s">
        <v>2526</v>
      </c>
      <c r="I23" s="100" t="s">
        <v>2526</v>
      </c>
      <c r="J23" s="100" t="s">
        <v>2526</v>
      </c>
      <c r="K23" s="100" t="s">
        <v>2526</v>
      </c>
      <c r="L23" s="100" t="s">
        <v>2526</v>
      </c>
      <c r="M23" s="100" t="s">
        <v>2526</v>
      </c>
      <c r="N23" s="100" t="s">
        <v>2526</v>
      </c>
      <c r="O23" s="100" t="s">
        <v>2526</v>
      </c>
    </row>
    <row r="24" spans="1:22">
      <c r="A24" t="s">
        <v>269</v>
      </c>
      <c r="B24" s="99" t="s">
        <v>2526</v>
      </c>
      <c r="C24" s="100" t="s">
        <v>2526</v>
      </c>
      <c r="D24" s="100" t="s">
        <v>2526</v>
      </c>
      <c r="E24" s="100" t="s">
        <v>2526</v>
      </c>
      <c r="F24" s="100" t="s">
        <v>2526</v>
      </c>
      <c r="G24" s="100" t="s">
        <v>2526</v>
      </c>
      <c r="H24" s="100" t="s">
        <v>2526</v>
      </c>
      <c r="I24" s="100" t="s">
        <v>2526</v>
      </c>
      <c r="J24" s="100" t="s">
        <v>2526</v>
      </c>
      <c r="K24" s="100" t="s">
        <v>2526</v>
      </c>
      <c r="L24" s="100" t="s">
        <v>2526</v>
      </c>
      <c r="M24" s="100" t="s">
        <v>2526</v>
      </c>
      <c r="N24" s="100" t="s">
        <v>2526</v>
      </c>
      <c r="O24" s="100" t="s">
        <v>2526</v>
      </c>
    </row>
    <row r="25" spans="1:22">
      <c r="A25" t="s">
        <v>270</v>
      </c>
      <c r="B25" s="99" t="s">
        <v>2526</v>
      </c>
      <c r="C25" s="100" t="s">
        <v>2526</v>
      </c>
      <c r="D25" s="100" t="s">
        <v>2526</v>
      </c>
      <c r="E25" s="100" t="s">
        <v>2526</v>
      </c>
      <c r="F25" s="100" t="s">
        <v>2526</v>
      </c>
      <c r="G25" s="100" t="s">
        <v>2526</v>
      </c>
      <c r="H25" s="100" t="s">
        <v>2526</v>
      </c>
      <c r="I25" s="100" t="s">
        <v>2526</v>
      </c>
      <c r="J25" s="100" t="s">
        <v>2526</v>
      </c>
      <c r="K25" s="100" t="s">
        <v>2526</v>
      </c>
      <c r="L25" s="100" t="s">
        <v>2526</v>
      </c>
      <c r="M25" s="100" t="s">
        <v>2526</v>
      </c>
      <c r="N25" s="100" t="s">
        <v>2526</v>
      </c>
      <c r="O25" s="100" t="s">
        <v>2526</v>
      </c>
    </row>
    <row r="26" spans="1:22">
      <c r="A26" t="s">
        <v>271</v>
      </c>
      <c r="B26" s="99" t="s">
        <v>2526</v>
      </c>
      <c r="C26" s="100" t="s">
        <v>2526</v>
      </c>
      <c r="D26" s="100" t="s">
        <v>2526</v>
      </c>
      <c r="E26" s="100" t="s">
        <v>2526</v>
      </c>
      <c r="F26" s="100" t="s">
        <v>2526</v>
      </c>
      <c r="G26" s="100" t="s">
        <v>2526</v>
      </c>
      <c r="H26" s="100" t="s">
        <v>2526</v>
      </c>
      <c r="I26" s="100" t="s">
        <v>2526</v>
      </c>
      <c r="J26" s="100" t="s">
        <v>2526</v>
      </c>
      <c r="K26" s="100" t="s">
        <v>2526</v>
      </c>
      <c r="L26" s="100" t="s">
        <v>2526</v>
      </c>
      <c r="M26" s="100" t="s">
        <v>2526</v>
      </c>
      <c r="N26" s="100" t="s">
        <v>2526</v>
      </c>
      <c r="O26" s="100" t="s">
        <v>2526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2024-04-01T07:05:38Z</dcterms:modified>
</cp:coreProperties>
</file>