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CB9704CE-AE4A-4EF4-BB51-EF788C1C3539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קונצרני'!$A$1:$AZ$117</definedName>
    <definedName name="_xlnm.Print_Area" localSheetId="9">אופציות!$A$1:$AZ$34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'!$A$1:$AZ$24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עתידיים'!$A$1:$AZ$288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מזומנים!$A$1:$AZ$56</definedName>
    <definedName name="_xlnm.Print_Area" localSheetId="5">מניות!$A$1:$AZ$59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נאמנות'!$A$1:$AZ$40</definedName>
    <definedName name="_xlnm.Print_Area" localSheetId="6">'קרנות סל'!$A$1:$AZ$84</definedName>
    <definedName name="_xlnm.Print_Area" localSheetId="2">'תעודות התחייבות ממשלתיות'!$A$1:$AZ$29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9" i="20" l="1"/>
  <c r="H11" i="20" s="1"/>
  <c r="H175" i="20"/>
  <c r="H280" i="20"/>
  <c r="H272" i="20"/>
  <c r="K9" i="2"/>
  <c r="K10" i="2"/>
  <c r="K11" i="2"/>
  <c r="K14" i="2"/>
  <c r="K15" i="2"/>
  <c r="K16" i="2"/>
  <c r="K17" i="2"/>
  <c r="K19" i="2"/>
  <c r="K20" i="2"/>
  <c r="K22" i="2"/>
  <c r="K23" i="2"/>
  <c r="K24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8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K25" i="2" s="1"/>
  <c r="J24" i="2"/>
  <c r="J23" i="2"/>
  <c r="J22" i="2"/>
  <c r="I21" i="2"/>
  <c r="J21" i="2" s="1"/>
  <c r="J20" i="2"/>
  <c r="J19" i="2"/>
  <c r="I18" i="2"/>
  <c r="J18" i="2" s="1"/>
  <c r="J17" i="2"/>
  <c r="J16" i="2"/>
  <c r="J15" i="2"/>
  <c r="J14" i="2"/>
  <c r="I13" i="2"/>
  <c r="J13" i="2" s="1"/>
  <c r="I12" i="2"/>
  <c r="J12" i="2" s="1"/>
  <c r="J11" i="2"/>
  <c r="J10" i="2"/>
  <c r="J9" i="2"/>
  <c r="J8" i="2"/>
  <c r="J25" i="2" l="1"/>
  <c r="K18" i="2"/>
  <c r="K29" i="2"/>
  <c r="K21" i="2"/>
  <c r="K13" i="2"/>
  <c r="K12" i="2"/>
  <c r="H271" i="20"/>
  <c r="H10" i="20"/>
  <c r="H9" i="20" l="1"/>
</calcChain>
</file>

<file path=xl/sharedStrings.xml><?xml version="1.0" encoding="utf-8"?>
<sst xmlns="http://schemas.openxmlformats.org/spreadsheetml/2006/main" count="9234" uniqueCount="1291">
  <si>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</si>
  <si>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</si>
  <si>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</si>
  <si>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</si>
  <si>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</si>
  <si>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</si>
  <si>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</si>
  <si>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</si>
  <si>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</si>
  <si>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</si>
  <si>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</si>
  <si>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</si>
  <si>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</si>
  <si>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</si>
  <si>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</si>
  <si>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</si>
  <si>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</si>
  <si>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</si>
  <si>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</si>
  <si>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</si>
  <si>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</si>
  <si>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</si>
  <si>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</si>
  <si>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</si>
  <si>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</si>
  <si>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</si>
  <si>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</si>
  <si>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</si>
  <si>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</si>
  <si>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</si>
  <si>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</si>
  <si>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</si>
  <si>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</si>
  <si>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</si>
  <si>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</si>
  <si>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</si>
  <si>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</si>
  <si>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</si>
  <si>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</si>
  <si>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</si>
  <si>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</si>
  <si>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</si>
  <si>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</si>
  <si>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</si>
  <si>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</si>
  <si>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</si>
  <si>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</si>
  <si>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</si>
  <si>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</si>
  <si>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</si>
  <si>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</si>
  <si>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</si>
  <si>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</si>
  <si>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</si>
  <si>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</si>
  <si>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</si>
  <si>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</si>
  <si>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</si>
  <si>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</si>
  <si>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</si>
  <si>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</si>
  <si>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</si>
  <si>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</si>
  <si>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</si>
  <si>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</si>
  <si>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</si>
  <si>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</si>
  <si>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</si>
  <si>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</si>
  <si>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</si>
  <si>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</si>
  <si>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</si>
  <si>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</si>
  <si>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</si>
  <si>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</si>
  <si>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</si>
  <si>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</si>
  <si>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</si>
  <si>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</si>
  <si>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</si>
  <si>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</si>
  <si>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</si>
  <si>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</si>
  <si>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</si>
  <si>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</si>
  <si>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</si>
  <si>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</si>
  <si>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</si>
  <si>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</si>
  <si>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</si>
  <si>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</si>
  <si>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</si>
  <si>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</si>
  <si>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</si>
  <si>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</si>
  <si>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</si>
  <si>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</si>
  <si>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</si>
  <si>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</si>
  <si>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</si>
  <si>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</si>
  <si>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</si>
  <si>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</si>
  <si>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</si>
  <si>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</si>
  <si>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</si>
  <si>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</si>
  <si>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</si>
  <si>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</si>
  <si>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</si>
  <si>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</si>
  <si>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</si>
  <si>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</si>
  <si>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</si>
  <si>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</si>
  <si>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</si>
  <si>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</si>
  <si>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</si>
  <si>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</si>
  <si>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</si>
  <si>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</si>
  <si>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</si>
  <si>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</si>
  <si>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</si>
  <si>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</si>
  <si>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</si>
  <si>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</si>
  <si>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</si>
  <si>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</si>
  <si>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</si>
  <si>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</si>
  <si>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</si>
  <si>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</si>
  <si>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</si>
  <si>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</si>
  <si>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</si>
  <si>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</si>
  <si>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</si>
  <si>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</si>
  <si>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</si>
  <si>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</si>
  <si>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</si>
  <si>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</si>
  <si>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</si>
  <si>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</si>
  <si>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</si>
  <si>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</si>
  <si>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</si>
  <si>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</si>
  <si>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</si>
  <si>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</si>
  <si>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</si>
  <si>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</si>
  <si>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</si>
  <si>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</si>
  <si>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</si>
  <si>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</si>
  <si>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</si>
  <si>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</si>
  <si>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</si>
  <si>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</si>
  <si>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</si>
  <si>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</si>
  <si>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</si>
  <si>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</si>
  <si>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</si>
  <si>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</si>
  <si>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</si>
  <si>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</si>
  <si>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</si>
  <si>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</si>
  <si>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</si>
  <si>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</si>
  <si>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</si>
  <si>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</si>
  <si>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</si>
  <si>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</si>
  <si>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</si>
  <si>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</si>
  <si>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</si>
  <si>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</si>
  <si>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</si>
  <si>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</si>
  <si>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</si>
  <si>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</si>
  <si>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</si>
  <si>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</si>
  <si>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T 1 7/8 02/15/32- US TREASURY Bills</t>
  </si>
  <si>
    <t>US91282CDY49</t>
  </si>
  <si>
    <t>AA+</t>
  </si>
  <si>
    <t>T 4 02/15/26- Treasury Bill</t>
  </si>
  <si>
    <t>US91282CGL90</t>
  </si>
  <si>
    <t>S&amp;P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</si>
  <si>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</si>
  <si>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</si>
  <si>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</si>
  <si>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</si>
  <si>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</si>
  <si>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</si>
  <si>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</si>
  <si>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</si>
  <si>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</si>
  <si>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</si>
  <si>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</si>
  <si>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</si>
  <si>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</si>
  <si>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</si>
  <si>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</si>
  <si>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</si>
  <si>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</si>
  <si>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</si>
  <si>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</si>
  <si>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</si>
  <si>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01/31-01/26- בנק לאומי לישראל בע"מ</t>
  </si>
  <si>
    <t>IL0060404899</t>
  </si>
  <si>
    <t>520018078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</si>
  <si>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</si>
  <si>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</si>
  <si>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</si>
  <si>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</si>
  <si>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</si>
  <si>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</si>
  <si>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</si>
  <si>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</si>
  <si>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</si>
  <si>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</si>
  <si>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</si>
  <si>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</si>
  <si>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</si>
  <si>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</si>
  <si>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</si>
  <si>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</si>
  <si>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</si>
  <si>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</si>
  <si>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</si>
  <si>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</si>
  <si>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</si>
  <si>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</si>
  <si>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</si>
  <si>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</si>
  <si>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</si>
  <si>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</si>
  <si>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</si>
  <si>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</si>
  <si>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</si>
  <si>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</si>
  <si>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</si>
  <si>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</si>
  <si>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</si>
  <si>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</si>
  <si>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</si>
  <si>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</si>
  <si>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</si>
  <si>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</si>
  <si>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</si>
  <si>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</si>
  <si>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</si>
  <si>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</si>
  <si>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</si>
  <si>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</si>
  <si>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</si>
  <si>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</si>
  <si>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</si>
  <si>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</si>
  <si>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</si>
  <si>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</si>
  <si>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</si>
  <si>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</si>
  <si>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</si>
  <si>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</si>
  <si>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</si>
  <si>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</si>
  <si>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</si>
  <si>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</si>
  <si>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</si>
  <si>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</si>
  <si>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</si>
  <si>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</si>
  <si>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</si>
  <si>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</si>
  <si>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</si>
  <si>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</si>
  <si>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</si>
  <si>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</si>
  <si>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</si>
  <si>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</si>
  <si>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</si>
  <si>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</si>
  <si>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</si>
  <si>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</si>
  <si>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</si>
  <si>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</si>
  <si>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</si>
  <si>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</si>
  <si>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</si>
  <si>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31/12/23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</si>
  <si>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</si>
  <si>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</si>
  <si>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</si>
  <si>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</si>
  <si>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</si>
  <si>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</si>
  <si>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</si>
  <si>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</si>
  <si>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</si>
  <si>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</si>
  <si>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</si>
  <si>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</si>
  <si>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</si>
  <si>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</si>
  <si>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</si>
  <si>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</si>
  <si>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</si>
  <si>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</si>
  <si>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</si>
  <si>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</si>
  <si>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</si>
  <si>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</si>
  <si>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</si>
  <si>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</si>
  <si>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</si>
  <si>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</si>
  <si>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</si>
  <si>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</si>
  <si>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</si>
  <si>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</si>
  <si>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</si>
  <si>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</si>
  <si>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</si>
  <si>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</si>
  <si>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</si>
  <si>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</si>
  <si>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</si>
  <si>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</si>
  <si>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</si>
  <si>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</si>
  <si>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</si>
  <si>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</si>
  <si>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</si>
  <si>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</si>
  <si>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</si>
  <si>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</si>
  <si>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</si>
  <si>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</si>
  <si>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</si>
  <si>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</si>
  <si>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</si>
  <si>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</si>
  <si>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</si>
  <si>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</si>
  <si>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</si>
  <si>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</si>
  <si>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</si>
  <si>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</si>
  <si>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</si>
  <si>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</si>
  <si>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</si>
  <si>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</si>
  <si>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</si>
  <si>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</si>
  <si>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</si>
  <si>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</si>
  <si>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</si>
  <si>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</si>
  <si>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</si>
  <si>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</si>
  <si>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</si>
  <si>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</si>
  <si>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</si>
  <si>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</si>
  <si>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</si>
  <si>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</si>
  <si>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</si>
  <si>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</si>
  <si>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</si>
  <si>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</si>
  <si>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</si>
  <si>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</si>
  <si>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</si>
  <si>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</si>
  <si>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</si>
  <si>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</si>
  <si>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</si>
  <si>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</si>
  <si>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</si>
  <si>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</si>
  <si>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</si>
  <si>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</si>
  <si>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</si>
  <si>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</si>
  <si>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</si>
  <si>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</si>
  <si>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</si>
  <si>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</si>
  <si>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</si>
  <si>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</si>
  <si>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</si>
  <si>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</si>
  <si>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</si>
  <si>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</si>
  <si>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</si>
  <si>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</si>
  <si>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</si>
  <si>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</si>
  <si>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</si>
  <si>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</si>
  <si>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</si>
  <si>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</si>
  <si>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</si>
  <si>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</si>
  <si>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</si>
  <si>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</si>
  <si>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</si>
  <si>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</si>
  <si>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</si>
  <si>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</si>
  <si>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</si>
  <si>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</si>
  <si>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</si>
  <si>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</si>
  <si>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</si>
  <si>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</si>
  <si>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</si>
  <si>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</si>
  <si>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</si>
  <si>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</si>
  <si>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</si>
  <si>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</si>
  <si>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</si>
  <si>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</si>
  <si>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</si>
  <si>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</si>
  <si>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</si>
  <si>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סה"כ תל אביב 90</t>
  </si>
  <si>
    <t>סה"כ מניות היתר</t>
  </si>
  <si>
    <t>סה"כ call 001 אופציות</t>
  </si>
  <si>
    <t>Bank amer crop- Bank of America</t>
  </si>
  <si>
    <t>US0605051046</t>
  </si>
  <si>
    <t>NYSE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</si>
  <si>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</si>
  <si>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</si>
  <si>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</si>
  <si>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</si>
  <si>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</si>
  <si>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</si>
  <si>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</si>
  <si>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</si>
  <si>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</si>
  <si>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</si>
  <si>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</si>
  <si>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</si>
  <si>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</si>
  <si>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</si>
  <si>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</si>
  <si>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</si>
  <si>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</si>
  <si>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</si>
  <si>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</si>
  <si>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ALPHABET-C- ALPHABET INC</t>
  </si>
  <si>
    <t>US02079K1079</t>
  </si>
  <si>
    <t>NASDAQ</t>
  </si>
  <si>
    <t>META PLATFORMS- Meta Platforms Inc</t>
  </si>
  <si>
    <t>US30303M1027</t>
  </si>
  <si>
    <t>Netflix Inc- Netflix Inc</t>
  </si>
  <si>
    <t>US64110L1061</t>
  </si>
  <si>
    <t>AMERICAN TOWER- AMRICAN TOWER</t>
  </si>
  <si>
    <t>US03027X1000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</si>
  <si>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</si>
  <si>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</si>
  <si>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</si>
  <si>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</si>
  <si>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</si>
  <si>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</si>
  <si>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</si>
  <si>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</si>
  <si>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Retailing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</si>
  <si>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</si>
  <si>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</si>
  <si>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</si>
  <si>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</si>
  <si>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</si>
  <si>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</si>
  <si>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Semiconductors &amp; Semiconductor Equipment</t>
  </si>
  <si>
    <t>ASML_ASML HOLDING NV-NY REG- ASML HOLDING NV-NY</t>
  </si>
  <si>
    <t>NL0010273215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</si>
  <si>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</si>
  <si>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</si>
  <si>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</si>
  <si>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</si>
  <si>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</si>
  <si>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</si>
  <si>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</si>
  <si>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</si>
  <si>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</si>
  <si>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</si>
  <si>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</si>
  <si>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</si>
  <si>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</si>
  <si>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</si>
  <si>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VISA inc-class a- VISA  Inc - CLASS  A</t>
  </si>
  <si>
    <t>US92826C8394</t>
  </si>
  <si>
    <t>PURE STORAGE INC- CLASS A- PURE STORAGE</t>
  </si>
  <si>
    <t>US74624M1027</t>
  </si>
  <si>
    <t>Technology Hardware &amp; Equipment</t>
  </si>
  <si>
    <t>SAMSUNG ELECTR-GDR REG- Samsung Electronics co ltd</t>
  </si>
  <si>
    <t>US7960508882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</si>
  <si>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</si>
  <si>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</si>
  <si>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</si>
  <si>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</si>
  <si>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</si>
  <si>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</si>
  <si>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</si>
  <si>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</si>
  <si>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מניות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</si>
  <si>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</si>
  <si>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</si>
  <si>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</si>
  <si>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</si>
  <si>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</si>
  <si>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</si>
  <si>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</si>
  <si>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</si>
  <si>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</si>
  <si>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</si>
  <si>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</si>
  <si>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</si>
  <si>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LSE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</si>
  <si>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</si>
  <si>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</si>
  <si>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</si>
  <si>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</si>
  <si>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</si>
  <si>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</si>
  <si>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</si>
  <si>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</si>
  <si>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</si>
  <si>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</si>
  <si>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</si>
  <si>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</si>
  <si>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</si>
  <si>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</si>
  <si>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</si>
  <si>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</si>
  <si>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</si>
  <si>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</si>
  <si>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</si>
  <si>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</si>
  <si>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</si>
  <si>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</si>
  <si>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</si>
  <si>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</si>
  <si>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</si>
  <si>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</si>
  <si>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</si>
  <si>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</si>
  <si>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</si>
  <si>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</si>
  <si>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</si>
  <si>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</si>
  <si>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</si>
  <si>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</si>
  <si>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</si>
  <si>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</si>
  <si>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</si>
  <si>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</si>
  <si>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</si>
  <si>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</si>
  <si>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</si>
  <si>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</si>
  <si>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</si>
  <si>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</si>
  <si>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</si>
  <si>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</si>
  <si>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</si>
  <si>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</si>
  <si>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</si>
  <si>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</si>
  <si>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</si>
  <si>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</si>
  <si>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</si>
  <si>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</si>
  <si>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</si>
  <si>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</si>
  <si>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</si>
  <si>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</si>
  <si>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</si>
  <si>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</si>
  <si>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</si>
  <si>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</si>
  <si>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</si>
  <si>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</si>
  <si>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</si>
  <si>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</si>
  <si>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Amundi Etf Euro- Amundi Asset Management</t>
  </si>
  <si>
    <t>LU1681039647</t>
  </si>
  <si>
    <t>אג"ח</t>
  </si>
  <si>
    <t>ISHARES EMER MKTS- BlackRock  Asset Managment</t>
  </si>
  <si>
    <t>IE00B6TLBW47</t>
  </si>
  <si>
    <t>ISHARES MARKIT IBOXX- BlackRock  Asset Managment</t>
  </si>
  <si>
    <t>IE0032895942</t>
  </si>
  <si>
    <t>ISHR $ Treasury bond  7-10yr- BlackRock  Asset Managment</t>
  </si>
  <si>
    <t>IE00B1FZS798</t>
  </si>
  <si>
    <t>DB x corp bnd- DB x TRACKERS</t>
  </si>
  <si>
    <t>LU0478205379</t>
  </si>
  <si>
    <t>X TRACKERS US TREASURY 1-3- DB x TRACKERS</t>
  </si>
  <si>
    <t>LU0429458895</t>
  </si>
  <si>
    <t>Pimco inv grade bond- PIMCO</t>
  </si>
  <si>
    <t>US72201R8170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</si>
  <si>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</si>
  <si>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</si>
  <si>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</si>
  <si>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</si>
  <si>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</si>
  <si>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</si>
  <si>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</si>
  <si>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</si>
  <si>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</si>
  <si>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</si>
  <si>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</si>
  <si>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</si>
  <si>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</si>
  <si>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</si>
  <si>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</si>
  <si>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</si>
  <si>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</si>
  <si>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</si>
  <si>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</si>
  <si>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</si>
  <si>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</si>
  <si>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</si>
  <si>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</si>
  <si>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</si>
  <si>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</si>
  <si>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</si>
  <si>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</si>
  <si>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</si>
  <si>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</si>
  <si>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</si>
  <si>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</si>
  <si>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</si>
  <si>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</si>
  <si>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</si>
  <si>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</si>
  <si>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</si>
  <si>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</si>
  <si>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</si>
  <si>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</si>
  <si>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</si>
  <si>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MCHI US 05/17/24 C45- BlackRock  Asset Managment</t>
  </si>
  <si>
    <t>1342320</t>
  </si>
  <si>
    <t>ל.ר.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</si>
  <si>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</si>
  <si>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</si>
  <si>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</si>
  <si>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</si>
  <si>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</si>
  <si>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</si>
  <si>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</si>
  <si>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</si>
  <si>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</si>
  <si>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</si>
  <si>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</si>
  <si>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</si>
  <si>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</si>
  <si>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</si>
  <si>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</si>
  <si>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</si>
  <si>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</si>
  <si>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</si>
  <si>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</si>
  <si>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</si>
  <si>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</si>
  <si>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</si>
  <si>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</si>
  <si>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</si>
  <si>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</si>
  <si>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</si>
  <si>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</si>
  <si>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</si>
  <si>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</si>
  <si>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</si>
  <si>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</si>
  <si>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</si>
  <si>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</si>
  <si>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</si>
  <si>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</si>
  <si>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</si>
  <si>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</si>
  <si>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</si>
  <si>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</si>
  <si>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</si>
  <si>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</si>
  <si>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</si>
  <si>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</si>
  <si>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</si>
  <si>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</si>
  <si>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</si>
  <si>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</si>
  <si>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</si>
  <si>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</si>
  <si>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</si>
  <si>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</si>
  <si>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</si>
  <si>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</si>
  <si>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</si>
  <si>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</si>
  <si>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</si>
  <si>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</si>
  <si>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</si>
  <si>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</si>
  <si>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</si>
  <si>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</si>
  <si>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</si>
  <si>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</si>
  <si>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</si>
  <si>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</si>
  <si>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</si>
  <si>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</si>
  <si>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</si>
  <si>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</si>
  <si>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</si>
  <si>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</si>
  <si>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</si>
  <si>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</si>
  <si>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</si>
  <si>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</si>
  <si>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</si>
  <si>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</si>
  <si>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</si>
  <si>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</si>
  <si>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</si>
  <si>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</si>
  <si>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</si>
  <si>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</si>
  <si>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</si>
  <si>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</si>
  <si>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</si>
  <si>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גמל להשקעה מסלול חו"ל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</si>
  <si>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</si>
  <si>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</si>
  <si>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</si>
  <si>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</si>
  <si>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</si>
  <si>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</si>
  <si>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</si>
  <si>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</si>
  <si>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</si>
  <si>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</si>
  <si>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</si>
  <si>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</si>
  <si>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</si>
  <si>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</si>
  <si>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</si>
  <si>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</si>
  <si>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</si>
  <si>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</si>
  <si>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</si>
  <si>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</si>
  <si>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</si>
  <si>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</si>
  <si>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</si>
  <si>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</si>
  <si>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</si>
  <si>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</si>
  <si>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</si>
  <si>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</si>
  <si>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</si>
  <si>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</si>
  <si>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</si>
  <si>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</si>
  <si>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</si>
  <si>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</si>
  <si>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NR</t>
  </si>
  <si>
    <t>סה"כ חוזים עתידיים בישראל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</si>
  <si>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</si>
  <si>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</si>
  <si>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</si>
  <si>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</si>
  <si>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</si>
  <si>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</si>
  <si>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</si>
  <si>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3.6042 28-05-24 (10) -218</t>
  </si>
  <si>
    <t>10000891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</si>
  <si>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</si>
  <si>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</si>
  <si>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</si>
  <si>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</si>
  <si>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</si>
  <si>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</si>
  <si>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</si>
  <si>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</si>
  <si>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</si>
  <si>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</si>
  <si>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</si>
  <si>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</si>
  <si>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</si>
  <si>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</si>
  <si>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3.6678 28-05-24 (10) -322</t>
  </si>
  <si>
    <t>10000880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</si>
  <si>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</si>
  <si>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</si>
  <si>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</si>
  <si>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</si>
  <si>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</si>
  <si>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</si>
  <si>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</si>
  <si>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</si>
  <si>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</si>
  <si>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</si>
  <si>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</si>
  <si>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</si>
  <si>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</si>
  <si>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</si>
  <si>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</si>
  <si>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</si>
  <si>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</si>
  <si>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</si>
  <si>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</si>
  <si>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</si>
  <si>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</si>
  <si>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</si>
  <si>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</si>
  <si>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</si>
  <si>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</si>
  <si>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</si>
  <si>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</si>
  <si>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</si>
  <si>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</si>
  <si>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</si>
  <si>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</si>
  <si>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</si>
  <si>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</si>
  <si>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</si>
  <si>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</si>
  <si>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</si>
  <si>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</si>
  <si>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</si>
  <si>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</si>
  <si>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</si>
  <si>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</si>
  <si>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</si>
  <si>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</si>
  <si>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</si>
  <si>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</si>
  <si>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</si>
  <si>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</si>
  <si>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</si>
  <si>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</si>
  <si>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</si>
  <si>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</si>
  <si>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</si>
  <si>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</si>
  <si>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</si>
  <si>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</si>
  <si>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</si>
  <si>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</si>
  <si>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</si>
  <si>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</si>
  <si>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</si>
  <si>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</si>
  <si>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</si>
  <si>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</si>
  <si>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</si>
  <si>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</si>
  <si>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</si>
  <si>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</si>
  <si>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</si>
  <si>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</si>
  <si>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</si>
  <si>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</si>
  <si>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</si>
  <si>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</si>
  <si>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</si>
  <si>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</si>
  <si>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</si>
  <si>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</si>
  <si>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</si>
  <si>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</si>
  <si>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</si>
  <si>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</si>
  <si>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</si>
  <si>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</si>
  <si>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</si>
  <si>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</si>
  <si>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</si>
  <si>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</si>
  <si>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</si>
  <si>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</si>
  <si>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</si>
  <si>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</si>
  <si>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</si>
  <si>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</si>
  <si>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</si>
  <si>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</si>
  <si>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</si>
  <si>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</si>
  <si>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</si>
  <si>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</si>
  <si>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</si>
  <si>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</si>
  <si>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</si>
  <si>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</si>
  <si>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</si>
  <si>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</si>
  <si>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</si>
  <si>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</si>
  <si>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</si>
  <si>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</si>
  <si>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</si>
  <si>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</si>
  <si>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</si>
  <si>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</si>
  <si>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</si>
  <si>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</si>
  <si>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</si>
  <si>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</si>
  <si>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</si>
  <si>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</si>
  <si>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</si>
  <si>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</si>
  <si>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</si>
  <si>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</si>
  <si>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</si>
  <si>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</si>
  <si>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</si>
  <si>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</si>
  <si>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</si>
  <si>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</si>
  <si>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</si>
  <si>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</si>
  <si>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</si>
  <si>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</si>
  <si>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</si>
  <si>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</si>
  <si>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</si>
  <si>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</si>
  <si>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</si>
  <si>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</si>
  <si>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</si>
  <si>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</si>
  <si>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</si>
  <si>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</si>
  <si>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</si>
  <si>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</si>
  <si>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</si>
  <si>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</si>
  <si>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</si>
  <si>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</si>
  <si>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</si>
  <si>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</si>
  <si>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</si>
  <si>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</si>
  <si>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</si>
  <si>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</si>
  <si>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</si>
  <si>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</si>
  <si>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</si>
  <si>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</si>
  <si>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</si>
  <si>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</si>
  <si>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</si>
  <si>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</si>
  <si>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</si>
  <si>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</si>
  <si>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</si>
  <si>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</si>
  <si>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</si>
  <si>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</si>
  <si>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</si>
  <si>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</si>
  <si>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</si>
  <si>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</si>
  <si>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</si>
  <si>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</si>
  <si>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</si>
  <si>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</si>
  <si>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</si>
  <si>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</si>
  <si>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</si>
  <si>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</si>
  <si>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</si>
  <si>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</si>
  <si>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</si>
  <si>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</si>
  <si>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</si>
  <si>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</si>
  <si>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</si>
  <si>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</si>
  <si>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</si>
  <si>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</si>
  <si>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</si>
  <si>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</si>
  <si>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</si>
  <si>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</si>
  <si>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</si>
  <si>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</si>
  <si>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</si>
  <si>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</si>
  <si>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</si>
  <si>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</si>
  <si>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</si>
  <si>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</si>
  <si>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</si>
  <si>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</si>
  <si>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</si>
  <si>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</si>
  <si>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</si>
  <si>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</si>
  <si>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</si>
  <si>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</si>
  <si>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</si>
  <si>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</si>
  <si>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</si>
  <si>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</si>
  <si>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</si>
  <si>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</si>
  <si>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</si>
  <si>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</si>
  <si>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</si>
  <si>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</si>
  <si>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</si>
  <si>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</si>
  <si>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</si>
  <si>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</si>
  <si>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</si>
  <si>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</si>
  <si>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</si>
  <si>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</si>
  <si>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</si>
  <si>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</si>
  <si>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</si>
  <si>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</si>
  <si>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</si>
  <si>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</si>
  <si>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</si>
  <si>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</si>
  <si>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</si>
  <si>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</si>
  <si>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</si>
  <si>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</si>
  <si>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</si>
  <si>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</si>
  <si>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</si>
  <si>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</si>
  <si>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</si>
  <si>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</si>
  <si>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</si>
  <si>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</si>
  <si>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</si>
  <si>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</si>
  <si>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</si>
  <si>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</si>
  <si>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</si>
  <si>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</si>
  <si>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</si>
  <si>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</si>
  <si>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</si>
  <si>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</si>
  <si>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</si>
  <si>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</si>
  <si>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</si>
  <si>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</si>
  <si>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3.592 28-05-24 (10) -190</t>
  </si>
  <si>
    <t>10000894</t>
  </si>
  <si>
    <t>+USD/-ILS 3.6036 28-05-24 (10) -214</t>
  </si>
  <si>
    <t>10000893</t>
  </si>
  <si>
    <t>+USD/-ILS 3.6215 08-02-24 (12) -35</t>
  </si>
  <si>
    <t>10001178</t>
  </si>
  <si>
    <t>+USD/-ILS 3.6223 28-05-24 (10) -207</t>
  </si>
  <si>
    <t>10000888</t>
  </si>
  <si>
    <t>+USD/-ILS 3.623 24-01-24 (12) -20</t>
  </si>
  <si>
    <t>10001176</t>
  </si>
  <si>
    <t>+USD/-ILS 3.6371 28-05-24 (10) -224</t>
  </si>
  <si>
    <t>10000886</t>
  </si>
  <si>
    <t>+USD/-ILS 3.6536 28-05-24 (10) -344</t>
  </si>
  <si>
    <t>10000875</t>
  </si>
  <si>
    <t>+USD/-ILS 3.675 28-05-24 (10) -320</t>
  </si>
  <si>
    <t>10000878</t>
  </si>
  <si>
    <t>+USD/-ILS 3.6823 28-05-24 (10) -307</t>
  </si>
  <si>
    <t>10000881</t>
  </si>
  <si>
    <t>+USD/-ILS 3.6895 28-05-24 (10) -330</t>
  </si>
  <si>
    <t>10000877</t>
  </si>
  <si>
    <t>+USD/-ILS 3.78 21-02-24 (20) -288</t>
  </si>
  <si>
    <t>10001061</t>
  </si>
  <si>
    <t>+USD/-ILS 3.8055 22-01-24 (10) -235</t>
  </si>
  <si>
    <t>10001057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</si>
  <si>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</si>
  <si>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</si>
  <si>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</si>
  <si>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</si>
  <si>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</si>
  <si>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</si>
  <si>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</si>
  <si>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</si>
  <si>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</si>
  <si>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</si>
  <si>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</si>
  <si>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</si>
  <si>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</si>
  <si>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</si>
  <si>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</si>
  <si>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</si>
  <si>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</si>
  <si>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</si>
  <si>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10000823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</si>
  <si>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</si>
  <si>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</si>
  <si>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</si>
  <si>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</si>
  <si>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</si>
  <si>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</si>
  <si>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</si>
  <si>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</si>
  <si>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</si>
  <si>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</si>
  <si>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</si>
  <si>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</si>
  <si>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</si>
  <si>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</si>
  <si>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</si>
  <si>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</si>
  <si>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</si>
  <si>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</si>
  <si>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</si>
  <si>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</si>
  <si>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</si>
  <si>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</si>
  <si>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</si>
  <si>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</si>
  <si>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</si>
  <si>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</si>
  <si>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</si>
  <si>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</si>
  <si>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</si>
  <si>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</si>
  <si>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</si>
  <si>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</si>
  <si>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</si>
  <si>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</si>
  <si>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</si>
  <si>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</si>
  <si>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</si>
  <si>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</si>
  <si>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</si>
  <si>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</si>
  <si>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</si>
  <si>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</si>
  <si>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</si>
  <si>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</si>
  <si>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</si>
  <si>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</si>
  <si>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</si>
  <si>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</si>
  <si>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</si>
  <si>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</si>
  <si>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</si>
  <si>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</si>
  <si>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</si>
  <si>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</si>
  <si>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</si>
  <si>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</si>
  <si>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</si>
  <si>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</si>
  <si>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</si>
  <si>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</si>
  <si>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</si>
  <si>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</si>
  <si>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</si>
  <si>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</si>
  <si>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</si>
  <si>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</si>
  <si>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</si>
  <si>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</si>
  <si>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</si>
  <si>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</si>
  <si>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</si>
  <si>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</si>
  <si>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</si>
  <si>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</si>
  <si>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</si>
  <si>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</si>
  <si>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</si>
  <si>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</si>
  <si>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</si>
  <si>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</si>
  <si>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</si>
  <si>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</si>
  <si>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</si>
  <si>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</si>
  <si>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</si>
  <si>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</si>
  <si>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</si>
  <si>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</si>
  <si>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</si>
  <si>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</si>
  <si>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</si>
  <si>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</si>
  <si>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</si>
  <si>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</si>
  <si>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1.09924 13-02-24 (10) +38.4</t>
  </si>
  <si>
    <t>10000871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</si>
  <si>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</si>
  <si>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</si>
  <si>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</si>
  <si>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</si>
  <si>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</si>
  <si>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</si>
  <si>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</si>
  <si>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</si>
  <si>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</si>
  <si>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1.1137 13-02-24 (10) +19</t>
  </si>
  <si>
    <t>10000896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</si>
  <si>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</si>
  <si>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</si>
  <si>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</si>
  <si>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</si>
  <si>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</si>
  <si>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</si>
  <si>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</si>
  <si>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</si>
  <si>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</si>
  <si>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</si>
  <si>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</si>
  <si>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</si>
  <si>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</si>
  <si>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</si>
  <si>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</si>
  <si>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</si>
  <si>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</si>
  <si>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</si>
  <si>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</si>
  <si>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10000846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</si>
  <si>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</si>
  <si>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</si>
  <si>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</si>
  <si>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</si>
  <si>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</si>
  <si>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</si>
  <si>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</si>
  <si>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</si>
  <si>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</si>
  <si>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</si>
  <si>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</si>
  <si>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</si>
  <si>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</si>
  <si>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</si>
  <si>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</si>
  <si>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</si>
  <si>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</si>
  <si>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</si>
  <si>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</si>
  <si>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</si>
  <si>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</si>
  <si>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</si>
  <si>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10000810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</si>
  <si>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</si>
  <si>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</si>
  <si>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</si>
  <si>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</si>
  <si>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</si>
  <si>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</si>
  <si>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</si>
  <si>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</si>
  <si>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</si>
  <si>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</si>
  <si>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</si>
  <si>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</si>
  <si>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</si>
  <si>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</si>
  <si>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</si>
  <si>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</si>
  <si>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</si>
  <si>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</si>
  <si>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</si>
  <si>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</si>
  <si>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</si>
  <si>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</si>
  <si>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</si>
  <si>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</si>
  <si>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</si>
  <si>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</si>
  <si>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</si>
  <si>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</si>
  <si>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</si>
  <si>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</si>
  <si>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מט"ח/₪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</si>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</sst>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A709CF-6F0F-4DD3-89A9-DB2A1157AEAA}" name="RowTitleRegion1.b1.c4.1" displayName="RowTitleRegion1.b1.c4.1" ref="B1:C4" totalsRowShown="0" tableBorderDxfId="511">
  <autoFilter ref="B1:C4" xr:uid="{E5A709CF-6F0F-4DD3-89A9-DB2A1157AEAA}">
    <filterColumn colId="0" hiddenButton="1"/>
    <filterColumn colId="1" hiddenButton="1"/>
  </autoFilter>
  <tableColumns count="2">
    <tableColumn id="1" xr3:uid="{21B9DE4E-1D5C-474B-B69D-F79F2ECB0252}" name="תאריך הדיווח" dataDxfId="510" dataCellStyle="Normal_2007-16618"/>
    <tableColumn id="2" xr3:uid="{BCF3E6E4-E4A9-4C5B-8A22-34A730CF52C0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BA372A-E84F-4C10-A7CB-C5D48D7322C1}" name="TitleRegion1.a5.d53.2" displayName="TitleRegion1.a5.d53.2" ref="A5:D53" totalsRowShown="0">
  <autoFilter ref="A5:D53" xr:uid="{94BA372A-E84F-4C10-A7CB-C5D48D7322C1}">
    <filterColumn colId="0" hiddenButton="1"/>
    <filterColumn colId="1" hiddenButton="1"/>
    <filterColumn colId="2" hiddenButton="1"/>
    <filterColumn colId="3" hiddenButton="1"/>
  </autoFilter>
  <tableColumns count="4">
    <tableColumn id="1" xr3:uid="{40A278C8-DC68-445F-82BF-6B8A6B1D20E4}" name="ריק במקור" dataDxfId="509" dataCellStyle="Normal_2007-16618"/>
    <tableColumn id="2" xr3:uid="{2D6206DC-2734-4840-B001-79D99B90E9FD}" name="סכום נכסי ההשקעה:" dataDxfId="508" dataCellStyle="Normal_2007-16618"/>
    <tableColumn id="3" xr3:uid="{920B8CEA-E0F0-4E15-A348-4799E5DE5A2C}" name="ריק במקור2"/>
    <tableColumn id="4" xr3:uid="{E500F6C9-A7AD-42B5-ABC6-8A1CBDC99DA2}" name="ריק במקור3" dataDxfId="507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C11FD2-EB1C-4C7C-BA83-45875F30E5F1}" name="RowTitleRegion1.a1.b4.1" displayName="RowTitleRegion1.a1.b4.1" ref="A1:B4" totalsRowShown="0">
  <autoFilter ref="A1:B4" xr:uid="{93C11FD2-EB1C-4C7C-BA83-45875F30E5F1}">
    <filterColumn colId="0" hiddenButton="1"/>
    <filterColumn colId="1" hiddenButton="1"/>
  </autoFilter>
  <tableColumns count="2">
    <tableColumn id="1" xr3:uid="{A3B1A99D-DFFD-4731-A72C-4D45361990D6}" name="תאריך הדיווח" dataDxfId="506" dataCellStyle="Normal_2007-16618"/>
    <tableColumn id="2" xr3:uid="{7AE1CE3E-DD14-4ADA-984C-8C6608BCFEF6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CEFE06-F071-48F5-815F-37FB4C601E7A}" name="TitleRegion1.a5.k56.1" displayName="TitleRegion1.a5.k56.1" ref="A5:K56" totalsRowShown="0" headerRowDxfId="496" headerRowBorderDxfId="504" tableBorderDxfId="505">
  <autoFilter ref="A5:K56" xr:uid="{2FCEFE06-F071-48F5-815F-37FB4C601E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87C56D9-F134-4055-8145-818A37883590}" name="שם המנפיק/שם נייר ערך "/>
    <tableColumn id="2" xr3:uid="{F02226F3-6532-4FA7-BC15-8B1E5514CE41}" name="מספר ני&quot;ע"/>
    <tableColumn id="3" xr3:uid="{4862F1D4-193A-4A4F-937C-7F68EE4D77DD}" name="מספר מנפיק" dataDxfId="503"/>
    <tableColumn id="4" xr3:uid="{4D6C5B0C-5E30-4D58-8EF9-F3F37A6DE2D7}" name="דירוג"/>
    <tableColumn id="5" xr3:uid="{0C75A5B4-9880-4864-AA3F-FA1B668FD74A}" name="שם מדרג" dataDxfId="502"/>
    <tableColumn id="6" xr3:uid="{1B0ED6FA-AC18-4F01-A699-B5DBFFDA25CE}" name="סוג מטבע"/>
    <tableColumn id="7" xr3:uid="{3954A254-0BBF-4955-8090-CB81B4A63903}" name="שיעור ריבית" dataDxfId="501"/>
    <tableColumn id="8" xr3:uid="{7638401F-6C1F-450E-8CC4-F887F3141CFB}" name="תשואה לפידיון" dataDxfId="500"/>
    <tableColumn id="9" xr3:uid="{4ADEB667-C85E-4960-84E0-46F74F81F4D8}" name="שווי שוק" dataDxfId="499"/>
    <tableColumn id="10" xr3:uid="{C2694C76-8079-496E-BE64-BC3F063F3A2A}" name="שעור מנכסי אפיק ההשקעה" dataDxfId="498"/>
    <tableColumn id="11" xr3:uid="{074C089A-D2FF-43B2-A19B-57889DAC7457}" name="שעור מסך נכסי השקעה" dataDxfId="4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D17487-A6B3-46F2-A1BB-318D255F90D6}" name="RowTitleRegion1.a1.b4.1" displayName="RowTitleRegion1.a1.b4.1_" ref="A1:B4" totalsRowShown="0" tableBorderDxfId="495">
  <autoFilter ref="A1:B4" xr:uid="{F1D17487-A6B3-46F2-A1BB-318D255F90D6}">
    <filterColumn colId="0" hiddenButton="1"/>
    <filterColumn colId="1" hiddenButton="1"/>
  </autoFilter>
  <tableColumns count="2">
    <tableColumn id="1" xr3:uid="{3F41D931-60E2-4247-9D35-7FE1115E5D86}" name="תאריך הדיווח" dataDxfId="494" dataCellStyle="Normal_2007-16618"/>
    <tableColumn id="2" xr3:uid="{780E8F7D-3F1C-4D2B-AC7D-DCC7CE0A2B4B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5A38DF-C84E-42DE-85D1-2ECFE9FBD6FD}" name="TitleRegion1.a6.q29.1" displayName="TitleRegion1.a6.q29.1" ref="A6:Q29" totalsRowShown="0" headerRowDxfId="474" dataDxfId="475" headerRowBorderDxfId="492" tableBorderDxfId="493">
  <autoFilter ref="A6:Q29" xr:uid="{DC5A38DF-C84E-42DE-85D1-2ECFE9FBD6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0744BAD-F707-4C2A-BBF0-C0863A95B7FF}" name="שם המנפיק/שם נייר ערך "/>
    <tableColumn id="2" xr3:uid="{CC4E16C2-65A9-444F-B1F7-7B3BA834CD4D}" name="מספר ני&quot;ע" dataDxfId="491"/>
    <tableColumn id="3" xr3:uid="{57083D6C-3939-4313-B0B1-EB9B8B46C77B}" name="זירת מסחר" dataDxfId="490"/>
    <tableColumn id="4" xr3:uid="{24707E28-E24B-4943-8CB9-D12AEBA61F99}" name="דירוג" dataDxfId="489"/>
    <tableColumn id="5" xr3:uid="{0D191BC9-9A64-4825-A46F-E88074A2AB50}" name="שם מדרג" dataDxfId="488"/>
    <tableColumn id="6" xr3:uid="{52D33D94-EE0D-4381-A095-A97306092D97}" name="תאריך רכישה" dataDxfId="487"/>
    <tableColumn id="7" xr3:uid="{F6A01DA2-DE2A-4217-B4EB-48E75D742B19}" name="מח&quot;מ" dataDxfId="486"/>
    <tableColumn id="8" xr3:uid="{0D788F12-FFF1-439E-BF1B-1119A9CA7513}" name="סוג מטבע" dataDxfId="485"/>
    <tableColumn id="9" xr3:uid="{960BFAFD-80A3-4E78-8524-1BE602EECB7E}" name="שיעור ריבית" dataDxfId="484"/>
    <tableColumn id="10" xr3:uid="{F4086538-1F1A-40E4-B2B0-B6113622E5E2}" name="תשואה לפידיון" dataDxfId="483"/>
    <tableColumn id="11" xr3:uid="{2D5657FB-59D4-4408-98E1-D9DD1BB09264}" name="ערך נקוב****" dataDxfId="482"/>
    <tableColumn id="12" xr3:uid="{367C0F40-B57A-4FA1-B604-5ADBBF6A9A27}" name="שער***" dataDxfId="481"/>
    <tableColumn id="13" xr3:uid="{F7590AB9-1F90-43AD-BA8E-5120651070E6}" name="פדיון/ריבית/דיבידנד לקבל*****  " dataDxfId="480"/>
    <tableColumn id="14" xr3:uid="{5B596B0E-819F-4C1F-A476-A92F7A1D05BC}" name="שווי שוק" dataDxfId="479"/>
    <tableColumn id="15" xr3:uid="{1F51D64E-832D-4E40-93F0-15D577838631}" name="שעור מערך נקוב**** מונפק" dataDxfId="478"/>
    <tableColumn id="16" xr3:uid="{25497F6C-095E-400C-9CA4-AD95F6B837DE}" name="שעור מנכסי אפיק ההשקעה" dataDxfId="477"/>
    <tableColumn id="17" xr3:uid="{1E1557D0-C23B-4AE2-B200-2831B7FA852B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72FB13-6A49-48FE-AB9B-88F33E6C8225}" name="RowTitleRegion1.a1.b4.1" displayName="_RowTitleRegion1.a1.b4.1" ref="A1:B4" totalsRowShown="0" tableBorderDxfId="473">
  <autoFilter ref="A1:B4" xr:uid="{6272FB13-6A49-48FE-AB9B-88F33E6C8225}">
    <filterColumn colId="0" hiddenButton="1"/>
    <filterColumn colId="1" hiddenButton="1"/>
  </autoFilter>
  <tableColumns count="2">
    <tableColumn id="1" xr3:uid="{F254E5D6-4394-4660-8972-A2DE8774CD04}" name="תאריך הדיווח" dataDxfId="472" dataCellStyle="Normal_2007-16618"/>
    <tableColumn id="2" xr3:uid="{F6120AD8-6555-4CC7-8053-396D28DD97CA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BDEE2E-4A1E-4176-A1E5-859E364BB638}" name="TitleRegion1.a6.t26.1" displayName="TitleRegion1.a6.t26.1" ref="A6:T26" totalsRowShown="0" headerRowDxfId="449" dataDxfId="450" headerRowBorderDxfId="470" tableBorderDxfId="471">
  <autoFilter ref="A6:T26" xr:uid="{44BDEE2E-4A1E-4176-A1E5-859E364BB6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D2A62AE-2526-4955-B293-D69445BA9A28}" name="שם המנפיק/שם נייר ערך "/>
    <tableColumn id="2" xr3:uid="{361A5161-FF5B-4BF2-BFE0-C51E1D5CAA04}" name="מספר ני&quot;ע" dataDxfId="469"/>
    <tableColumn id="3" xr3:uid="{0CD799D3-EE3F-424F-BAEC-23720251B563}" name="זירת מסחר" dataDxfId="468"/>
    <tableColumn id="4" xr3:uid="{2528D811-530B-47B2-9175-C312D67C7F14}" name="ספק מידע" dataDxfId="467"/>
    <tableColumn id="5" xr3:uid="{119A303E-3341-4193-BA3C-28F2248FBF39}" name="מספר מנפיק" dataDxfId="466"/>
    <tableColumn id="6" xr3:uid="{55051C87-81B7-4A86-8E77-7F0D0D86AFDE}" name="ענף מסחר" dataDxfId="465"/>
    <tableColumn id="7" xr3:uid="{800091D8-07E7-4ED3-9A15-62FC7A72BF16}" name="דירוג" dataDxfId="464"/>
    <tableColumn id="8" xr3:uid="{8CF9C92C-172D-4EB0-AFC3-74B2B7C0E0ED}" name="שם מדרג" dataDxfId="463"/>
    <tableColumn id="9" xr3:uid="{F212950B-5D3C-493F-9856-01CCAFD85648}" name="תאריך רכישה" dataDxfId="462"/>
    <tableColumn id="10" xr3:uid="{6047EEFA-31BF-4B4B-B3AB-76E422AD8C9D}" name="מח&quot;מ" dataDxfId="461"/>
    <tableColumn id="11" xr3:uid="{2228CF89-6038-473F-B835-7444D3FEA1CB}" name="סוג מטבע" dataDxfId="460"/>
    <tableColumn id="12" xr3:uid="{9875EE5B-285F-4E60-8CAF-9E7F4FE6D4F7}" name="שיעור ריבית" dataDxfId="459"/>
    <tableColumn id="13" xr3:uid="{8746917A-DDB7-4397-999F-3B94BBCFDA1F}" name="תשואה לפידיון" dataDxfId="458"/>
    <tableColumn id="14" xr3:uid="{1949B5DC-2742-4AFD-9F51-4A735DECA3AD}" name="ערך נקוב****" dataDxfId="457"/>
    <tableColumn id="15" xr3:uid="{2CE53AED-6D7A-4D80-A854-37C49D436CF9}" name="שער***" dataDxfId="456"/>
    <tableColumn id="16" xr3:uid="{896B1DBA-9372-4F7F-992D-0DE4ABB551FF}" name="פדיון/ריבית/דיבידנד לקבל*****  " dataDxfId="455"/>
    <tableColumn id="17" xr3:uid="{3B230CC1-1584-4913-B2CE-A2AA50C23F3F}" name="שווי שוק" dataDxfId="454"/>
    <tableColumn id="18" xr3:uid="{92D397A6-3D9B-4F30-A9C7-65FB61092910}" name="שעור מערך נקוב מונפק" dataDxfId="453"/>
    <tableColumn id="19" xr3:uid="{6C30991B-3C1D-4042-96D4-DD509C4236D3}" name="שעור מנכסי אפיק ההשקעה" dataDxfId="452"/>
    <tableColumn id="20" xr3:uid="{546ECC96-A7CF-4374-9FEB-49F5B4AF5489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348522-BFE1-437B-B26E-43FD23BC99F5}" name="RowTitleRegion1.a1.b4.1" displayName="_RowTitleRegion1.a1.b4.1_1" ref="A1:B4" totalsRowShown="0" tableBorderDxfId="448">
  <autoFilter ref="A1:B4" xr:uid="{48348522-BFE1-437B-B26E-43FD23BC99F5}">
    <filterColumn colId="0" hiddenButton="1"/>
    <filterColumn colId="1" hiddenButton="1"/>
  </autoFilter>
  <tableColumns count="2">
    <tableColumn id="1" xr3:uid="{74D1A71A-4D88-453D-9881-657871267A63}" name="תאריך הדיווח" dataDxfId="447" dataCellStyle="Normal_2007-16618"/>
    <tableColumn id="2" xr3:uid="{B1ED78F4-E720-4C13-A584-F6E2F6E29A94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259F9C-5FBE-43BD-B7D5-118228BF353B}" name="TitleRegion1.a6.t117.1" displayName="TitleRegion1.a6.t117.1" ref="A6:T117" totalsRowShown="0" headerRowDxfId="424" dataDxfId="425" headerRowBorderDxfId="445" tableBorderDxfId="446">
  <autoFilter ref="A6:T117" xr:uid="{5D259F9C-5FBE-43BD-B7D5-118228BF35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1DE38F8-FBD1-4855-8791-D8E5ACFEB632}" name="שם המנפיק/שם נייר ערך "/>
    <tableColumn id="2" xr3:uid="{10A061B4-EC2F-4FDC-9CCC-3DF1C75220B6}" name="מספר ני&quot;ע" dataDxfId="444"/>
    <tableColumn id="3" xr3:uid="{31673140-3D58-48C5-99B1-E159F8399940}" name="זירת מסחר" dataDxfId="443"/>
    <tableColumn id="4" xr3:uid="{8FA896F3-C3FE-45C7-A5AD-B0ACCDC91750}" name="ספק מידע" dataDxfId="442"/>
    <tableColumn id="5" xr3:uid="{9F425FEB-9686-482E-B3C7-173042694922}" name="מספר מנפיק" dataDxfId="441"/>
    <tableColumn id="6" xr3:uid="{48C18031-9875-40FA-9F1F-BF5689EAA28D}" name="ענף מסחר" dataDxfId="440"/>
    <tableColumn id="7" xr3:uid="{79C307B9-0CB3-442F-B0C6-C27910E59ECA}" name="דירוג" dataDxfId="439"/>
    <tableColumn id="8" xr3:uid="{508971B9-EADB-4D99-BE9D-16618BBBFA69}" name="שם מדרג" dataDxfId="438"/>
    <tableColumn id="9" xr3:uid="{31C69CFF-A472-451A-AB16-BB817E7A1601}" name="תאריך רכישה" dataDxfId="437"/>
    <tableColumn id="10" xr3:uid="{C10E6091-9F15-451B-A13C-EF98B33408B3}" name="מח&quot;מ" dataDxfId="436"/>
    <tableColumn id="11" xr3:uid="{89213469-F419-4172-83EE-260E0FFB7446}" name="סוג מטבע" dataDxfId="435"/>
    <tableColumn id="12" xr3:uid="{EA922E22-6F5F-4D1E-AFC2-BF8CB36FA9AB}" name="שיעור ריבית" dataDxfId="434"/>
    <tableColumn id="13" xr3:uid="{E78A4613-1C06-4A34-A41B-36A89F282A4D}" name="תשואה לפידיון" dataDxfId="433"/>
    <tableColumn id="14" xr3:uid="{A5EC048F-C1D6-4BF9-A405-217F02F11F7A}" name="ערך נקוב****" dataDxfId="432"/>
    <tableColumn id="15" xr3:uid="{2082EE94-8C60-4A73-AC7A-D5A99E5615D8}" name="שער***" dataDxfId="431"/>
    <tableColumn id="16" xr3:uid="{AA46B880-31E4-471A-834E-781E3BED8065}" name="פדיון/ריבית/דיבידנד לקבל*****  " dataDxfId="430"/>
    <tableColumn id="17" xr3:uid="{DE172FD6-C89B-460D-B5DE-5BCF594D4C82}" name="שווי שוק" dataDxfId="429"/>
    <tableColumn id="18" xr3:uid="{E31A8E0F-AD63-4FBD-ACCB-2C9A32C1DEEE}" name="שעור מערך נקוב מונפק" dataDxfId="428"/>
    <tableColumn id="19" xr3:uid="{51692956-1D04-4E5B-A642-9205ABFCC703}" name="שעור מנכסי אפיק ההשקעה" dataDxfId="427"/>
    <tableColumn id="20" xr3:uid="{C9FAC68D-B903-4E45-87BC-EA3B4823762E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47AB8CA-9839-447F-B3C5-DC7FA7AA4CA7}" name="RowTitleRegion1.a1.b4.1" displayName="_RowTitleRegion1.a1.b4.1_2" ref="A1:B4" totalsRowShown="0" tableBorderDxfId="423">
  <autoFilter ref="A1:B4" xr:uid="{947AB8CA-9839-447F-B3C5-DC7FA7AA4CA7}">
    <filterColumn colId="0" hiddenButton="1"/>
    <filterColumn colId="1" hiddenButton="1"/>
  </autoFilter>
  <tableColumns count="2">
    <tableColumn id="1" xr3:uid="{8BD4F45F-C74E-49AB-BA40-DB91D3676663}" name="תאריך הדיווח" dataDxfId="422" dataCellStyle="Normal_2007-16618"/>
    <tableColumn id="2" xr3:uid="{AC4168F9-3436-4106-95AF-DEA7CC1037A5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73B685-0D74-4F9D-8784-71562DF75870}" name="TitleRegion1.a6.n59.1" displayName="TitleRegion1.a6.n59.1" ref="A6:N59" totalsRowShown="0" headerRowDxfId="405" dataDxfId="406" headerRowBorderDxfId="420" tableBorderDxfId="421">
  <autoFilter ref="A6:N59" xr:uid="{1173B685-0D74-4F9D-8784-71562DF758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A791F8D-72ED-42C0-8E69-597707023A1D}" name="שם המנפיק/שם נייר ערך "/>
    <tableColumn id="2" xr3:uid="{8AF59F03-9C52-4872-BBAB-1AD83BD2A7EF}" name="מספר ני&quot;ע" dataDxfId="419"/>
    <tableColumn id="3" xr3:uid="{4FFFE783-8C7C-4C34-A91D-97B23D9F1187}" name="זירת מסחר" dataDxfId="418"/>
    <tableColumn id="4" xr3:uid="{52A688B0-76F0-44E4-A147-388B94D03283}" name="ספק מידע" dataDxfId="417"/>
    <tableColumn id="5" xr3:uid="{824F94A0-CBBF-42C1-B341-7F5046CE2697}" name="מספר מנפיק" dataDxfId="416"/>
    <tableColumn id="6" xr3:uid="{062C8AB3-C5C5-4A31-B786-ECC27DA67E24}" name="ענף מסחר" dataDxfId="415"/>
    <tableColumn id="7" xr3:uid="{A4925911-9B68-47EC-AE2F-8BC3C376C902}" name="סוג מטבע" dataDxfId="414"/>
    <tableColumn id="8" xr3:uid="{4F36CCC3-2274-4CC1-B20C-00422457DAB2}" name="ערך נקוב****" dataDxfId="413"/>
    <tableColumn id="9" xr3:uid="{814C352E-BB34-4FB8-8D00-21D2E7FF5DA0}" name="שער***" dataDxfId="412"/>
    <tableColumn id="10" xr3:uid="{D468E292-2090-443D-8899-A91CA7BD5237}" name="פדיון/ריבית/דיבידנד לקבל*****  " dataDxfId="411"/>
    <tableColumn id="11" xr3:uid="{63B4B051-0558-44BA-99BD-5CCF81942844}" name="שווי שוק" dataDxfId="410"/>
    <tableColumn id="12" xr3:uid="{6B25BE92-1A36-44DE-A3F5-A27EC7CA25DB}" name="שעור מערך נקוב מונפק" dataDxfId="409"/>
    <tableColumn id="13" xr3:uid="{C0D53AAD-68D9-47D0-881B-BC069A58C79E}" name="שעור מנכסי אפיק ההשקעה" dataDxfId="408"/>
    <tableColumn id="14" xr3:uid="{18F54CA8-AD8F-4D5E-A1CD-E165C1C6C51B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DBD978-7C68-46E8-8439-7F74F890B8C5}" name="RowTitleRegion1.a1.b4.1" displayName="_RowTitleRegion1.a1.b4.1_3" ref="A1:B4" totalsRowShown="0" tableBorderDxfId="404">
  <autoFilter ref="A1:B4" xr:uid="{50DBD978-7C68-46E8-8439-7F74F890B8C5}">
    <filterColumn colId="0" hiddenButton="1"/>
    <filterColumn colId="1" hiddenButton="1"/>
  </autoFilter>
  <tableColumns count="2">
    <tableColumn id="1" xr3:uid="{4D090BB1-857C-4955-B97F-2CF5001C7049}" name="תאריך הדיווח" dataDxfId="403" dataCellStyle="Normal_2007-16618"/>
    <tableColumn id="2" xr3:uid="{64ECC772-62FF-4007-A779-54CBD7F30BE0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D61A12-EC41-407B-801B-7D5189649132}" name="TitleRegion1.a6.m84.1" displayName="TitleRegion1.a6.m84.1" ref="A6:M84" totalsRowShown="0" headerRowDxfId="387" dataDxfId="388" headerRowBorderDxfId="401" tableBorderDxfId="402">
  <autoFilter ref="A6:M84" xr:uid="{07D61A12-EC41-407B-801B-7D51896491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A4ED370-262D-4727-8B52-3D9FFCB997B7}" name="שם המנפיק/שם נייר ערך "/>
    <tableColumn id="2" xr3:uid="{4CFBD452-2369-4B3D-BEB9-A2813E7239E1}" name="מספר ני&quot;ע" dataDxfId="400"/>
    <tableColumn id="3" xr3:uid="{9AC2ABDD-C362-4BE8-8C52-7B9DF785F942}" name="זירת מסחר" dataDxfId="399"/>
    <tableColumn id="4" xr3:uid="{F86BEFBA-C4FF-483E-9AB9-A19FABAAA5BF}" name="מספר מנפיק" dataDxfId="398"/>
    <tableColumn id="5" xr3:uid="{590F8FAA-6A54-40AC-BABD-D82CF7F7C5C0}" name="ענף מסחר" dataDxfId="397"/>
    <tableColumn id="6" xr3:uid="{3D36933A-6DDC-45B4-BBD6-FBD6A3D01C61}" name="סוג מטבע" dataDxfId="396"/>
    <tableColumn id="7" xr3:uid="{B7180318-B345-4BF1-BEBD-472757A3D49A}" name="ערך נקוב****" dataDxfId="395"/>
    <tableColumn id="8" xr3:uid="{24CF1B91-2F42-480E-A27C-212EB24F051D}" name="שער***" dataDxfId="394"/>
    <tableColumn id="9" xr3:uid="{BFA14DF5-05B5-4BF3-8430-2D5DE1D362A0}" name="פדיון/ריבית/דיבידנד לקבל*****  " dataDxfId="393"/>
    <tableColumn id="10" xr3:uid="{D9008B0E-5E95-4174-BABA-7A998C61CC46}" name="שווי שוק" dataDxfId="392"/>
    <tableColumn id="11" xr3:uid="{FF9480C6-0DD6-4A86-917C-5CEA8CD1FA64}" name="שעור מערך נקוב מונפק" dataDxfId="391"/>
    <tableColumn id="12" xr3:uid="{D3041D4B-F4D7-4202-8ACE-58C864540FEF}" name="שעור מנכסי אפיק ההשקעה" dataDxfId="390"/>
    <tableColumn id="13" xr3:uid="{3CD95686-BE22-455B-B302-62ADA9F1C16C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F771152-1655-422D-A501-D807462E3CB3}" name="RowTitleRegion1.a1.b4.1" displayName="_RowTitleRegion1.a1.b4.1_4" ref="A1:B4" totalsRowShown="0" tableBorderDxfId="386">
  <autoFilter ref="A1:B4" xr:uid="{EF771152-1655-422D-A501-D807462E3CB3}">
    <filterColumn colId="0" hiddenButton="1"/>
    <filterColumn colId="1" hiddenButton="1"/>
  </autoFilter>
  <tableColumns count="2">
    <tableColumn id="1" xr3:uid="{4C20A1BF-F5D4-45FA-86B8-6223D3BD6625}" name="תאריך הדיווח" dataDxfId="385" dataCellStyle="Normal_2007-16618"/>
    <tableColumn id="2" xr3:uid="{F64CE1D2-520E-4CD6-917F-D89C86CAF216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10FE3A1-96C0-4BEF-9E3A-C405A06E4BB1}" name="TitleRegion1.a6.n40.1" displayName="TitleRegion1.a6.n40.1" ref="A6:N40" totalsRowShown="0" headerRowDxfId="368" dataDxfId="369" headerRowBorderDxfId="383" tableBorderDxfId="384">
  <autoFilter ref="A6:N40" xr:uid="{F10FE3A1-96C0-4BEF-9E3A-C405A06E4B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EF3576-C2E9-4145-8341-BABCBCFE2048}" name="שם המנפיק/שם נייר ערך "/>
    <tableColumn id="2" xr3:uid="{3309E9D1-BC1F-495B-84F4-FC4B73E137D4}" name="מספר ני&quot;ע" dataDxfId="382"/>
    <tableColumn id="3" xr3:uid="{71CA8F82-86D5-46EF-9CC6-45A4A268528F}" name="זירת מסחר" dataDxfId="381"/>
    <tableColumn id="4" xr3:uid="{A6600CCA-38AE-4E6C-9A7D-ECCB5C91823B}" name="מספר מנפיק" dataDxfId="380"/>
    <tableColumn id="5" xr3:uid="{C32509F1-1A56-43E5-99F6-56FDF60FF3CD}" name="ענף מסחר" dataDxfId="379"/>
    <tableColumn id="6" xr3:uid="{E7CA5788-B9B3-493C-98C1-2170CA427A19}" name="דירוג" dataDxfId="378"/>
    <tableColumn id="7" xr3:uid="{59177B8F-5B2E-4550-ABBD-6B42BC516B15}" name="שם מדרג" dataDxfId="377"/>
    <tableColumn id="8" xr3:uid="{D2A00244-66FC-4D9E-BE61-A2C28AC91489}" name="סוג מטבע" dataDxfId="376"/>
    <tableColumn id="9" xr3:uid="{3F49DCB0-FBE7-4F78-9F79-1BF5184BED06}" name="ערך נקוב****" dataDxfId="375"/>
    <tableColumn id="10" xr3:uid="{CA9B730C-9C37-4045-ACE4-40221C5832D5}" name="שער***" dataDxfId="374"/>
    <tableColumn id="11" xr3:uid="{E1DCBC71-F2A8-46CC-B26E-52F3AD6D64BB}" name="שווי שוק" dataDxfId="373"/>
    <tableColumn id="12" xr3:uid="{DC5BFB08-28D0-45CD-B566-F58E399F12AC}" name="שעור מערך נקוב מונפק" dataDxfId="372"/>
    <tableColumn id="13" xr3:uid="{FCF75EC1-2BB9-46EE-89B3-68A056A17D07}" name="שעור מנכסי אפיק ההשקעה" dataDxfId="371"/>
    <tableColumn id="14" xr3:uid="{F7C6669A-FBBD-4F09-ACE5-9D520EA84886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FF1C98E-9774-4FBB-BB85-884C910336FD}" name="RowTitleRegion1.a1.b4.1" displayName="_RowTitleRegion1.a1.b4.1_5" ref="A1:B4" totalsRowShown="0" tableBorderDxfId="367">
  <autoFilter ref="A1:B4" xr:uid="{BFF1C98E-9774-4FBB-BB85-884C910336FD}">
    <filterColumn colId="0" hiddenButton="1"/>
    <filterColumn colId="1" hiddenButton="1"/>
  </autoFilter>
  <tableColumns count="2">
    <tableColumn id="1" xr3:uid="{01CFFA01-6FCB-4DF0-9664-9DF09C1C7655}" name="תאריך הדיווח" dataDxfId="366" dataCellStyle="Normal_2007-16618"/>
    <tableColumn id="2" xr3:uid="{EAF3BDFD-0C35-447B-9589-5A02810EBC86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89F233E-897E-4D37-B0D9-BA57DBE93044}" name="TitleRegion1.a6.k19.1" displayName="TitleRegion1.a6.k19.1" ref="A6:K19" totalsRowShown="0" headerRowDxfId="352" dataDxfId="353" headerRowBorderDxfId="364" tableBorderDxfId="365">
  <autoFilter ref="A6:K19" xr:uid="{189F233E-897E-4D37-B0D9-BA57DBE93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4AADC80-8E12-4E80-8DD1-BA127DD87B9D}" name="שם המנפיק/שם נייר ערך"/>
    <tableColumn id="2" xr3:uid="{1AE90A91-BF2A-46C6-81CC-A34BF88325D5}" name="מספר ני&quot;ע" dataDxfId="363"/>
    <tableColumn id="3" xr3:uid="{4BF327BB-65D6-4E13-BA6D-42810F4E4210}" name="זירת מסחר" dataDxfId="362"/>
    <tableColumn id="4" xr3:uid="{CA162F35-BD87-486C-AD8D-CD09A0E95FA7}" name="ענף מסחר" dataDxfId="361"/>
    <tableColumn id="5" xr3:uid="{85090E20-0B7E-4284-92E7-40ACBCEE4FC8}" name="סוג מטבע" dataDxfId="360"/>
    <tableColumn id="6" xr3:uid="{9FF63901-E79A-4950-9F6F-C64726294A05}" name="ערך נקוב****" dataDxfId="359"/>
    <tableColumn id="7" xr3:uid="{C34A8562-C347-43EB-AA5C-C6D237F7CF8F}" name="שער***" dataDxfId="358"/>
    <tableColumn id="8" xr3:uid="{714609D9-63AE-4A9F-AECC-3CE35050CDF4}" name="שווי שוק" dataDxfId="357"/>
    <tableColumn id="9" xr3:uid="{2CAC554B-4B61-417B-A204-F4F58B6E8907}" name="שעור מערך נקוב מונפק" dataDxfId="356"/>
    <tableColumn id="10" xr3:uid="{A2504FFC-B72A-40A4-AD60-1CBE85192904}" name="שעור מנכסי אפיק ההשקעה" dataDxfId="355"/>
    <tableColumn id="11" xr3:uid="{DA85C77A-B547-474C-B4CD-A73F46908EDD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4C56D1D-9F90-4163-9BA4-84E0F9B4F0A9}" name="RowTitleRegion1.a1.b4.1" displayName="_RowTitleRegion1.a1.b4.1_6" ref="A1:B4" totalsRowShown="0" tableBorderDxfId="351">
  <autoFilter ref="A1:B4" xr:uid="{D4C56D1D-9F90-4163-9BA4-84E0F9B4F0A9}">
    <filterColumn colId="0" hiddenButton="1"/>
    <filterColumn colId="1" hiddenButton="1"/>
  </autoFilter>
  <tableColumns count="2">
    <tableColumn id="1" xr3:uid="{71147BC3-2819-4EBE-8B41-99C50012729E}" name="תאריך הדיווח" dataDxfId="350" dataCellStyle="Normal_2007-16618"/>
    <tableColumn id="2" xr3:uid="{DA0B974B-EE6D-4471-AE03-3EC956F332F4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A53A63A-DCAE-440F-A247-C5CE5D71A0EE}" name="TitleRegion1.a6.k34.1" displayName="TitleRegion1.a6.k34.1" ref="A6:K34" totalsRowShown="0" headerRowDxfId="336" dataDxfId="337" headerRowBorderDxfId="348" tableBorderDxfId="349">
  <autoFilter ref="A6:K34" xr:uid="{7A53A63A-DCAE-440F-A247-C5CE5D71A0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A29907B-E81F-4ABE-9171-6E9F619529B7}" name="שם המנפיק/שם נייר ערך"/>
    <tableColumn id="2" xr3:uid="{B7496A21-7FE6-4468-AC10-99D7DF9D4C03}" name="מספר ני&quot;ע" dataDxfId="347"/>
    <tableColumn id="3" xr3:uid="{D5BC5D35-94AE-4BDC-A14E-6FA97182CFF1}" name="זירת מסחר" dataDxfId="346"/>
    <tableColumn id="4" xr3:uid="{A0862C4D-FAC5-4398-87DF-A2212DBC20DD}" name="ענף מסחר" dataDxfId="345"/>
    <tableColumn id="5" xr3:uid="{4511890A-DFD0-4E49-855B-CC610D97D349}" name="סוג מטבע" dataDxfId="344"/>
    <tableColumn id="6" xr3:uid="{837B1CC6-A168-45C6-B5D8-4997CA69AE3D}" name="ערך נקוב****" dataDxfId="343"/>
    <tableColumn id="7" xr3:uid="{BAFB7A54-937D-4F06-B99A-7821C99C9415}" name="שער***" dataDxfId="342"/>
    <tableColumn id="8" xr3:uid="{2CA14F48-4DC0-4A6F-B051-371570D0C72C}" name="שווי שוק" dataDxfId="341"/>
    <tableColumn id="9" xr3:uid="{3A223785-1BE5-428E-B6FA-29A381100DD1}" name="שעור מערך נקוב מונפק" dataDxfId="340"/>
    <tableColumn id="10" xr3:uid="{7CAD2B7B-B1BC-4825-A3DD-446AEE52C3E4}" name="שעור מנכסי אפיק ההשקעה" dataDxfId="339"/>
    <tableColumn id="11" xr3:uid="{8B50EB79-A6C2-4B05-942E-D339E89F512F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B5F67F-E069-4AFE-8FA1-4CC9FB843DBE}" name="RowTitleRegion1.a1.b4.1" displayName="_RowTitleRegion1.a1.b4.1_7" ref="A1:B4" totalsRowShown="0" tableBorderDxfId="335">
  <autoFilter ref="A1:B4" xr:uid="{1DB5F67F-E069-4AFE-8FA1-4CC9FB843DBE}">
    <filterColumn colId="0" hiddenButton="1"/>
    <filterColumn colId="1" hiddenButton="1"/>
  </autoFilter>
  <tableColumns count="2">
    <tableColumn id="1" xr3:uid="{075F8233-3F62-45C8-AB5F-259EF0538E57}" name="תאריך הדיווח" dataDxfId="334" dataCellStyle="Normal_2007-16618"/>
    <tableColumn id="2" xr3:uid="{355F739C-F3DE-48ED-8641-9193B0AB6559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D2BC8FE-D2E0-4D0D-ACFA-6C86B291E18D}" name="TitleRegion1.a6.j22.1" displayName="TitleRegion1.a6.j22.1" ref="A6:J22" totalsRowShown="0" headerRowDxfId="321" dataDxfId="322" headerRowBorderDxfId="332" tableBorderDxfId="333">
  <autoFilter ref="A6:J22" xr:uid="{6D2BC8FE-D2E0-4D0D-ACFA-6C86B291E1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DAC52BD-ED76-433D-BC84-B281E88DE20E}" name="שם המנפיק/שם נייר ערך"/>
    <tableColumn id="2" xr3:uid="{05212B62-20CF-4305-96BC-13ECD0D321E6}" name="מספר ני&quot;ע" dataDxfId="331"/>
    <tableColumn id="3" xr3:uid="{886DB17F-11F1-47BC-80A9-E9CE6EC3F648}" name="זירת מסחר" dataDxfId="330"/>
    <tableColumn id="4" xr3:uid="{6D9D4731-9D38-45C6-A36A-0847E12D6089}" name="ענף מסחר" dataDxfId="329"/>
    <tableColumn id="5" xr3:uid="{9549C0D3-5FF8-4574-97DD-76102B3C20DE}" name="סוג מטבע" dataDxfId="328"/>
    <tableColumn id="6" xr3:uid="{570DB2C3-2FF0-4F36-99C7-AAD1D3EC9342}" name="ערך נקוב****" dataDxfId="327"/>
    <tableColumn id="7" xr3:uid="{B53E179D-53E4-4B56-A443-FEA0A5B3698B}" name="שער***" dataDxfId="326"/>
    <tableColumn id="8" xr3:uid="{4436EDA1-3346-47E3-A2A1-0E639BC91FB4}" name="שווי שוק" dataDxfId="325"/>
    <tableColumn id="9" xr3:uid="{0A0E9003-0D36-4978-B283-CEB301C72DB3}" name="שעור מנכסי אפיק ההשקעה" dataDxfId="324"/>
    <tableColumn id="10" xr3:uid="{98BFBAAC-3A51-492E-A0C7-F7C778E8BE5A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897977B-FB69-4DAF-AAAD-92C21417FE3A}" name="RowTitleRegion1.a1.b4.1" displayName="_RowTitleRegion1.a1.b4.1_8" ref="A1:B4" totalsRowShown="0" tableBorderDxfId="320">
  <autoFilter ref="A1:B4" xr:uid="{F897977B-FB69-4DAF-AAAD-92C21417FE3A}">
    <filterColumn colId="0" hiddenButton="1"/>
    <filterColumn colId="1" hiddenButton="1"/>
  </autoFilter>
  <tableColumns count="2">
    <tableColumn id="1" xr3:uid="{FC7591DA-60EB-4EA3-A9DA-7FD3B0715C95}" name="תאריך הדיווח" dataDxfId="319" dataCellStyle="Normal_2007-16618"/>
    <tableColumn id="2" xr3:uid="{671E007B-19AA-4B9F-901D-2F5D28D6ECC6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AF3FB5D-29D5-454F-9FE3-11906F8384D7}" name="TitleRegion1.a6.p33.1" displayName="TitleRegion1.a6.p33.1" ref="A6:P33" totalsRowShown="0" headerRowDxfId="300" dataDxfId="301" headerRowBorderDxfId="317" tableBorderDxfId="318">
  <autoFilter ref="A6:P33" xr:uid="{CAF3FB5D-29D5-454F-9FE3-11906F838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F9C0F33-0530-43CD-992C-1CCE1F0567FB}" name="שם המנפיק/שם נייר ערך"/>
    <tableColumn id="2" xr3:uid="{F1D40795-5294-43E4-A67E-30072D15E9F7}" name="מספר ני&quot;ע" dataDxfId="316"/>
    <tableColumn id="3" xr3:uid="{113B4CF1-CBF4-4C85-A6BC-548B778B0F16}" name="נכס הבסיס" dataDxfId="315"/>
    <tableColumn id="4" xr3:uid="{4DF83601-7EBF-45EB-8DB4-66574511273D}" name="דירוג" dataDxfId="314"/>
    <tableColumn id="5" xr3:uid="{467FE0C9-1E9B-4837-93B7-BF2E7044C87D}" name="שם מדרג" dataDxfId="313"/>
    <tableColumn id="6" xr3:uid="{F91AFEAE-38FA-452E-8197-083316150882}" name="תאריך רכישה" dataDxfId="312"/>
    <tableColumn id="7" xr3:uid="{2F00CB01-C685-430B-BCEA-7592304BDC31}" name="מח&quot;מ" dataDxfId="311"/>
    <tableColumn id="8" xr3:uid="{CD17554A-742D-46B9-B404-3F414D47E2EF}" name="סוג מטבע" dataDxfId="310"/>
    <tableColumn id="9" xr3:uid="{F7A919E0-A76F-4A82-B6BF-24C5EAC846B7}" name="שיעור ריבית" dataDxfId="309"/>
    <tableColumn id="10" xr3:uid="{CAFB9102-06ED-4387-A3C9-F42504A1148D}" name="תשואה לפידיון" dataDxfId="308"/>
    <tableColumn id="11" xr3:uid="{74A385C7-77A7-4E5D-A3C5-CD421E183A7E}" name="ערך נקוב****" dataDxfId="307"/>
    <tableColumn id="12" xr3:uid="{F1043995-D7CE-4FF0-A7ED-37056E3DB9B2}" name="שער***" dataDxfId="306"/>
    <tableColumn id="13" xr3:uid="{FE80BE86-C85A-4C17-9A89-4DD89DACC00A}" name="שווי שוק" dataDxfId="305"/>
    <tableColumn id="14" xr3:uid="{DB8783D8-CB25-4AD0-AC95-B2BA2F6D0C8A}" name="שעור מערך נקוב מונפק" dataDxfId="304"/>
    <tableColumn id="15" xr3:uid="{131F65BD-47C9-4B5D-B53E-4046F143F1DA}" name="שעור מנכסי אפיק ההשקעה" dataDxfId="303"/>
    <tableColumn id="16" xr3:uid="{18DA0FB3-1095-4D40-ACEE-5C8784A30648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D87036-A29E-4774-B737-E2BDDD5BDD09}" name="RowTitleRegion1.a1.b4.1" displayName="_RowTitleRegion1.a1.b4.1_9" ref="A1:B4" totalsRowShown="0" tableBorderDxfId="299">
  <autoFilter ref="A1:B4" xr:uid="{8CD87036-A29E-4774-B737-E2BDDD5BDD09}">
    <filterColumn colId="0" hiddenButton="1"/>
    <filterColumn colId="1" hiddenButton="1"/>
  </autoFilter>
  <tableColumns count="2">
    <tableColumn id="1" xr3:uid="{C6401CA7-E387-4C77-8E1A-5F7D07A7D5E8}" name="תאריך הדיווח" dataDxfId="298" dataCellStyle="Normal_2007-16618"/>
    <tableColumn id="2" xr3:uid="{6E4BF018-5B2B-4954-8A16-814985069482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978C412-E58A-4EFB-BCDD-8F7F1C1CF8EB}" name="TitleRegion1.a6.o32.1" displayName="TitleRegion1.a6.o32.1" ref="A6:O32" totalsRowShown="0" headerRowDxfId="280" dataDxfId="281" headerRowBorderDxfId="296" tableBorderDxfId="297">
  <autoFilter ref="A6:O32" xr:uid="{3978C412-E58A-4EFB-BCDD-8F7F1C1CF8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E8BF959-22B9-4239-A8F3-6A92A2B8C0F0}" name="שם המנפיק/שם נייר ערך"/>
    <tableColumn id="2" xr3:uid="{AAE81807-D44A-41A8-9918-59F80A4AACF8}" name="מספר ני&quot;ע" dataDxfId="295"/>
    <tableColumn id="3" xr3:uid="{F83D7AF5-295A-4C9A-83EE-E93B48E5F8DB}" name="דירוג" dataDxfId="294"/>
    <tableColumn id="4" xr3:uid="{174D39C2-C690-48B6-BCEE-A09B2E3225DA}" name="שם מדרג" dataDxfId="293"/>
    <tableColumn id="5" xr3:uid="{CFB01E87-5CD5-40F1-B824-B0863272A8B6}" name="תאריך רכישה" dataDxfId="292"/>
    <tableColumn id="6" xr3:uid="{CBBAF0F9-936E-4C47-8AB2-B812142DAA1E}" name="מח&quot;מ" dataDxfId="291"/>
    <tableColumn id="7" xr3:uid="{9CE42412-5CD8-481A-A3D6-2A24F376EB11}" name="סוג מטבע" dataDxfId="290"/>
    <tableColumn id="8" xr3:uid="{002563AF-5D73-43F9-8908-305AC5C3AA51}" name="שיעור ריבית" dataDxfId="289"/>
    <tableColumn id="9" xr3:uid="{E1EB3707-D7F3-44C6-A52E-19A9ADF2BC10}" name="תשואה לפידיון" dataDxfId="288"/>
    <tableColumn id="10" xr3:uid="{B5CF6BD8-ED79-4272-8A09-DF7494DC0336}" name="ערך נקוב****" dataDxfId="287"/>
    <tableColumn id="11" xr3:uid="{F4F5526D-C7E1-4DA5-95B3-D5185F66ECAA}" name="שער***" dataDxfId="286"/>
    <tableColumn id="12" xr3:uid="{DF55A7B9-7AC2-43A5-9E7D-C7411749DC56}" name="שווי הוגן" dataDxfId="285"/>
    <tableColumn id="13" xr3:uid="{FEA8AC79-DB23-48A4-AC66-F56FE63D7013}" name="שעור מערך נקוב מונפק" dataDxfId="284"/>
    <tableColumn id="14" xr3:uid="{0D7B93FD-12BD-48F8-AA57-0A5FB27CB234}" name="שעור מנכסי אפיק ההשקעה" dataDxfId="283"/>
    <tableColumn id="15" xr3:uid="{3F6ED46A-67E9-45DC-B4CD-6BB0A3C502BA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68D26CD-EDD8-45B3-B66D-FEA61A8781E9}" name="RowTitleRegion1.a1.b4.1" displayName="_RowTitleRegion1.a1.b4.1_10" ref="A1:B4" totalsRowShown="0" tableBorderDxfId="279">
  <autoFilter ref="A1:B4" xr:uid="{A68D26CD-EDD8-45B3-B66D-FEA61A8781E9}">
    <filterColumn colId="0" hiddenButton="1"/>
    <filterColumn colId="1" hiddenButton="1"/>
  </autoFilter>
  <tableColumns count="2">
    <tableColumn id="1" xr3:uid="{3B602B51-43C1-4319-A74D-872A12A5D969}" name="תאריך הדיווח" dataDxfId="278" dataCellStyle="Normal_2007-16618"/>
    <tableColumn id="2" xr3:uid="{583428C3-7779-4774-B7E9-32ABBE1A8724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365AFD6-12C1-492B-8B39-9DF9EC110C42}" name="TitleRegion1.a6.r27.1" displayName="TitleRegion1.a6.r27.1" ref="A6:R27" totalsRowShown="0" headerRowDxfId="257" dataDxfId="258" headerRowBorderDxfId="276" tableBorderDxfId="277">
  <autoFilter ref="A6:R27" xr:uid="{C365AFD6-12C1-492B-8B39-9DF9EC110C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1515502-2B7B-4F76-BB03-82908B659177}" name="שם המנפיק/שם נייר ערך"/>
    <tableColumn id="2" xr3:uid="{E0CAE84F-0F62-497A-BA43-4CA1966EF8D7}" name="מספר ני&quot;ע" dataDxfId="275"/>
    <tableColumn id="3" xr3:uid="{7BC7FE27-A2B6-439F-9076-CDC6402C1920}" name="ספק המידע" dataDxfId="274"/>
    <tableColumn id="4" xr3:uid="{A26E8D67-77D6-4724-A0DB-C41D7448AC38}" name="מספר מנפיק" dataDxfId="273"/>
    <tableColumn id="5" xr3:uid="{9548BD76-BED1-4E92-AD37-3002F2FA2725}" name="ענף מסחר" dataDxfId="272"/>
    <tableColumn id="6" xr3:uid="{E77230FE-84DF-4EA4-9BA5-BF2B6B4036E2}" name="דירוג" dataDxfId="271"/>
    <tableColumn id="7" xr3:uid="{9C8E44F7-BF82-43EC-AB52-05514E9E3693}" name="שם מדרג" dataDxfId="270"/>
    <tableColumn id="8" xr3:uid="{A7EED1A9-96E2-4E9F-A648-51BC03297D95}" name="תאריך רכישה" dataDxfId="269"/>
    <tableColumn id="9" xr3:uid="{8EBB7FEC-29B5-4A05-8DB3-6595E55F6779}" name="מח&quot;מ" dataDxfId="268"/>
    <tableColumn id="10" xr3:uid="{B266E8CB-3227-4042-881B-D0A8D7CC88DC}" name="סוג מטבע" dataDxfId="267"/>
    <tableColumn id="11" xr3:uid="{2313BBE2-9D56-42A5-989C-3A126E7AC903}" name="שיעור ריבית" dataDxfId="266"/>
    <tableColumn id="12" xr3:uid="{51037B98-3E55-4735-B659-57EE776785EA}" name="תשואה לפידיון" dataDxfId="265"/>
    <tableColumn id="13" xr3:uid="{86A3E1BC-7198-4DE3-A845-A4781F7407EF}" name="ערך נקוב****" dataDxfId="264"/>
    <tableColumn id="14" xr3:uid="{5C1B4D6F-CBE8-4FC2-A96A-E0CF947D908B}" name="שער***" dataDxfId="263"/>
    <tableColumn id="15" xr3:uid="{83E3395C-CCB6-4695-9D63-6498F7C201E1}" name="שווי הוגן" dataDxfId="262"/>
    <tableColumn id="16" xr3:uid="{7CCCAF22-8610-4AB3-BECE-3AE890570E32}" name="שעור מערך נקוב מונפק" dataDxfId="261"/>
    <tableColumn id="17" xr3:uid="{AC22E943-E998-46F6-B36C-F4DE3F9D1984}" name="שעור מנכסי אפיק ההשקעה" dataDxfId="260"/>
    <tableColumn id="18" xr3:uid="{4BF2D755-090E-4859-A954-2471AC2B2C52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68BE5FE-92CC-4027-A93A-98F86D94895D}" name="RowTitleRegion1.a1.b4.1" displayName="_RowTitleRegion1.a1.b4.1_11" ref="A1:B4" totalsRowShown="0" tableBorderDxfId="256">
  <autoFilter ref="A1:B4" xr:uid="{168BE5FE-92CC-4027-A93A-98F86D94895D}">
    <filterColumn colId="0" hiddenButton="1"/>
    <filterColumn colId="1" hiddenButton="1"/>
  </autoFilter>
  <tableColumns count="2">
    <tableColumn id="1" xr3:uid="{ED6F6463-1FF9-4513-A1BC-CB4C7979BAC4}" name="תאריך הדיווח" dataDxfId="255" dataCellStyle="Normal_2007-16618"/>
    <tableColumn id="2" xr3:uid="{0FACBE19-E6DB-4F3D-A0D2-0C7B63A0F762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DF54B8F-6F92-40CC-965D-552C130A856B}" name="TitleRegion1.a6.r27.1" displayName="TitleRegion1.a6.r27.1_" ref="A6:R27" totalsRowShown="0" headerRowDxfId="234" dataDxfId="235" headerRowBorderDxfId="253" tableBorderDxfId="254">
  <autoFilter ref="A6:R27" xr:uid="{CDF54B8F-6F92-40CC-965D-552C130A85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7BE20B2-D9DA-4EBA-988A-C43000ED345D}" name="שם המנפיק/שם נייר ערך"/>
    <tableColumn id="2" xr3:uid="{3DBE195D-78CE-4905-9B3A-A3844F2BF3DE}" name="מספר ני&quot;ע" dataDxfId="252"/>
    <tableColumn id="3" xr3:uid="{C30A0F81-B821-4F32-8087-0048C2A9C5B8}" name="ספק המידע" dataDxfId="251"/>
    <tableColumn id="4" xr3:uid="{5192A0B2-A997-4380-9C19-0116ECCC53B3}" name="מספר מנפיק" dataDxfId="250"/>
    <tableColumn id="5" xr3:uid="{81CE97A8-50F8-466C-B932-30831F942606}" name="ענף מסחר" dataDxfId="249"/>
    <tableColumn id="6" xr3:uid="{1C3004EF-77EB-43DA-857F-28BC24E1C8EC}" name="דירוג" dataDxfId="248"/>
    <tableColumn id="7" xr3:uid="{40C9A80C-232B-485C-947C-624A31A21CBE}" name="שם מדרג" dataDxfId="247"/>
    <tableColumn id="8" xr3:uid="{27F9C2DC-8B85-4492-B5CB-20F3C4BB6786}" name="תאריך רכישה" dataDxfId="246"/>
    <tableColumn id="9" xr3:uid="{2F71EECC-CDC9-4F66-9A3B-284DB4FA6A42}" name="מח&quot;מ" dataDxfId="245"/>
    <tableColumn id="10" xr3:uid="{0A935641-AF59-455F-921C-FE6AE3220C86}" name="סוג מטבע" dataDxfId="244"/>
    <tableColumn id="11" xr3:uid="{2ED83710-6DF2-437B-A575-1BA59D60A960}" name="שיעור ריבית" dataDxfId="243"/>
    <tableColumn id="12" xr3:uid="{E97BFF8D-2232-4C0A-A6C3-18EC24093619}" name="תשואה לפידיון" dataDxfId="242"/>
    <tableColumn id="13" xr3:uid="{385556AF-AED3-4D57-98EE-5D62E98A55D1}" name="ערך נקוב****" dataDxfId="241"/>
    <tableColumn id="14" xr3:uid="{979569E9-4296-4FED-9636-A19788E13343}" name="שער***" dataDxfId="240"/>
    <tableColumn id="15" xr3:uid="{87C82B7C-6CA6-4551-BF43-8675B5F8749A}" name="שווי הוגן" dataDxfId="239"/>
    <tableColumn id="16" xr3:uid="{D8CC0077-0CDF-41AE-AB8F-A29C7222ACE7}" name="שעור מערך נקוב מונפק" dataDxfId="238"/>
    <tableColumn id="17" xr3:uid="{EB27FBE0-953A-4E83-944C-5E90919A0F24}" name="שעור מנכסי אפיק ההשקעה" dataDxfId="237"/>
    <tableColumn id="18" xr3:uid="{DF17BAEB-C78B-4F5B-AD4A-DCD26E501BF7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C94A42A-0F3A-4106-AF77-577A03AD838C}" name="RowTitleRegion1.a1.b4.1" displayName="_RowTitleRegion1.a1.b4.1_12" ref="A1:B4" totalsRowShown="0" tableBorderDxfId="233">
  <autoFilter ref="A1:B4" xr:uid="{EC94A42A-0F3A-4106-AF77-577A03AD838C}">
    <filterColumn colId="0" hiddenButton="1"/>
    <filterColumn colId="1" hiddenButton="1"/>
  </autoFilter>
  <tableColumns count="2">
    <tableColumn id="1" xr3:uid="{6EAF5D5C-0467-4F71-BE0D-905261EDC38C}" name="תאריך הדיווח" dataDxfId="232" dataCellStyle="Normal_2007-16618"/>
    <tableColumn id="2" xr3:uid="{2DEB498D-2411-44C7-AC0C-6C2951B43390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AF5181C-697C-4EE4-A11F-42E13D7E1672}" name="TitleRegion1.a6.l20.1" displayName="TitleRegion1.a6.l20.1" ref="A6:L20" totalsRowShown="0" headerRowDxfId="217" dataDxfId="218" headerRowBorderDxfId="230" tableBorderDxfId="231">
  <autoFilter ref="A6:L20" xr:uid="{8AF5181C-697C-4EE4-A11F-42E13D7E16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517E907-40BF-40B4-BB50-641AF7B14138}" name="שם המנפיק/שם נייר ערך"/>
    <tableColumn id="2" xr3:uid="{21CA0330-A239-44E4-B0C1-8E9A6C2DE511}" name="מספר ני&quot;ע" dataDxfId="229"/>
    <tableColumn id="3" xr3:uid="{A5B4BAB0-D30D-474F-A029-25C38319C9D4}" name="ספק המידע" dataDxfId="228"/>
    <tableColumn id="4" xr3:uid="{AE52EAEC-A61B-46D3-AFC2-880492A58BDC}" name="מספר מנפיק" dataDxfId="227"/>
    <tableColumn id="5" xr3:uid="{26A4A35B-B627-45DF-AE16-00D54393B436}" name="ענף מסחר" dataDxfId="226"/>
    <tableColumn id="6" xr3:uid="{EEA35DE4-7B03-42F0-879A-1F46A27684DB}" name="סוג מטבע" dataDxfId="225"/>
    <tableColumn id="7" xr3:uid="{411A3E3E-DE70-43FB-B7A9-C8BC1313764B}" name="ערך נקוב****" dataDxfId="224"/>
    <tableColumn id="8" xr3:uid="{74394303-1BC4-4759-B6BC-54997F6563B9}" name="שער***" dataDxfId="223"/>
    <tableColumn id="9" xr3:uid="{FC4CAF1E-23B8-4801-B3C1-8323AADA746F}" name="שווי הוגן" dataDxfId="222"/>
    <tableColumn id="10" xr3:uid="{3605D360-1788-452E-94E6-D7169D9B6D10}" name="שעור מערך נקוב מונפק" dataDxfId="221"/>
    <tableColumn id="11" xr3:uid="{D0FC1F2F-C493-4DBA-A5E7-59D2BFD0E74A}" name="שעור מנכסי אפיק ההשקעה" dataDxfId="220"/>
    <tableColumn id="12" xr3:uid="{D7FA26A2-177D-4D65-909A-E5BCE01AC120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A233062-35F3-434F-80B7-68753B489179}" name="RowTitleRegion1.a1.b4.1" displayName="_RowTitleRegion1.a1.b4.1_13" ref="A1:B4" totalsRowShown="0" tableBorderDxfId="216">
  <autoFilter ref="A1:B4" xr:uid="{6A233062-35F3-434F-80B7-68753B489179}">
    <filterColumn colId="0" hiddenButton="1"/>
    <filterColumn colId="1" hiddenButton="1"/>
  </autoFilter>
  <tableColumns count="2">
    <tableColumn id="1" xr3:uid="{E4EEB77D-A604-4FFD-AF25-4E8334871D76}" name="תאריך הדיווח" dataDxfId="215" dataCellStyle="Normal_2007-16618"/>
    <tableColumn id="2" xr3:uid="{402F86AE-47CF-4A3A-A9F8-F37C576AEC46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33BD0D-D017-4C16-AC50-8B5B11A6B73E}" name="TitleRegion1.a6.j31.1" displayName="TitleRegion1.a6.j31.1" ref="A6:J31" totalsRowShown="0" headerRowDxfId="202" dataDxfId="203" headerRowBorderDxfId="213" tableBorderDxfId="214">
  <autoFilter ref="A6:J31" xr:uid="{9A33BD0D-D017-4C16-AC50-8B5B11A6B7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A3B10CF-D33F-454E-AF26-CCF8E86BFE8C}" name="שם המנפיק/שם נייר ערך"/>
    <tableColumn id="2" xr3:uid="{CE0927D5-B1C3-4777-8AE5-7D4ADD0DCFEC}" name="מספר ני&quot;ע" dataDxfId="212"/>
    <tableColumn id="3" xr3:uid="{B771A771-69F4-4977-8875-32C643D6E8C7}" name="סוג מטבע" dataDxfId="211"/>
    <tableColumn id="4" xr3:uid="{EF70AD94-5CCC-4532-8118-C0C833563822}" name="תאריך רכישה" dataDxfId="210"/>
    <tableColumn id="5" xr3:uid="{D1E09C92-1A22-42B5-A76B-D0ADD80D7B34}" name="ערך נקוב****" dataDxfId="209"/>
    <tableColumn id="6" xr3:uid="{0E830B41-9EE0-4FC1-B734-5048F3835197}" name="שער***" dataDxfId="208"/>
    <tableColumn id="7" xr3:uid="{9D034CE1-907E-40F8-B3DE-5925C78BE8E4}" name="שווי הוגן" dataDxfId="207"/>
    <tableColumn id="8" xr3:uid="{89B082A5-B9E6-43FE-8A80-068A715AE91C}" name="שעור מערך נקוב מונפק" dataDxfId="206"/>
    <tableColumn id="9" xr3:uid="{96183DC4-6048-4C42-8DAB-019EFA2CDF49}" name="שעור מנכסי אפיק ההשקעה" dataDxfId="205"/>
    <tableColumn id="10" xr3:uid="{6ABBE88D-E23E-49D4-9094-3FE24C47D4B5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7FE69C5-335B-4E87-90B7-6D8899850591}" name="RowTitleRegion1.a1.b4.1" displayName="_RowTitleRegion1.a1.b4.1_14" ref="A1:B4" totalsRowShown="0" tableBorderDxfId="201">
  <autoFilter ref="A1:B4" xr:uid="{97FE69C5-335B-4E87-90B7-6D8899850591}">
    <filterColumn colId="0" hiddenButton="1"/>
    <filterColumn colId="1" hiddenButton="1"/>
  </autoFilter>
  <tableColumns count="2">
    <tableColumn id="1" xr3:uid="{8BE8FB3E-AFB4-4684-9327-4B43C525ABCA}" name="תאריך הדיווח" dataDxfId="200" dataCellStyle="Normal_2007-16618"/>
    <tableColumn id="2" xr3:uid="{EF047692-1506-4373-9B17-1811CCE9D9AE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FF515CA-530F-43CC-9E06-02933D0FFCE4}" name="TitleRegion1.a6.k17.1" displayName="TitleRegion1.a6.k17.1" ref="A6:K17" totalsRowShown="0" headerRowDxfId="186" dataDxfId="187" headerRowBorderDxfId="198" tableBorderDxfId="199">
  <autoFilter ref="A6:K17" xr:uid="{EFF515CA-530F-43CC-9E06-02933D0FFC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2F64B09-BA9D-4D35-9145-E5285E19871B}" name="שם המנפיק/שם נייר ערך"/>
    <tableColumn id="2" xr3:uid="{AB7998FF-EB05-483E-A7BC-F808DF7DE033}" name="מספר ני&quot;ע" dataDxfId="197"/>
    <tableColumn id="3" xr3:uid="{F7200DB9-F754-44AF-BC08-AF5C66C11F64}" name="ענף מסחר" dataDxfId="196"/>
    <tableColumn id="4" xr3:uid="{896488FE-D36A-4225-AB9C-EFCEE2072CA9}" name="סוג מטבע" dataDxfId="195"/>
    <tableColumn id="5" xr3:uid="{2D34E97E-8492-430E-AFF3-1355049F2E42}" name="תאריך רכישה" dataDxfId="194"/>
    <tableColumn id="6" xr3:uid="{91F519C9-5A06-4A0A-BF3F-AF8FDD349ED7}" name="ערך נקוב****" dataDxfId="193"/>
    <tableColumn id="7" xr3:uid="{A0F15B74-F394-4C83-8017-BB6E7DF9A17B}" name="שער***" dataDxfId="192"/>
    <tableColumn id="8" xr3:uid="{8965BDE1-3DE8-411E-9475-7FC32BEC18F3}" name="שווי הוגן" dataDxfId="191"/>
    <tableColumn id="9" xr3:uid="{6721F029-A2BD-494E-92E2-1BD0F269BBED}" name="שעור מערך נקוב מונפק" dataDxfId="190"/>
    <tableColumn id="10" xr3:uid="{D6F3EEA6-702F-4CBA-A453-634D7FBFB0A5}" name="שעור מנכסי אפיק ההשקעה" dataDxfId="189"/>
    <tableColumn id="11" xr3:uid="{4C2F8F83-FA0C-4991-816B-3A59E324EDCA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0931720-241A-420C-9A83-0B4BB2C44B90}" name="RowTitleRegion1.a1.b4.1" displayName="_RowTitleRegion1.a1.b4.1_15" ref="A1:B4" totalsRowShown="0" tableBorderDxfId="185">
  <autoFilter ref="A1:B4" xr:uid="{90931720-241A-420C-9A83-0B4BB2C44B90}">
    <filterColumn colId="0" hiddenButton="1"/>
    <filterColumn colId="1" hiddenButton="1"/>
  </autoFilter>
  <tableColumns count="2">
    <tableColumn id="1" xr3:uid="{E2154AFE-0EC5-4FF8-B724-7F40977FCAD8}" name="תאריך הדיווח" dataDxfId="184" dataCellStyle="Normal_2007-16618"/>
    <tableColumn id="2" xr3:uid="{6EE9F42F-8D90-438B-A0AD-5F10F27B9A3A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EA25E2F-D466-42AF-8A8D-354A2BF5323C}" name="TitleRegion1.a6.k36.1" displayName="TitleRegion1.a6.k36.1" ref="A6:K36" totalsRowShown="0" headerRowDxfId="170" dataDxfId="171" headerRowBorderDxfId="182" tableBorderDxfId="183">
  <autoFilter ref="A6:K36" xr:uid="{FEA25E2F-D466-42AF-8A8D-354A2BF532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E9194B4-532F-4B28-BFCC-4F457186B413}" name="שם המנפיק/שם נייר ערך"/>
    <tableColumn id="2" xr3:uid="{943E42C6-586D-430D-944A-C6FB00D96442}" name="מספר ני&quot;ע" dataDxfId="181"/>
    <tableColumn id="3" xr3:uid="{63D04859-DE22-458B-BDE6-701538E208DF}" name="ענף מסחר" dataDxfId="180"/>
    <tableColumn id="4" xr3:uid="{D99F003A-8748-4C4E-8ED4-FAB1CC27C3F9}" name="סוג מטבע" dataDxfId="179"/>
    <tableColumn id="5" xr3:uid="{049E46B5-7899-4750-A9FD-62E95192B172}" name="תאריך רכישה" dataDxfId="178"/>
    <tableColumn id="6" xr3:uid="{46C41035-3210-4426-A2DC-C119A4E28B56}" name="ערך נקוב****" dataDxfId="177"/>
    <tableColumn id="7" xr3:uid="{2E3294BB-7693-42AD-8CAE-C3B029D4FF2F}" name="שער***" dataDxfId="176"/>
    <tableColumn id="8" xr3:uid="{31764744-057A-467C-9ABF-2FB7CD328C6F}" name="שווי הוגן" dataDxfId="175"/>
    <tableColumn id="9" xr3:uid="{64037EA6-6149-4A24-89F1-E5853F759F5E}" name="שעור מערך נקוב מונפק" dataDxfId="174"/>
    <tableColumn id="10" xr3:uid="{45E119F7-05EF-48A8-A884-79E2099FE8C4}" name="שעור מנכסי אפיק ההשקעה" dataDxfId="173"/>
    <tableColumn id="11" xr3:uid="{962BF8BB-372D-4550-BC59-65A9DFD58152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6027C33-DB2B-4A03-AB6D-E854F5AAB7B1}" name="RowTitleRegion1.a1.b4.1" displayName="_RowTitleRegion1.a1.b4.1_16" ref="A1:B4" totalsRowShown="0" tableBorderDxfId="169">
  <autoFilter ref="A1:B4" xr:uid="{06027C33-DB2B-4A03-AB6D-E854F5AAB7B1}">
    <filterColumn colId="0" hiddenButton="1"/>
    <filterColumn colId="1" hiddenButton="1"/>
  </autoFilter>
  <tableColumns count="2">
    <tableColumn id="1" xr3:uid="{634BDF4D-5A36-42EF-8444-8E38B2297CA0}" name="תאריך הדיווח" dataDxfId="168" dataCellStyle="Normal_2007-16618"/>
    <tableColumn id="2" xr3:uid="{4130ECE2-9093-4229-945F-B347D9EF7A6D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A73D514-2BD1-4A9E-9467-2335841B729D}" name="TitleRegion1.a6.j288.1" displayName="TitleRegion1.a6.j288.1" ref="A6:J288" totalsRowShown="0" headerRowDxfId="155" dataDxfId="156" headerRowBorderDxfId="166" tableBorderDxfId="167">
  <autoFilter ref="A6:J288" xr:uid="{6A73D514-2BD1-4A9E-9467-2335841B72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DB84FF1-2CB8-4019-B285-19FA2D1D2220}" name="שם המנפיק/שם נייר ערך"/>
    <tableColumn id="2" xr3:uid="{9308A44A-9E06-42BE-8190-1B63CEB87E17}" name="מספר ני&quot;ע" dataDxfId="165"/>
    <tableColumn id="3" xr3:uid="{64484D60-0831-4420-9154-9706CC28EF19}" name="ענף מסחר" dataDxfId="164"/>
    <tableColumn id="4" xr3:uid="{B0C3BF16-7D42-4C40-B97D-3581749FA752}" name="סוג מטבע" dataDxfId="163"/>
    <tableColumn id="5" xr3:uid="{5812F998-9385-4A40-B298-A3C519B8316B}" name="תאריך רכישה" dataDxfId="162"/>
    <tableColumn id="6" xr3:uid="{4D47671A-A484-4773-BCA8-4CCEEAF567E0}" name="ערך נקוב****" dataDxfId="161"/>
    <tableColumn id="7" xr3:uid="{BE99D9CC-3B56-4560-ACA2-493D8D3FCFD9}" name="שער***" dataDxfId="160"/>
    <tableColumn id="8" xr3:uid="{D49A49B4-353B-4B70-A216-A445C4EF41D2}" name="שווי הוגן" dataDxfId="159"/>
    <tableColumn id="9" xr3:uid="{394F83FE-46AF-48D4-8C62-2D4C087A0E7D}" name="שעור מנכסי אפיק ההשקעה" dataDxfId="158"/>
    <tableColumn id="10" xr3:uid="{3577B10E-1290-44EC-9202-DCFE55E6E4C5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E72E8D4-A4E2-4E09-8D11-67C99D62331A}" name="RowTitleRegion1.a1.b4.1" displayName="_RowTitleRegion1.a1.b4.1_17" ref="A1:B4" totalsRowShown="0" tableBorderDxfId="154">
  <autoFilter ref="A1:B4" xr:uid="{5E72E8D4-A4E2-4E09-8D11-67C99D62331A}">
    <filterColumn colId="0" hiddenButton="1"/>
    <filterColumn colId="1" hiddenButton="1"/>
  </autoFilter>
  <tableColumns count="2">
    <tableColumn id="1" xr3:uid="{62018B5B-7B25-4A38-AEAC-321F87315876}" name="תאריך הדיווח" dataDxfId="153" dataCellStyle="Normal_2007-16618"/>
    <tableColumn id="2" xr3:uid="{9F55A125-E210-484B-8410-5C828A2B079E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A341F9B-1AF4-4FE3-9DD6-D2135C1834A8}" name="TitleRegion1.a6.p33.1" displayName="TitleRegion1.a6.p33.1_" ref="A6:P33" totalsRowShown="0" headerRowDxfId="134" dataDxfId="135" headerRowBorderDxfId="151" tableBorderDxfId="152">
  <autoFilter ref="A6:P33" xr:uid="{0A341F9B-1AF4-4FE3-9DD6-D2135C1834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ED9FCB7-CD58-4612-AAEC-612968358D40}" name="שם המנפיק/שם נייר ערך"/>
    <tableColumn id="2" xr3:uid="{20D33E60-5BFA-4007-9BAE-253C6BE3AF03}" name="מספר ני&quot;ע" dataDxfId="150"/>
    <tableColumn id="3" xr3:uid="{23EB1D8B-78F8-4630-BF64-3E3BF6E45D4C}" name="נכס הבסיס" dataDxfId="149"/>
    <tableColumn id="4" xr3:uid="{5066C8CD-1BFD-45D2-B63E-2845DF17C890}" name="דירוג" dataDxfId="148"/>
    <tableColumn id="5" xr3:uid="{156E890A-9109-4B34-B371-51AD20C18776}" name="שם מדרג" dataDxfId="147"/>
    <tableColumn id="6" xr3:uid="{EE248E95-FBA3-4B5B-ABB9-0F6281D64FBA}" name="תאריך רכישה" dataDxfId="146"/>
    <tableColumn id="7" xr3:uid="{6CA15E7F-A5A9-4035-B5EA-B4FB1AE9049B}" name="מח&quot;מ" dataDxfId="145"/>
    <tableColumn id="8" xr3:uid="{64507879-0C09-459E-AECB-2EC87D5CE631}" name="סוג מטבע" dataDxfId="144"/>
    <tableColumn id="9" xr3:uid="{4767272B-603C-4600-8DC1-C37EA2BFC02F}" name="שיעור ריבית" dataDxfId="143"/>
    <tableColumn id="10" xr3:uid="{BA80A798-A34C-4A64-93EC-C4C6A84791BF}" name="תשואה לפידיון" dataDxfId="142"/>
    <tableColumn id="11" xr3:uid="{755CE83A-9E41-4BF2-9F1E-0C6FDF5E9B24}" name="ערך נקוב****" dataDxfId="141"/>
    <tableColumn id="12" xr3:uid="{658E7F42-D474-4AFB-92FF-04A80D6BE5F5}" name="שער***" dataDxfId="140"/>
    <tableColumn id="13" xr3:uid="{4AA5A116-5879-4CF6-B645-5D9E13FAF74A}" name="שווי הוגן" dataDxfId="139"/>
    <tableColumn id="14" xr3:uid="{E3ABCF1C-737A-42FB-9A71-BDCA2C01A95D}" name="שעור מערך נקוב מונפק" dataDxfId="138"/>
    <tableColumn id="15" xr3:uid="{E57FB5B6-A8AE-4A10-9A47-4AA7FFEEAB1C}" name="שעור מנכסי אפיק ההשקעה" dataDxfId="137"/>
    <tableColumn id="16" xr3:uid="{B77E588F-40EA-45D6-B134-A760972D0CDF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F230AA4-5585-429F-86E1-9499D3DED314}" name="RowTitleRegion1.a1.b4.1" displayName="_RowTitleRegion1.a1.b4.1_18" ref="A1:B4" totalsRowShown="0" tableBorderDxfId="133">
  <autoFilter ref="A1:B4" xr:uid="{3F230AA4-5585-429F-86E1-9499D3DED314}">
    <filterColumn colId="0" hiddenButton="1"/>
    <filterColumn colId="1" hiddenButton="1"/>
  </autoFilter>
  <tableColumns count="2">
    <tableColumn id="1" xr3:uid="{321131D5-02F4-457C-BAE3-F7CEA744D5DD}" name="תאריך הדיווח" dataDxfId="132" dataCellStyle="Normal_2007-16618"/>
    <tableColumn id="2" xr3:uid="{C1F6BBE1-1A21-4D17-9254-C25C4C6158A2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C8E57F1-6C48-472F-97E5-FC185736EC9E}" name="TitleRegion1.a5.q41.1" displayName="TitleRegion1.a5.q41.1" ref="A5:Q41" totalsRowShown="0" headerRowDxfId="112" dataDxfId="113" headerRowBorderDxfId="130" tableBorderDxfId="131">
  <autoFilter ref="A5:Q41" xr:uid="{EC8E57F1-6C48-472F-97E5-FC185736EC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611DA99-8D9B-487D-B107-33D42C6D4507}" name="שם המנפיק/שם נייר ערך"/>
    <tableColumn id="2" xr3:uid="{89CA7A92-D9DD-4D88-A3B7-DF47E488C325}" name="קונסורציום כן/לא" dataDxfId="129"/>
    <tableColumn id="3" xr3:uid="{C8F5A873-A73E-4A7C-9DA8-4CB6B2A0FAD7}" name="מספר ני&quot;ע" dataDxfId="128"/>
    <tableColumn id="4" xr3:uid="{8059F9E6-859D-4B4A-B582-0DDB46AA8FFB}" name="מספר מנפיק" dataDxfId="127"/>
    <tableColumn id="5" xr3:uid="{2718AB98-2463-4B56-B6C6-0490C1C3B3FE}" name="דירוג" dataDxfId="126"/>
    <tableColumn id="6" xr3:uid="{5E12BD76-34D6-469F-ADA5-0154B76FE48A}" name="תאריך רכישה" dataDxfId="125"/>
    <tableColumn id="7" xr3:uid="{9B6A3683-E1F3-412B-85E1-8A5C860C4D84}" name="שם מדרג" dataDxfId="124"/>
    <tableColumn id="8" xr3:uid="{8CC1C576-4642-4D8F-87AA-6C51189D193B}" name="מח&quot;מ" dataDxfId="123"/>
    <tableColumn id="9" xr3:uid="{50367667-15D3-4819-8705-5F699D37F57E}" name="ענף משק" dataDxfId="122"/>
    <tableColumn id="10" xr3:uid="{9BDD36E4-670B-44BD-8043-567806FE574A}" name="סוג מטבע" dataDxfId="121"/>
    <tableColumn id="11" xr3:uid="{82B7AAB1-AAE0-4DE9-AE0D-0A82A61747B7}" name="שיעור ריבית ממוצע" dataDxfId="120"/>
    <tableColumn id="12" xr3:uid="{2CC26AD6-5286-42FC-8CD3-9E2CA275F6BC}" name="תשואה לפידיון" dataDxfId="119"/>
    <tableColumn id="13" xr3:uid="{ABEEA5E3-908D-4AC6-95C4-7C1373BC1119}" name="ערך נקוב****" dataDxfId="118"/>
    <tableColumn id="14" xr3:uid="{E6C6017E-0E3B-4901-A555-972FFD727B02}" name="שער***" dataDxfId="117"/>
    <tableColumn id="15" xr3:uid="{86AB2C73-67A2-490F-ADAF-50E3E3314D8D}" name="שווי הוגן" dataDxfId="116"/>
    <tableColumn id="16" xr3:uid="{8EB113A3-F309-4725-B070-50D66D577DA9}" name="שעור מנכסי אפיק ההשקעה" dataDxfId="115"/>
    <tableColumn id="17" xr3:uid="{34947ED2-2A32-460B-99A0-F5C349D17A08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61FB39-5953-49FC-A646-30E0AE4FA42F}" name="RowTitleRegion1.a1.b4.1" displayName="_RowTitleRegion1.a1.b4.1_19" ref="A1:B4" totalsRowShown="0" tableBorderDxfId="111">
  <autoFilter ref="A1:B4" xr:uid="{2C61FB39-5953-49FC-A646-30E0AE4FA42F}">
    <filterColumn colId="0" hiddenButton="1"/>
    <filterColumn colId="1" hiddenButton="1"/>
  </autoFilter>
  <tableColumns count="2">
    <tableColumn id="1" xr3:uid="{875C9D94-23BF-4971-81ED-6BB3E7546FFA}" name="תאריך הדיווח" dataDxfId="110" dataCellStyle="Normal_2007-16618"/>
    <tableColumn id="2" xr3:uid="{52E7337F-492A-47F8-B18B-94846175F924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0961DB7-5D6B-44CA-93B9-A7CC84DD867D}" name="TitleRegion1.a5.n25.1" displayName="TitleRegion1.a5.n25.1" ref="A5:N25" totalsRowShown="0" headerRowDxfId="94" dataDxfId="95" headerRowBorderDxfId="109">
  <autoFilter ref="A5:N25" xr:uid="{D0961DB7-5D6B-44CA-93B9-A7CC84DD86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0DF9647-2507-4E9A-81C4-A0C490662C3C}" name="שם המנפיק/שם נייר ערך"/>
    <tableColumn id="2" xr3:uid="{C2112881-EFC0-4D6E-9A2C-200C526C10C8}" name="מספר ני&quot;ע" dataDxfId="108"/>
    <tableColumn id="3" xr3:uid="{632EF370-5545-44F8-BFEF-2D0E42B61641}" name="מספר מנפיק" dataDxfId="107"/>
    <tableColumn id="4" xr3:uid="{6DEB3BBD-222C-4F9F-9A52-4F7B33821325}" name="דירוג" dataDxfId="106"/>
    <tableColumn id="5" xr3:uid="{64886EDE-F998-408A-BB84-50EC6F086CD6}" name="שם מדרג" dataDxfId="105"/>
    <tableColumn id="6" xr3:uid="{F28CB4DA-004D-4132-859D-BA935208FF5E}" name="מח&quot;מ" dataDxfId="104"/>
    <tableColumn id="7" xr3:uid="{6129D625-C8B1-4C04-B325-B5E5F82492D8}" name="סוג מטבע" dataDxfId="103"/>
    <tableColumn id="8" xr3:uid="{773A96D9-CBB2-4FFA-8693-12F68990EC8A}" name="תנאי ושיעור ריבית" dataDxfId="102"/>
    <tableColumn id="9" xr3:uid="{DF16A986-E449-4819-905B-418D178478D3}" name="תשואה לפידיון" dataDxfId="101"/>
    <tableColumn id="10" xr3:uid="{C992CF01-7153-4425-A31E-C5BA732E6D8C}" name="ערך נקוב****" dataDxfId="100"/>
    <tableColumn id="11" xr3:uid="{0F53AC50-6F28-4D44-8724-EF80930D29A2}" name="שער***" dataDxfId="99"/>
    <tableColumn id="12" xr3:uid="{5956ED39-893A-42DC-8597-B18FEC85FCCE}" name="שווי הוגן" dataDxfId="98"/>
    <tableColumn id="13" xr3:uid="{E52E3702-55E9-43CE-8B85-845219E9F93B}" name="שעור מנכסי אפיק ההשקעה" dataDxfId="97"/>
    <tableColumn id="14" xr3:uid="{56651F6C-B130-4A53-86E9-385F042B06E1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FF6B600-832F-44A8-B361-6A2E4C93AF4C}" name="RowTitleRegion1.a1.b4.1" displayName="_RowTitleRegion1.a1.b4.1_20" ref="A1:B4" totalsRowShown="0" tableBorderDxfId="93">
  <autoFilter ref="A1:B4" xr:uid="{AFF6B600-832F-44A8-B361-6A2E4C93AF4C}">
    <filterColumn colId="0" hiddenButton="1"/>
    <filterColumn colId="1" hiddenButton="1"/>
  </autoFilter>
  <tableColumns count="2">
    <tableColumn id="1" xr3:uid="{0CA97C68-CE07-4896-81AD-4D9F97103A35}" name="תאריך הדיווח" dataDxfId="92" dataCellStyle="Normal_2007-16618"/>
    <tableColumn id="2" xr3:uid="{DB0F765E-D9CE-4BB8-B3AF-DE7EFF67A5B6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424F292-6FA1-4FDE-8278-9B99605E47FA}" name="TitleRegion1.a5.i18.1" displayName="TitleRegion1.a5.i18.1" ref="A5:I18" totalsRowShown="0" headerRowDxfId="80" dataDxfId="81" headerRowBorderDxfId="91">
  <autoFilter ref="A5:I18" xr:uid="{F424F292-6FA1-4FDE-8278-9B99605E47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33A6FD4-9F2E-4714-90D3-130F723C9673}" name="שם המנפיק/שם נייר ערך" dataDxfId="90"/>
    <tableColumn id="2" xr3:uid="{D638D63E-D291-4AD0-A906-B3EF1F973CC7}" name="תאריך שערוך אחרון" dataDxfId="89"/>
    <tableColumn id="3" xr3:uid="{FAB3AC2F-7530-45DF-8BEF-DBF5BED0C452}" name="אופי הנכס" dataDxfId="88"/>
    <tableColumn id="4" xr3:uid="{D1C6F36F-0120-4345-8CB4-49B2DC6905B1}" name="שעור תשואה במהלך התקופה" dataDxfId="87"/>
    <tableColumn id="5" xr3:uid="{84B9B134-5E69-4E10-BC55-19AF1BDA4E5C}" name="סוג מטבע" dataDxfId="86"/>
    <tableColumn id="6" xr3:uid="{E8365BEA-D5CC-4FE3-BF77-64FF5B141873}" name="שווי משוערך" dataDxfId="85"/>
    <tableColumn id="7" xr3:uid="{EE6DAD5D-499B-4B57-8D6C-FA152B976CA0}" name="שעור מנכסי אפיק ההשקעה" dataDxfId="84"/>
    <tableColumn id="8" xr3:uid="{4BD6152D-0460-49EF-9026-1CCBC37B3683}" name="שעור מסך נכסי השקעה" dataDxfId="83"/>
    <tableColumn id="9" xr3:uid="{9DA1408C-3CBE-4771-99A7-C8C89A92C5EF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513F1BB-02A2-4AFB-902B-B103B0261488}" name="RowTitleRegion1.a1.b4.1" displayName="_RowTitleRegion1.a1.b4.1_21" ref="A1:B4" totalsRowShown="0" tableBorderDxfId="79">
  <autoFilter ref="A1:B4" xr:uid="{C513F1BB-02A2-4AFB-902B-B103B0261488}">
    <filterColumn colId="0" hiddenButton="1"/>
    <filterColumn colId="1" hiddenButton="1"/>
  </autoFilter>
  <tableColumns count="2">
    <tableColumn id="1" xr3:uid="{E46EB6F6-6968-4C2C-9351-6E0308BB8423}" name="תאריך הדיווח" dataDxfId="78" dataCellStyle="Normal_2007-16618"/>
    <tableColumn id="2" xr3:uid="{BB5E7185-9840-494A-8B66-BF90BA91FD4B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6E50EB-5CED-4786-8625-31FD79E729AA}" name="TitleRegion1.a5.j12.1" displayName="TitleRegion1.a5.j12.1" ref="A5:J12" totalsRowShown="0" headerRowDxfId="74" headerRowBorderDxfId="77" headerRowCellStyle="Normal_2007-16618">
  <autoFilter ref="A5:J12" xr:uid="{D66E50EB-5CED-4786-8625-31FD79E729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CA75821-04B9-4B02-A7DF-AAD4EFAADB68}" name="שם המנפיק/שם נייר ערך"/>
    <tableColumn id="2" xr3:uid="{82D13D70-C2B7-4A13-AAF6-CDE1733E0D83}" name="מספר מנפיק" dataDxfId="76"/>
    <tableColumn id="3" xr3:uid="{26FFAEF6-C03D-499E-9274-4D131A0CA05A}" name="דירוג"/>
    <tableColumn id="4" xr3:uid="{A8C10E69-1A45-40C3-8B84-A1DF9FA51E8E}" name="שם המדרג" dataDxfId="75"/>
    <tableColumn id="5" xr3:uid="{C2F45641-CA82-4A9C-BA6A-2FAC04C844C7}" name="שעור הריבית"/>
    <tableColumn id="6" xr3:uid="{4580FC00-B59A-472D-BCFA-CBF74C2FBDEE}" name="סוג מטבע"/>
    <tableColumn id="7" xr3:uid="{2FA5A847-915A-4FDF-B59C-5C628E872818}" name="תשואה לפדיון"/>
    <tableColumn id="8" xr3:uid="{53FA40F9-464C-41F1-8BB3-A8AB7651C042}" name="שווי הוגן"/>
    <tableColumn id="9" xr3:uid="{5415B94E-E2DF-410C-BBD6-B97087433151}" name="שעור מנכסי אפיק ההשקעה"/>
    <tableColumn id="10" xr3:uid="{D9489D02-EB4C-48B4-8438-B7619A29001F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BB80DBD-F2DD-40A7-84A3-32395C4B457E}" name="RowTitleRegion1.a1.b4.1" displayName="_RowTitleRegion1.a1.b4.1_22" ref="A1:B4" totalsRowShown="0" tableBorderDxfId="73">
  <autoFilter ref="A1:B4" xr:uid="{4BB80DBD-F2DD-40A7-84A3-32395C4B457E}">
    <filterColumn colId="0" hiddenButton="1"/>
    <filterColumn colId="1" hiddenButton="1"/>
  </autoFilter>
  <tableColumns count="2">
    <tableColumn id="1" xr3:uid="{FAAF44CD-8BC7-40CE-9BC9-D999AF19E596}" name="תאריך הדיווח" dataDxfId="72" dataCellStyle="Normal_2007-16618"/>
    <tableColumn id="2" xr3:uid="{1534FA6D-377F-4831-B22A-9A3F67CFBCED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853F78D-61EF-4650-A8A7-DB64FF86FBB9}" name="TitleRegion1.a5.j24.1" displayName="TitleRegion1.a5.j24.1" ref="A5:J24" totalsRowShown="0" headerRowDxfId="64" headerRowBorderDxfId="71">
  <autoFilter ref="A5:J24" xr:uid="{E853F78D-61EF-4650-A8A7-DB64FF86FB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62767CB-A1D1-42B1-8845-7AD40D88AFDB}" name="שם המנפיק/שם נייר ערך"/>
    <tableColumn id="2" xr3:uid="{A124C671-EEFA-42CF-A9B4-06E149B1696C}" name="מספר ני&quot;ע"/>
    <tableColumn id="3" xr3:uid="{88085F3D-2ABE-4423-903A-03870265ED3F}" name="דירוג" dataDxfId="70"/>
    <tableColumn id="4" xr3:uid="{102DA7D8-F3AB-4189-9AE2-FBE5DEB1496C}" name="שם המדרג"/>
    <tableColumn id="5" xr3:uid="{840B2E09-88C9-4524-854C-98AB6369E9B2}" name="שעור הריבית" dataDxfId="69"/>
    <tableColumn id="6" xr3:uid="{1F16FE36-4DD8-4E60-96E8-4F38B6C7FA83}" name="סוג מטבע"/>
    <tableColumn id="7" xr3:uid="{702AFB11-DE2A-449D-8351-3D8A9C23317E}" name="תשואה לפדיון" dataDxfId="68"/>
    <tableColumn id="8" xr3:uid="{EBDA2437-276E-4A4F-B206-59C21D8F2B93}" name="שווי הוגן" dataDxfId="67"/>
    <tableColumn id="9" xr3:uid="{1EEAF7E3-B3B6-492D-B068-C673E49FC17C}" name="שעור מנכסי אפיק ההשקעה" dataDxfId="66"/>
    <tableColumn id="10" xr3:uid="{23A0661A-A1A2-4A29-8B0C-433773406B31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F32E097-CAB0-4FAE-84B7-B55D5CE42E4C}" name="RowTitleRegion1.a1.b4.1" displayName="_RowTitleRegion1.a1.b4.1_23" ref="A1:B4" totalsRowShown="0" tableBorderDxfId="63">
  <autoFilter ref="A1:B4" xr:uid="{EF32E097-CAB0-4FAE-84B7-B55D5CE42E4C}">
    <filterColumn colId="0" hiddenButton="1"/>
    <filterColumn colId="1" hiddenButton="1"/>
  </autoFilter>
  <tableColumns count="2">
    <tableColumn id="1" xr3:uid="{39741257-CF05-4874-AA11-2FB0135963BC}" name="תאריך הדיווח" dataDxfId="62" dataCellStyle="Normal_2007-16618"/>
    <tableColumn id="2" xr3:uid="{19E248F2-C8AB-4B4F-A09E-7D26CDFA8A7C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7B349BC-CBE7-4086-954C-5602EBE312DD}" name="TitleRegion1.a5.c12.1" displayName="TitleRegion1.a5.c12.1" ref="A5:C12" totalsRowShown="0" headerRowBorderDxfId="61">
  <autoFilter ref="A5:C12" xr:uid="{77B349BC-CBE7-4086-954C-5602EBE312DD}">
    <filterColumn colId="0" hiddenButton="1"/>
    <filterColumn colId="1" hiddenButton="1"/>
    <filterColumn colId="2" hiddenButton="1"/>
  </autoFilter>
  <tableColumns count="3">
    <tableColumn id="1" xr3:uid="{0BDC73F6-F9B9-404E-882F-3907343461BF}" name="שם המנפיק/שם נייר ערך"/>
    <tableColumn id="2" xr3:uid="{0CF08CF1-30DD-42B0-8141-3529D156DDB2}" name="סכום ההתחייבות"/>
    <tableColumn id="3" xr3:uid="{404E347F-8B04-48E6-9305-4322D22D26E1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9317BAB-E420-4451-8BFF-9B1F1C8A5560}" name="RowTitleRegion1.a1.b4.1" displayName="_RowTitleRegion1.a1.b4.1_24" ref="A1:B4" totalsRowShown="0" tableBorderDxfId="59">
  <autoFilter ref="A1:B4" xr:uid="{E9317BAB-E420-4451-8BFF-9B1F1C8A5560}">
    <filterColumn colId="0" hiddenButton="1"/>
    <filterColumn colId="1" hiddenButton="1"/>
  </autoFilter>
  <tableColumns count="2">
    <tableColumn id="1" xr3:uid="{90CD3B90-4378-469A-B6CB-BB8C5D79AA85}" name="תאריך הדיווח" dataDxfId="58" dataCellStyle="Normal_2007-16618"/>
    <tableColumn id="2" xr3:uid="{3A9F018C-2F57-445E-9DEB-7823925E1BD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7EF0596-EB39-442A-B7E1-BE419E6B4D9D}" name="TitleRegion1.a5.o25.1" displayName="TitleRegion1.a5.o25.1" ref="A5:O25" totalsRowShown="0" headerRowDxfId="40" dataDxfId="41" headerRowBorderDxfId="56" tableBorderDxfId="57">
  <autoFilter ref="A5:O25" xr:uid="{37EF0596-EB39-442A-B7E1-BE419E6B4D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5AAA95D-EC74-4809-AF1A-B4B585464EDD}" name="שם המנפיק/שם נייר ערך"/>
    <tableColumn id="2" xr3:uid="{1D9D2CB7-CE1F-46CB-B74E-B41B6BA5442C}" name="מספר ני&quot;ע" dataDxfId="55"/>
    <tableColumn id="3" xr3:uid="{C4B7B70E-3652-46A6-97BF-D77A5F7533FD}" name="ענף מסחר" dataDxfId="54"/>
    <tableColumn id="4" xr3:uid="{913CAFA7-C678-4A96-AF70-5760824494EA}" name="דירוג" dataDxfId="53"/>
    <tableColumn id="5" xr3:uid="{8EC8F1C3-AF88-49A2-8873-5A5C5E0B2B80}" name="שם מדרג" dataDxfId="52"/>
    <tableColumn id="6" xr3:uid="{494B3C6B-C97D-4467-9851-35E1CFFC2894}" name="תאריך רכישה" dataDxfId="51"/>
    <tableColumn id="7" xr3:uid="{2C109D0D-8986-412D-856D-900E096F5100}" name="מח&quot;מ" dataDxfId="50"/>
    <tableColumn id="8" xr3:uid="{9BD091DC-E71E-4553-8796-73A3CB66CB0A}" name="סוג מטבע" dataDxfId="49"/>
    <tableColumn id="9" xr3:uid="{829A38B4-5FD2-4F4C-8FA6-1CA03D4E202B}" name="שיעור ריבית" dataDxfId="48"/>
    <tableColumn id="10" xr3:uid="{063076C6-5361-4688-AD25-15B5A6E93CD7}" name="ריבית אפקטיבית" dataDxfId="47"/>
    <tableColumn id="11" xr3:uid="{CA3CA99B-D4B0-4E86-83D9-83FC4B60D04F}" name="ערך נקוב ****" dataDxfId="46"/>
    <tableColumn id="12" xr3:uid="{20630978-BD14-40CF-BA9C-24FD42444324}" name="עלות מתואמת" dataDxfId="45"/>
    <tableColumn id="13" xr3:uid="{B3D0EE67-17FF-49F8-A52B-FC45322DC16B}" name="שעור מערך נקוב מונפק" dataDxfId="44"/>
    <tableColumn id="14" xr3:uid="{859855A4-4A84-4CCB-AA19-89D742575AE2}" name="שעור מנכסי אפיק ההשקעה" dataDxfId="43"/>
    <tableColumn id="15" xr3:uid="{B0F4E623-9F04-4F64-8E71-8719BAD7CD8B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AA85428-E2EE-4C19-8AA4-A23BF7BA89C7}" name="RowTitleRegion1.a1.b4.1" displayName="_RowTitleRegion1.a1.b4.1_25" ref="A1:B4" totalsRowShown="0" tableBorderDxfId="39">
  <autoFilter ref="A1:B4" xr:uid="{2AA85428-E2EE-4C19-8AA4-A23BF7BA89C7}">
    <filterColumn colId="0" hiddenButton="1"/>
    <filterColumn colId="1" hiddenButton="1"/>
  </autoFilter>
  <tableColumns count="2">
    <tableColumn id="1" xr3:uid="{CB02531B-419D-48BD-B5E6-6D2425CCF1EA}" name="תאריך הדיווח" dataDxfId="38" dataCellStyle="Normal_2007-16618"/>
    <tableColumn id="2" xr3:uid="{B86620E2-DE40-4D5B-B80D-A374271888C1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833AF84-8265-4951-AB7D-88A6D1C761D1}" name="TitleRegion1.a5.o25.1" displayName="TitleRegion1.a5.o25.1_" ref="A5:O25" totalsRowShown="0" headerRowDxfId="20" dataDxfId="21" headerRowBorderDxfId="36" tableBorderDxfId="37">
  <autoFilter ref="A5:O25" xr:uid="{4833AF84-8265-4951-AB7D-88A6D1C761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E7C06E0-2D03-4B3D-9DDC-6F7D73EBCC1C}" name="שם המנפיק/שם נייר ערך"/>
    <tableColumn id="2" xr3:uid="{FC437837-C299-49BC-9DCF-1B8D93013CBF}" name="מספר ני&quot;ע" dataDxfId="35"/>
    <tableColumn id="3" xr3:uid="{2D5AEE31-81B0-4698-9A39-07327B43B9EB}" name="ענף מסחר" dataDxfId="34"/>
    <tableColumn id="4" xr3:uid="{24BC9338-4B79-4CAD-B5F5-83055DC4D905}" name="דירוג" dataDxfId="33"/>
    <tableColumn id="5" xr3:uid="{E1FFB32E-A002-4C75-B33E-C927A63367EC}" name="שם מדרג" dataDxfId="32"/>
    <tableColumn id="6" xr3:uid="{1421AE49-E769-48E7-BA13-5FC14C437A43}" name="תאריך רכישה" dataDxfId="31"/>
    <tableColumn id="7" xr3:uid="{4B894660-30C0-4E83-B60A-990FDD120EC7}" name="מח&quot;מ" dataDxfId="30"/>
    <tableColumn id="8" xr3:uid="{264AB461-5E44-4F37-A56A-F4EE5A08FD3C}" name="סוג מטבע" dataDxfId="29"/>
    <tableColumn id="9" xr3:uid="{BA9DAF63-50DB-4DE8-9033-B5458622D971}" name="שיעור ריבית" dataDxfId="28"/>
    <tableColumn id="10" xr3:uid="{059A0CAE-8D92-4537-B3F1-6C8B513448A9}" name="ריבית אפקטיבית" dataDxfId="27"/>
    <tableColumn id="11" xr3:uid="{25771300-8EBE-43EC-9806-20A30A7AC37C}" name="ערך נקוב****" dataDxfId="26"/>
    <tableColumn id="12" xr3:uid="{843054C9-DFA6-4969-A3DD-BDB1EF9540F2}" name="עלות מתואמת" dataDxfId="25"/>
    <tableColumn id="13" xr3:uid="{71A2E140-755E-4987-ADD9-11C3F34689EB}" name="שעור מערך נקוב מונפק" dataDxfId="24"/>
    <tableColumn id="14" xr3:uid="{DA4A9123-0BC0-4000-B190-E04F5C52E149}" name="שעור מנכסי אפיק ההשקעה" dataDxfId="23"/>
    <tableColumn id="15" xr3:uid="{EFB0D3BF-5275-4CF6-B39D-75DCE8996366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68ABF7B-B43C-4ACA-881E-81CCBD26814B}" name="RowTitleRegion1.a1.b4.1" displayName="_RowTitleRegion1.a1.b4.1_26" ref="A1:B4" totalsRowShown="0" tableBorderDxfId="19">
  <autoFilter ref="A1:B4" xr:uid="{268ABF7B-B43C-4ACA-881E-81CCBD26814B}">
    <filterColumn colId="0" hiddenButton="1"/>
    <filterColumn colId="1" hiddenButton="1"/>
  </autoFilter>
  <tableColumns count="2">
    <tableColumn id="1" xr3:uid="{09705994-F077-429B-993C-52152BEE2B52}" name="תאריך הדיווח" dataDxfId="18" dataCellStyle="Normal_2007-16618"/>
    <tableColumn id="2" xr3:uid="{EECB3622-02A6-4D1A-9B4C-577940F13C5F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52F10AF-63AC-4D4B-A394-26F9652861C0}" name="TitleRegion1.a5.o26.1" displayName="TitleRegion1.a5.o26.1" ref="A5:O26" totalsRowShown="0" headerRowDxfId="0" dataDxfId="1" headerRowBorderDxfId="16" tableBorderDxfId="17">
  <autoFilter ref="A5:O26" xr:uid="{E52F10AF-63AC-4D4B-A394-26F9652861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76EC92B-CCFB-4F92-B714-27C6B3BE851F}" name="שם המנפיק/שם נייר ערך"/>
    <tableColumn id="2" xr3:uid="{EB00E7BB-CEF7-400D-81D6-FD5B3FEEDEEF}" name="מספר ני&quot;ע" dataDxfId="15"/>
    <tableColumn id="3" xr3:uid="{213BC35B-3D6A-4DB1-ACC4-0332156DFAFB}" name="ענף מסחר" dataDxfId="14"/>
    <tableColumn id="4" xr3:uid="{600EB81A-FBB4-4FBA-B843-0B36F09085EA}" name="דירוג" dataDxfId="13"/>
    <tableColumn id="5" xr3:uid="{0BA4FB6C-DCA8-4F03-82DE-CF4659B45F9A}" name="שם מדרג" dataDxfId="12"/>
    <tableColumn id="6" xr3:uid="{6C40822F-45BF-49FB-8DA2-3FB923BBAC93}" name="תאריך רכישה" dataDxfId="11"/>
    <tableColumn id="7" xr3:uid="{78137972-4B0E-44C6-921B-51B08CDE2DA3}" name="מח&quot;מ" dataDxfId="10"/>
    <tableColumn id="8" xr3:uid="{0256750E-9B84-49FE-A246-E39DBA2790E1}" name="סוג מטבע" dataDxfId="9"/>
    <tableColumn id="9" xr3:uid="{115011C4-F541-406C-A0CF-4137CED25CD1}" name="שיעור ריבית" dataDxfId="8"/>
    <tableColumn id="10" xr3:uid="{855ECF23-AC0B-4133-B2ED-82AE341C9CC1}" name="ריבית אפקטיבית" dataDxfId="7"/>
    <tableColumn id="11" xr3:uid="{E0746993-2CD5-44E5-A9E8-32BD619FEA73}" name="ערך נקוב****" dataDxfId="6"/>
    <tableColumn id="12" xr3:uid="{4DFF7770-F549-41B7-88CB-58473FB65E90}" name="עלות מתואמת" dataDxfId="5"/>
    <tableColumn id="13" xr3:uid="{F26F19D1-DD07-4B87-81BB-6F4C8E20D963}" name="שעור מערך נקוב מונפק" dataDxfId="4"/>
    <tableColumn id="14" xr3:uid="{9BED78DC-EF62-4D3C-8A7E-0C383CFF4FEB}" name="שעור מנכסי אפיק ההשקעה" dataDxfId="3"/>
    <tableColumn id="15" xr3:uid="{69EC83A4-2577-4170-956B-49F57E34EC73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1287</v>
      </c>
    </row>
    <row r="2" spans="1:30">
      <c r="B2" s="2" t="s">
        <v>1</v>
      </c>
      <c r="C2" s="9" t="s">
        <v>737</v>
      </c>
    </row>
    <row r="3" spans="1:30">
      <c r="B3" s="2" t="s">
        <v>2</v>
      </c>
      <c r="C3" s="61" t="s">
        <v>738</v>
      </c>
    </row>
    <row r="4" spans="1:30">
      <c r="B4" s="2" t="s">
        <v>3</v>
      </c>
      <c r="C4" s="62" t="s">
        <v>156</v>
      </c>
    </row>
    <row r="5" spans="1:30" ht="18.75">
      <c r="A5" s="79" t="s">
        <v>1288</v>
      </c>
      <c r="B5" s="78" t="s">
        <v>4</v>
      </c>
      <c r="C5" s="80" t="s">
        <v>1289</v>
      </c>
      <c r="D5" s="81" t="s">
        <v>1290</v>
      </c>
    </row>
    <row r="6" spans="1:30" s="3" customFormat="1">
      <c r="A6" s="82" t="s">
        <v>1288</v>
      </c>
      <c r="B6" s="83" t="s">
        <v>1288</v>
      </c>
      <c r="C6" s="39" t="s">
        <v>5</v>
      </c>
      <c r="D6" s="40" t="s">
        <v>150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2" t="s">
        <v>1288</v>
      </c>
      <c r="B7" s="83" t="s">
        <v>1288</v>
      </c>
      <c r="C7" s="41" t="s">
        <v>6</v>
      </c>
      <c r="D7" s="42" t="s">
        <v>7</v>
      </c>
    </row>
    <row r="8" spans="1:30" s="4" customFormat="1" ht="20.25">
      <c r="A8" s="84" t="s">
        <v>1288</v>
      </c>
      <c r="B8" s="85" t="s">
        <v>1288</v>
      </c>
      <c r="C8" s="44" t="s">
        <v>8</v>
      </c>
      <c r="D8" s="43" t="s">
        <v>9</v>
      </c>
    </row>
    <row r="9" spans="1:30" s="4" customFormat="1" ht="20.25">
      <c r="A9" s="84" t="s">
        <v>1288</v>
      </c>
      <c r="B9" s="45" t="s">
        <v>10</v>
      </c>
      <c r="C9" s="86" t="s">
        <v>1288</v>
      </c>
      <c r="D9" s="87" t="s">
        <v>1288</v>
      </c>
    </row>
    <row r="10" spans="1:30">
      <c r="A10" s="6" t="s">
        <v>11</v>
      </c>
      <c r="B10" s="46" t="s">
        <v>12</v>
      </c>
      <c r="C10" s="52">
        <v>17286.193470922299</v>
      </c>
      <c r="D10" s="53">
        <v>0.25750000000000001</v>
      </c>
    </row>
    <row r="11" spans="1:30">
      <c r="A11" s="79" t="s">
        <v>1288</v>
      </c>
      <c r="B11" s="46" t="s">
        <v>13</v>
      </c>
      <c r="C11" s="88" t="s">
        <v>1288</v>
      </c>
      <c r="D11" s="88" t="s">
        <v>1288</v>
      </c>
    </row>
    <row r="12" spans="1:30">
      <c r="A12" s="7" t="s">
        <v>11</v>
      </c>
      <c r="B12" s="47" t="s">
        <v>14</v>
      </c>
      <c r="C12" s="54">
        <v>5516.0502386786548</v>
      </c>
      <c r="D12" s="55">
        <v>8.2199999999999995E-2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3984.7149346388533</v>
      </c>
      <c r="D14" s="55">
        <v>5.9400000000000001E-2</v>
      </c>
    </row>
    <row r="15" spans="1:30">
      <c r="A15" s="7" t="s">
        <v>11</v>
      </c>
      <c r="B15" s="47" t="s">
        <v>17</v>
      </c>
      <c r="C15" s="54">
        <v>2222.3893480642319</v>
      </c>
      <c r="D15" s="55">
        <v>3.3099999999999997E-2</v>
      </c>
    </row>
    <row r="16" spans="1:30">
      <c r="A16" s="7" t="s">
        <v>11</v>
      </c>
      <c r="B16" s="47" t="s">
        <v>154</v>
      </c>
      <c r="C16" s="54">
        <v>34048.766760517094</v>
      </c>
      <c r="D16" s="55">
        <v>0.50729999999999997</v>
      </c>
    </row>
    <row r="17" spans="1:4">
      <c r="A17" s="7" t="s">
        <v>11</v>
      </c>
      <c r="B17" s="47" t="s">
        <v>18</v>
      </c>
      <c r="C17" s="54">
        <v>3311.5244424525613</v>
      </c>
      <c r="D17" s="55">
        <v>4.9299999999999997E-2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22.5505098</v>
      </c>
      <c r="D19" s="55">
        <v>2.9999999999999997E-4</v>
      </c>
    </row>
    <row r="20" spans="1:4">
      <c r="A20" s="7" t="s">
        <v>11</v>
      </c>
      <c r="B20" s="47" t="s">
        <v>21</v>
      </c>
      <c r="C20" s="54">
        <v>360.79385633715219</v>
      </c>
      <c r="D20" s="55">
        <v>5.4000000000000003E-3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9" t="s">
        <v>1288</v>
      </c>
      <c r="B22" s="46" t="s">
        <v>23</v>
      </c>
      <c r="C22" s="88" t="s">
        <v>1288</v>
      </c>
      <c r="D22" s="88" t="s">
        <v>1288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0.47823594059000002</v>
      </c>
      <c r="D29" s="55">
        <v>0</v>
      </c>
    </row>
    <row r="30" spans="1:4">
      <c r="A30" s="7" t="s">
        <v>11</v>
      </c>
      <c r="B30" s="47" t="s">
        <v>30</v>
      </c>
      <c r="C30" s="54">
        <v>559.72514519817821</v>
      </c>
      <c r="D30" s="55">
        <v>8.3000000000000001E-3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-191.59030976814</v>
      </c>
      <c r="D36" s="55">
        <v>-2.8999999999999998E-3</v>
      </c>
    </row>
    <row r="37" spans="1:4">
      <c r="A37" s="89" t="s">
        <v>1288</v>
      </c>
      <c r="B37" s="48" t="s">
        <v>37</v>
      </c>
      <c r="C37" s="88" t="s">
        <v>1288</v>
      </c>
      <c r="D37" s="88" t="s">
        <v>1288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9" t="s">
        <v>1288</v>
      </c>
      <c r="B41" s="49" t="s">
        <v>41</v>
      </c>
      <c r="C41" s="54">
        <v>67121.596632781468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9" t="s">
        <v>1288</v>
      </c>
      <c r="B43" s="8" t="s">
        <v>157</v>
      </c>
      <c r="C43" s="79" t="s">
        <v>1288</v>
      </c>
      <c r="D43" s="79" t="s">
        <v>1288</v>
      </c>
    </row>
    <row r="44" spans="1:4">
      <c r="A44" s="79" t="s">
        <v>1288</v>
      </c>
      <c r="B44" s="90" t="s">
        <v>1288</v>
      </c>
      <c r="C44" s="10" t="s">
        <v>43</v>
      </c>
      <c r="D44" s="11" t="s">
        <v>44</v>
      </c>
    </row>
    <row r="45" spans="1:4">
      <c r="A45" s="79" t="s">
        <v>1288</v>
      </c>
      <c r="B45" s="90" t="s">
        <v>1288</v>
      </c>
      <c r="C45" s="10" t="s">
        <v>8</v>
      </c>
      <c r="D45" s="10" t="s">
        <v>9</v>
      </c>
    </row>
    <row r="46" spans="1:4">
      <c r="A46" s="79" t="s">
        <v>1288</v>
      </c>
      <c r="B46" s="90" t="s">
        <v>1288</v>
      </c>
      <c r="C46" t="s">
        <v>100</v>
      </c>
      <c r="D46" s="59">
        <v>4.0115999999999996</v>
      </c>
    </row>
    <row r="47" spans="1:4">
      <c r="A47" s="79" t="s">
        <v>1288</v>
      </c>
      <c r="B47" s="90" t="s">
        <v>1288</v>
      </c>
      <c r="C47" t="s">
        <v>104</v>
      </c>
      <c r="D47" s="59">
        <v>2.4786000000000001</v>
      </c>
    </row>
    <row r="48" spans="1:4">
      <c r="A48" s="79" t="s">
        <v>1288</v>
      </c>
      <c r="B48" s="90" t="s">
        <v>1288</v>
      </c>
      <c r="C48" t="s">
        <v>98</v>
      </c>
      <c r="D48" s="59">
        <v>3.6269999999999998</v>
      </c>
    </row>
    <row r="49" spans="1:4">
      <c r="A49" s="79" t="s">
        <v>1288</v>
      </c>
      <c r="B49" s="90" t="s">
        <v>1288</v>
      </c>
      <c r="C49" t="s">
        <v>160</v>
      </c>
      <c r="D49" s="59">
        <v>0.46289999999999998</v>
      </c>
    </row>
    <row r="50" spans="1:4">
      <c r="A50" s="79" t="s">
        <v>1288</v>
      </c>
      <c r="B50" s="90" t="s">
        <v>1288</v>
      </c>
      <c r="C50" t="s">
        <v>102</v>
      </c>
      <c r="D50" s="59">
        <v>2.7391000000000001</v>
      </c>
    </row>
    <row r="51" spans="1:4">
      <c r="A51" s="79" t="s">
        <v>1288</v>
      </c>
      <c r="B51" s="90" t="s">
        <v>1288</v>
      </c>
      <c r="C51" t="s">
        <v>159</v>
      </c>
      <c r="D51" s="59">
        <v>2.5637E-2</v>
      </c>
    </row>
    <row r="52" spans="1:4">
      <c r="A52" s="79" t="s">
        <v>1288</v>
      </c>
      <c r="B52" s="90" t="s">
        <v>1288</v>
      </c>
      <c r="C52" t="s">
        <v>101</v>
      </c>
      <c r="D52" s="59">
        <v>4.6208999999999998</v>
      </c>
    </row>
    <row r="53" spans="1:4">
      <c r="A53" s="79" t="s">
        <v>1288</v>
      </c>
      <c r="B53" s="90" t="s">
        <v>1288</v>
      </c>
      <c r="C53" t="s">
        <v>158</v>
      </c>
      <c r="D53" s="59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10000" spans="52:52" hidden="1">
      <c r="AZ10000"/>
    </row>
  </sheetData>
  <sortState xmlns:xlrd2="http://schemas.microsoft.com/office/spreadsheetml/2017/richdata2" ref="A46:AI53">
    <sortCondition ref="C46:C53"/>
  </sortState>
  <dataValidations count="1">
    <dataValidation allowBlank="1" showInputMessage="1" showErrorMessage="1" sqref="C1:C4" xr:uid="{14205B90-4C2A-4938-A231-AEF058555DDD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1287</v>
      </c>
    </row>
    <row r="2" spans="1:12" s="1" customFormat="1">
      <c r="A2" s="2" t="s">
        <v>1</v>
      </c>
      <c r="B2" s="9" t="s">
        <v>737</v>
      </c>
    </row>
    <row r="3" spans="1:12" s="1" customFormat="1">
      <c r="A3" s="2" t="s">
        <v>2</v>
      </c>
      <c r="B3" s="61" t="s">
        <v>738</v>
      </c>
    </row>
    <row r="4" spans="1:12" s="1" customFormat="1">
      <c r="A4" s="2" t="s">
        <v>3</v>
      </c>
      <c r="B4" s="62" t="s">
        <v>156</v>
      </c>
    </row>
    <row r="5" spans="1:12" s="15" customFormat="1">
      <c r="A5" s="91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93" t="s">
        <v>1288</v>
      </c>
      <c r="F6" s="93" t="s">
        <v>1288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53">
        <v>0</v>
      </c>
      <c r="I8" s="52">
        <v>17286.193470922299</v>
      </c>
      <c r="J8" s="53">
        <f>I8/$I$8</f>
        <v>1</v>
      </c>
      <c r="K8" s="53">
        <f>I8/'סכום נכסי הקרן'!$C$41</f>
        <v>0.25753549286817629</v>
      </c>
    </row>
    <row r="9" spans="1:12">
      <c r="A9" s="56" t="s">
        <v>161</v>
      </c>
      <c r="B9" s="96" t="s">
        <v>1288</v>
      </c>
      <c r="C9" s="97" t="s">
        <v>1288</v>
      </c>
      <c r="D9" s="97" t="s">
        <v>1288</v>
      </c>
      <c r="E9" s="97" t="s">
        <v>1288</v>
      </c>
      <c r="F9" s="97" t="s">
        <v>1288</v>
      </c>
      <c r="G9" s="97" t="s">
        <v>1288</v>
      </c>
      <c r="H9" s="57">
        <v>0</v>
      </c>
      <c r="I9" s="58">
        <v>16611.493025171028</v>
      </c>
      <c r="J9" s="57">
        <f t="shared" ref="J9:J55" si="0">I9/$I$8</f>
        <v>0.9609688248088738</v>
      </c>
      <c r="K9" s="57">
        <f>I9/'סכום נכסי הקרן'!$C$41</f>
        <v>0.24748357992810549</v>
      </c>
    </row>
    <row r="10" spans="1:12">
      <c r="A10" s="56" t="s">
        <v>162</v>
      </c>
      <c r="B10" s="96" t="s">
        <v>1288</v>
      </c>
      <c r="C10" s="97" t="s">
        <v>1288</v>
      </c>
      <c r="D10" s="97" t="s">
        <v>1288</v>
      </c>
      <c r="E10" s="97" t="s">
        <v>1288</v>
      </c>
      <c r="F10" s="97" t="s">
        <v>1288</v>
      </c>
      <c r="G10" s="97" t="s">
        <v>1288</v>
      </c>
      <c r="H10" s="57">
        <v>0</v>
      </c>
      <c r="I10" s="58">
        <v>10268.649069999999</v>
      </c>
      <c r="J10" s="57">
        <f t="shared" si="0"/>
        <v>0.59403761084088569</v>
      </c>
      <c r="K10" s="57">
        <f>I10/'סכום נכסי הקרן'!$C$41</f>
        <v>0.1529857688901414</v>
      </c>
    </row>
    <row r="11" spans="1:12">
      <c r="A11" s="61" t="s">
        <v>739</v>
      </c>
      <c r="B11" t="s">
        <v>740</v>
      </c>
      <c r="C11">
        <v>11</v>
      </c>
      <c r="D11" t="s">
        <v>164</v>
      </c>
      <c r="E11" t="s">
        <v>165</v>
      </c>
      <c r="F11" t="s">
        <v>96</v>
      </c>
      <c r="G11" s="98" t="s">
        <v>1288</v>
      </c>
      <c r="H11" s="98" t="s">
        <v>1288</v>
      </c>
      <c r="I11" s="54">
        <v>774.03214000000003</v>
      </c>
      <c r="J11" s="55">
        <f t="shared" si="0"/>
        <v>4.4777477545997972E-2</v>
      </c>
      <c r="K11" s="55">
        <f>I11/'סכום נכסי הקרן'!$C$41</f>
        <v>1.1531789749202286E-2</v>
      </c>
    </row>
    <row r="12" spans="1:12">
      <c r="A12" s="61" t="s">
        <v>741</v>
      </c>
      <c r="B12" t="s">
        <v>163</v>
      </c>
      <c r="C12">
        <v>12</v>
      </c>
      <c r="D12" t="s">
        <v>164</v>
      </c>
      <c r="E12" t="s">
        <v>165</v>
      </c>
      <c r="F12" t="s">
        <v>96</v>
      </c>
      <c r="G12" s="98" t="s">
        <v>1288</v>
      </c>
      <c r="H12" s="98" t="s">
        <v>1288</v>
      </c>
      <c r="I12" s="54">
        <f>1.01259+665.20972</f>
        <v>666.22230999999999</v>
      </c>
      <c r="J12" s="55">
        <f t="shared" si="0"/>
        <v>3.8540718124014724E-2</v>
      </c>
      <c r="K12" s="55">
        <f>I12/'סכום נכסי הקרן'!$C$41</f>
        <v>9.9256028375615864E-3</v>
      </c>
    </row>
    <row r="13" spans="1:12">
      <c r="A13" s="61" t="s">
        <v>742</v>
      </c>
      <c r="B13" s="61" t="s">
        <v>743</v>
      </c>
      <c r="C13">
        <v>10</v>
      </c>
      <c r="D13" t="s">
        <v>164</v>
      </c>
      <c r="E13" t="s">
        <v>165</v>
      </c>
      <c r="F13" t="s">
        <v>96</v>
      </c>
      <c r="G13" s="98" t="s">
        <v>1288</v>
      </c>
      <c r="H13" s="98" t="s">
        <v>1288</v>
      </c>
      <c r="I13" s="54">
        <f>7806.79356+866.39785</f>
        <v>8673.1914099999995</v>
      </c>
      <c r="J13" s="55">
        <f t="shared" si="0"/>
        <v>0.50174096596740481</v>
      </c>
      <c r="K13" s="55">
        <f>I13/'סכום נכסי הקרן'!$C$41</f>
        <v>0.12921610696257047</v>
      </c>
    </row>
    <row r="14" spans="1:12">
      <c r="A14" s="61" t="s">
        <v>744</v>
      </c>
      <c r="B14" s="61" t="s">
        <v>745</v>
      </c>
      <c r="C14">
        <v>20</v>
      </c>
      <c r="D14" t="s">
        <v>164</v>
      </c>
      <c r="E14" t="s">
        <v>165</v>
      </c>
      <c r="F14" t="s">
        <v>96</v>
      </c>
      <c r="G14" s="98" t="s">
        <v>1288</v>
      </c>
      <c r="H14" s="98" t="s">
        <v>1288</v>
      </c>
      <c r="I14" s="54">
        <v>155.20321000000001</v>
      </c>
      <c r="J14" s="55">
        <f t="shared" si="0"/>
        <v>8.9784492034682296E-3</v>
      </c>
      <c r="K14" s="55">
        <f>I14/'סכום נכסי הקרן'!$C$41</f>
        <v>2.3122693408070753E-3</v>
      </c>
    </row>
    <row r="15" spans="1:12">
      <c r="A15" s="56" t="s">
        <v>166</v>
      </c>
      <c r="B15" s="99" t="s">
        <v>1288</v>
      </c>
      <c r="C15" s="99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57">
        <v>0</v>
      </c>
      <c r="I15" s="58">
        <v>6342.8439551710289</v>
      </c>
      <c r="J15" s="57">
        <f t="shared" si="0"/>
        <v>0.36693121396798811</v>
      </c>
      <c r="K15" s="57">
        <f>I15/'סכום נכסי הקרן'!$C$41</f>
        <v>9.4497811037964077E-2</v>
      </c>
    </row>
    <row r="16" spans="1:12">
      <c r="A16" s="61" t="s">
        <v>739</v>
      </c>
      <c r="B16" s="61" t="s">
        <v>746</v>
      </c>
      <c r="C16">
        <v>11</v>
      </c>
      <c r="D16" t="s">
        <v>164</v>
      </c>
      <c r="E16" t="s">
        <v>165</v>
      </c>
      <c r="F16" t="s">
        <v>100</v>
      </c>
      <c r="G16" s="98" t="s">
        <v>1288</v>
      </c>
      <c r="H16" s="98" t="s">
        <v>1288</v>
      </c>
      <c r="I16" s="54">
        <v>8.4243600000000001E-4</v>
      </c>
      <c r="J16" s="55">
        <f t="shared" si="0"/>
        <v>4.8734615947524287E-8</v>
      </c>
      <c r="K16" s="55">
        <f>I16/'סכום נכסי הקרן'!$C$41</f>
        <v>1.2550893337786952E-8</v>
      </c>
    </row>
    <row r="17" spans="1:11">
      <c r="A17" s="61" t="s">
        <v>741</v>
      </c>
      <c r="B17" s="61" t="s">
        <v>747</v>
      </c>
      <c r="C17">
        <v>12</v>
      </c>
      <c r="D17" t="s">
        <v>164</v>
      </c>
      <c r="E17" t="s">
        <v>165</v>
      </c>
      <c r="F17" t="s">
        <v>100</v>
      </c>
      <c r="G17" s="98" t="s">
        <v>1288</v>
      </c>
      <c r="H17" s="98" t="s">
        <v>1288</v>
      </c>
      <c r="I17" s="54">
        <v>73.540169808000002</v>
      </c>
      <c r="J17" s="55">
        <f t="shared" si="0"/>
        <v>4.2542720542671497E-3</v>
      </c>
      <c r="K17" s="55">
        <f>I17/'סכום נכסי הקרן'!$C$41</f>
        <v>1.0956260502909994E-3</v>
      </c>
    </row>
    <row r="18" spans="1:11">
      <c r="A18" s="61" t="s">
        <v>742</v>
      </c>
      <c r="B18" s="61" t="s">
        <v>748</v>
      </c>
      <c r="C18">
        <v>10</v>
      </c>
      <c r="D18" t="s">
        <v>164</v>
      </c>
      <c r="E18" t="s">
        <v>165</v>
      </c>
      <c r="F18" t="s">
        <v>100</v>
      </c>
      <c r="G18" s="98" t="s">
        <v>1288</v>
      </c>
      <c r="H18" s="98" t="s">
        <v>1288</v>
      </c>
      <c r="I18" s="54">
        <f>134.27667636-105.403827216</f>
        <v>28.872849144000014</v>
      </c>
      <c r="J18" s="55">
        <f t="shared" si="0"/>
        <v>1.670283813065498E-3</v>
      </c>
      <c r="K18" s="55">
        <f>I18/'סכום נכסי הקרן'!$C$41</f>
        <v>4.301573650275599E-4</v>
      </c>
    </row>
    <row r="19" spans="1:11">
      <c r="A19" s="61" t="s">
        <v>744</v>
      </c>
      <c r="B19" s="61" t="s">
        <v>749</v>
      </c>
      <c r="C19">
        <v>20</v>
      </c>
      <c r="D19" t="s">
        <v>164</v>
      </c>
      <c r="E19" t="s">
        <v>165</v>
      </c>
      <c r="F19" t="s">
        <v>100</v>
      </c>
      <c r="G19" s="98" t="s">
        <v>1288</v>
      </c>
      <c r="H19" s="98" t="s">
        <v>1288</v>
      </c>
      <c r="I19" s="54">
        <v>0.43393477200000002</v>
      </c>
      <c r="J19" s="55">
        <f t="shared" si="0"/>
        <v>2.5102968604970009E-5</v>
      </c>
      <c r="K19" s="55">
        <f>I19/'סכום נכסי הקרן'!$C$41</f>
        <v>6.4649053921353074E-6</v>
      </c>
    </row>
    <row r="20" spans="1:11">
      <c r="A20" s="61" t="s">
        <v>739</v>
      </c>
      <c r="B20" s="61" t="s">
        <v>750</v>
      </c>
      <c r="C20">
        <v>11</v>
      </c>
      <c r="D20" t="s">
        <v>164</v>
      </c>
      <c r="E20" t="s">
        <v>165</v>
      </c>
      <c r="F20" t="s">
        <v>104</v>
      </c>
      <c r="G20" s="98" t="s">
        <v>1288</v>
      </c>
      <c r="H20" s="98" t="s">
        <v>1288</v>
      </c>
      <c r="I20" s="54">
        <v>2.4786E-5</v>
      </c>
      <c r="J20" s="55">
        <f t="shared" si="0"/>
        <v>1.4338610777261857E-9</v>
      </c>
      <c r="K20" s="55">
        <f>I20/'סכום נכסי הקרן'!$C$41</f>
        <v>3.6927011935670766E-10</v>
      </c>
    </row>
    <row r="21" spans="1:11">
      <c r="A21" s="61" t="s">
        <v>742</v>
      </c>
      <c r="B21" s="61" t="s">
        <v>751</v>
      </c>
      <c r="C21">
        <v>10</v>
      </c>
      <c r="D21" t="s">
        <v>164</v>
      </c>
      <c r="E21" t="s">
        <v>165</v>
      </c>
      <c r="F21" t="s">
        <v>104</v>
      </c>
      <c r="G21" s="98" t="s">
        <v>1288</v>
      </c>
      <c r="H21" s="98" t="s">
        <v>1288</v>
      </c>
      <c r="I21" s="54">
        <f>0.009430893+4.280858079</f>
        <v>4.2902889719999999</v>
      </c>
      <c r="J21" s="55">
        <f t="shared" si="0"/>
        <v>2.4819165533562044E-4</v>
      </c>
      <c r="K21" s="55">
        <f>I21/'סכום נכסי הקרן'!$C$41</f>
        <v>6.391816028262755E-5</v>
      </c>
    </row>
    <row r="22" spans="1:11">
      <c r="A22" s="61" t="s">
        <v>744</v>
      </c>
      <c r="B22" s="61" t="s">
        <v>752</v>
      </c>
      <c r="C22">
        <v>20</v>
      </c>
      <c r="D22" t="s">
        <v>164</v>
      </c>
      <c r="E22" t="s">
        <v>165</v>
      </c>
      <c r="F22" t="s">
        <v>104</v>
      </c>
      <c r="G22" s="98" t="s">
        <v>1288</v>
      </c>
      <c r="H22" s="98" t="s">
        <v>1288</v>
      </c>
      <c r="I22" s="54">
        <v>5.0991179999999997E-3</v>
      </c>
      <c r="J22" s="55">
        <f t="shared" si="0"/>
        <v>2.949821201861128E-7</v>
      </c>
      <c r="K22" s="55">
        <f>I22/'סכום נכסי הקרן'!$C$41</f>
        <v>7.5968365709430178E-8</v>
      </c>
    </row>
    <row r="23" spans="1:11">
      <c r="A23" s="61" t="s">
        <v>739</v>
      </c>
      <c r="B23" s="61" t="s">
        <v>753</v>
      </c>
      <c r="C23">
        <v>11</v>
      </c>
      <c r="D23" t="s">
        <v>164</v>
      </c>
      <c r="E23" t="s">
        <v>165</v>
      </c>
      <c r="F23" t="s">
        <v>98</v>
      </c>
      <c r="G23" s="98" t="s">
        <v>1288</v>
      </c>
      <c r="H23" s="98" t="s">
        <v>1288</v>
      </c>
      <c r="I23" s="54">
        <v>324.77677713000003</v>
      </c>
      <c r="J23" s="55">
        <f t="shared" si="0"/>
        <v>1.8788218335998509E-2</v>
      </c>
      <c r="K23" s="55">
        <f>I23/'סכום נכסי הקרן'!$C$41</f>
        <v>4.8386330692762828E-3</v>
      </c>
    </row>
    <row r="24" spans="1:11">
      <c r="A24" s="61" t="s">
        <v>741</v>
      </c>
      <c r="B24" s="61" t="s">
        <v>754</v>
      </c>
      <c r="C24">
        <v>12</v>
      </c>
      <c r="D24" t="s">
        <v>164</v>
      </c>
      <c r="E24" t="s">
        <v>165</v>
      </c>
      <c r="F24" t="s">
        <v>98</v>
      </c>
      <c r="G24" s="98" t="s">
        <v>1288</v>
      </c>
      <c r="H24" s="98" t="s">
        <v>1288</v>
      </c>
      <c r="I24" s="54">
        <v>636.39262206000001</v>
      </c>
      <c r="J24" s="55">
        <f t="shared" si="0"/>
        <v>3.6815081534896502E-2</v>
      </c>
      <c r="K24" s="55">
        <f>I24/'סכום נכסי הקרן'!$C$41</f>
        <v>9.4811901680716681E-3</v>
      </c>
    </row>
    <row r="25" spans="1:11">
      <c r="A25" s="61" t="s">
        <v>742</v>
      </c>
      <c r="B25" s="61" t="s">
        <v>755</v>
      </c>
      <c r="C25">
        <v>10</v>
      </c>
      <c r="D25" t="s">
        <v>164</v>
      </c>
      <c r="E25" t="s">
        <v>165</v>
      </c>
      <c r="F25" t="s">
        <v>98</v>
      </c>
      <c r="G25" s="98" t="s">
        <v>1288</v>
      </c>
      <c r="H25" s="98" t="s">
        <v>1288</v>
      </c>
      <c r="I25" s="54">
        <f>1859.66322282+2132.93395224</f>
        <v>3992.5971750600002</v>
      </c>
      <c r="J25" s="55">
        <f t="shared" si="0"/>
        <v>0.23097029324449511</v>
      </c>
      <c r="K25" s="55">
        <f>I25/'סכום נכסי הקרן'!$C$41</f>
        <v>5.9483048308628265E-2</v>
      </c>
    </row>
    <row r="26" spans="1:11">
      <c r="A26" s="61" t="s">
        <v>744</v>
      </c>
      <c r="B26" s="61" t="s">
        <v>756</v>
      </c>
      <c r="C26">
        <v>20</v>
      </c>
      <c r="D26" t="s">
        <v>164</v>
      </c>
      <c r="E26" t="s">
        <v>165</v>
      </c>
      <c r="F26" t="s">
        <v>98</v>
      </c>
      <c r="G26" s="98" t="s">
        <v>1288</v>
      </c>
      <c r="H26" s="98" t="s">
        <v>1288</v>
      </c>
      <c r="I26" s="54">
        <v>1199.92410954</v>
      </c>
      <c r="J26" s="55">
        <f t="shared" si="0"/>
        <v>6.9415172956292182E-2</v>
      </c>
      <c r="K26" s="55">
        <f>I26/'סכום נכסי הקרן'!$C$41</f>
        <v>1.787687077982841E-2</v>
      </c>
    </row>
    <row r="27" spans="1:11">
      <c r="A27" s="61" t="s">
        <v>742</v>
      </c>
      <c r="B27" s="61" t="s">
        <v>757</v>
      </c>
      <c r="C27">
        <v>10</v>
      </c>
      <c r="D27" t="s">
        <v>164</v>
      </c>
      <c r="E27" t="s">
        <v>165</v>
      </c>
      <c r="F27" t="s">
        <v>160</v>
      </c>
      <c r="G27" s="98" t="s">
        <v>1288</v>
      </c>
      <c r="H27" s="98" t="s">
        <v>1288</v>
      </c>
      <c r="I27" s="54">
        <v>1.3784777793000001E-3</v>
      </c>
      <c r="J27" s="55">
        <f t="shared" si="0"/>
        <v>7.9744437757149079E-8</v>
      </c>
      <c r="K27" s="55">
        <f>I27/'סכום נכסי הקרן'!$C$41</f>
        <v>2.0537023081282997E-8</v>
      </c>
    </row>
    <row r="28" spans="1:11">
      <c r="A28" s="61" t="s">
        <v>741</v>
      </c>
      <c r="B28" s="61" t="s">
        <v>758</v>
      </c>
      <c r="C28">
        <v>12</v>
      </c>
      <c r="D28" t="s">
        <v>164</v>
      </c>
      <c r="E28" t="s">
        <v>165</v>
      </c>
      <c r="F28" t="s">
        <v>102</v>
      </c>
      <c r="G28" s="98" t="s">
        <v>1288</v>
      </c>
      <c r="H28" s="98" t="s">
        <v>1288</v>
      </c>
      <c r="I28" s="54">
        <v>2.3309740999999998E-2</v>
      </c>
      <c r="J28" s="55">
        <f t="shared" si="0"/>
        <v>1.3484600319445756E-6</v>
      </c>
      <c r="K28" s="55">
        <f>I28/'סכום נכסי הקרן'!$C$41</f>
        <v>3.4727631893988307E-7</v>
      </c>
    </row>
    <row r="29" spans="1:11">
      <c r="A29" s="61" t="s">
        <v>742</v>
      </c>
      <c r="B29" s="61" t="s">
        <v>759</v>
      </c>
      <c r="C29">
        <v>10</v>
      </c>
      <c r="D29" t="s">
        <v>164</v>
      </c>
      <c r="E29" t="s">
        <v>165</v>
      </c>
      <c r="F29" t="s">
        <v>102</v>
      </c>
      <c r="G29" s="98" t="s">
        <v>1288</v>
      </c>
      <c r="H29" s="98" t="s">
        <v>1288</v>
      </c>
      <c r="I29" s="54">
        <f>0.015722434+0.011175528</f>
        <v>2.6897962000000001E-2</v>
      </c>
      <c r="J29" s="55">
        <f t="shared" si="0"/>
        <v>1.5560373106575481E-6</v>
      </c>
      <c r="K29" s="55">
        <f>I29/'סכום נכסי הקרן'!$C$41</f>
        <v>4.0073483572146326E-7</v>
      </c>
    </row>
    <row r="30" spans="1:11">
      <c r="A30" s="61" t="s">
        <v>744</v>
      </c>
      <c r="B30" s="61" t="s">
        <v>760</v>
      </c>
      <c r="C30">
        <v>20</v>
      </c>
      <c r="D30" t="s">
        <v>164</v>
      </c>
      <c r="E30" t="s">
        <v>165</v>
      </c>
      <c r="F30" t="s">
        <v>102</v>
      </c>
      <c r="G30" s="98" t="s">
        <v>1288</v>
      </c>
      <c r="H30" s="98" t="s">
        <v>1288</v>
      </c>
      <c r="I30" s="54">
        <v>0.34036056599999998</v>
      </c>
      <c r="J30" s="55">
        <f t="shared" si="0"/>
        <v>1.9689734849522088E-5</v>
      </c>
      <c r="K30" s="55">
        <f>I30/'סכום נכסי הקרן'!$C$41</f>
        <v>5.070805568915378E-6</v>
      </c>
    </row>
    <row r="31" spans="1:11">
      <c r="A31" s="61" t="s">
        <v>741</v>
      </c>
      <c r="B31" s="61" t="s">
        <v>761</v>
      </c>
      <c r="C31">
        <v>12</v>
      </c>
      <c r="D31" t="s">
        <v>164</v>
      </c>
      <c r="E31" t="s">
        <v>165</v>
      </c>
      <c r="F31" t="s">
        <v>159</v>
      </c>
      <c r="G31" s="98" t="s">
        <v>1288</v>
      </c>
      <c r="H31" s="98" t="s">
        <v>1288</v>
      </c>
      <c r="I31" s="54">
        <v>0.10346990652</v>
      </c>
      <c r="J31" s="55">
        <f t="shared" si="0"/>
        <v>5.9856964284271311E-6</v>
      </c>
      <c r="K31" s="55">
        <f>I31/'סכום נכסי הקרן'!$C$41</f>
        <v>1.5415292798542638E-6</v>
      </c>
    </row>
    <row r="32" spans="1:11">
      <c r="A32" s="61" t="s">
        <v>742</v>
      </c>
      <c r="B32" s="61" t="s">
        <v>762</v>
      </c>
      <c r="C32">
        <v>10</v>
      </c>
      <c r="D32" t="s">
        <v>164</v>
      </c>
      <c r="E32" t="s">
        <v>165</v>
      </c>
      <c r="F32" t="s">
        <v>159</v>
      </c>
      <c r="G32" s="98" t="s">
        <v>1288</v>
      </c>
      <c r="H32" s="98" t="s">
        <v>1288</v>
      </c>
      <c r="I32" s="54">
        <v>57.290159929959998</v>
      </c>
      <c r="J32" s="55">
        <f t="shared" si="0"/>
        <v>3.3142148979374638E-3</v>
      </c>
      <c r="K32" s="55">
        <f>I32/'סכום נכסי הקרן'!$C$41</f>
        <v>8.5352796721137737E-4</v>
      </c>
    </row>
    <row r="33" spans="1:11">
      <c r="A33" s="61" t="s">
        <v>744</v>
      </c>
      <c r="B33" s="61" t="s">
        <v>763</v>
      </c>
      <c r="C33">
        <v>20</v>
      </c>
      <c r="D33" t="s">
        <v>164</v>
      </c>
      <c r="E33" t="s">
        <v>165</v>
      </c>
      <c r="F33" t="s">
        <v>159</v>
      </c>
      <c r="G33" s="98" t="s">
        <v>1288</v>
      </c>
      <c r="H33" s="98" t="s">
        <v>1288</v>
      </c>
      <c r="I33" s="54">
        <v>2.0793199057699998</v>
      </c>
      <c r="J33" s="55">
        <f t="shared" si="0"/>
        <v>1.2028789966210291E-4</v>
      </c>
      <c r="K33" s="55">
        <f>I33/'סכום נכסי הקרן'!$C$41</f>
        <v>3.0978403525557411E-5</v>
      </c>
    </row>
    <row r="34" spans="1:11">
      <c r="A34" s="61" t="s">
        <v>739</v>
      </c>
      <c r="B34" s="61" t="s">
        <v>764</v>
      </c>
      <c r="C34">
        <v>11</v>
      </c>
      <c r="D34" t="s">
        <v>164</v>
      </c>
      <c r="E34" t="s">
        <v>165</v>
      </c>
      <c r="F34" t="s">
        <v>101</v>
      </c>
      <c r="G34" s="98" t="s">
        <v>1288</v>
      </c>
      <c r="H34" s="98" t="s">
        <v>1288</v>
      </c>
      <c r="I34" s="54">
        <v>2.3104500000000001E-4</v>
      </c>
      <c r="J34" s="55">
        <f t="shared" si="0"/>
        <v>1.336586914803706E-8</v>
      </c>
      <c r="K34" s="55">
        <f>I34/'סכום נכסי הקרן'!$C$41</f>
        <v>3.4421856986512758E-9</v>
      </c>
    </row>
    <row r="35" spans="1:11">
      <c r="A35" s="61" t="s">
        <v>741</v>
      </c>
      <c r="B35" s="61" t="s">
        <v>765</v>
      </c>
      <c r="C35">
        <v>12</v>
      </c>
      <c r="D35" t="s">
        <v>164</v>
      </c>
      <c r="E35" t="s">
        <v>165</v>
      </c>
      <c r="F35" t="s">
        <v>101</v>
      </c>
      <c r="G35" s="98" t="s">
        <v>1288</v>
      </c>
      <c r="H35" s="98" t="s">
        <v>1288</v>
      </c>
      <c r="I35" s="54">
        <v>16.533765035999998</v>
      </c>
      <c r="J35" s="55">
        <f t="shared" si="0"/>
        <v>9.5647228892885034E-4</v>
      </c>
      <c r="K35" s="55">
        <f>I35/'סכום נכסי הקרן'!$C$41</f>
        <v>2.463255623440442E-4</v>
      </c>
    </row>
    <row r="36" spans="1:11">
      <c r="A36" s="61" t="s">
        <v>742</v>
      </c>
      <c r="B36" s="61" t="s">
        <v>766</v>
      </c>
      <c r="C36">
        <v>10</v>
      </c>
      <c r="D36" t="s">
        <v>164</v>
      </c>
      <c r="E36" t="s">
        <v>165</v>
      </c>
      <c r="F36" t="s">
        <v>101</v>
      </c>
      <c r="G36" s="98" t="s">
        <v>1288</v>
      </c>
      <c r="H36" s="98" t="s">
        <v>1288</v>
      </c>
      <c r="I36" s="54">
        <v>5.5998376649999999</v>
      </c>
      <c r="J36" s="55">
        <f t="shared" si="0"/>
        <v>3.2394857054097418E-4</v>
      </c>
      <c r="K36" s="55">
        <f>I36/'סכום נכסי הקרן'!$C$41</f>
        <v>8.3428254778210968E-5</v>
      </c>
    </row>
    <row r="37" spans="1:11">
      <c r="A37" s="61" t="s">
        <v>744</v>
      </c>
      <c r="B37" s="61" t="s">
        <v>767</v>
      </c>
      <c r="C37">
        <v>20</v>
      </c>
      <c r="D37" t="s">
        <v>164</v>
      </c>
      <c r="E37" t="s">
        <v>165</v>
      </c>
      <c r="F37" t="s">
        <v>101</v>
      </c>
      <c r="G37" s="98" t="s">
        <v>1288</v>
      </c>
      <c r="H37" s="98" t="s">
        <v>1288</v>
      </c>
      <c r="I37" s="54">
        <v>4.6209000000000002E-4</v>
      </c>
      <c r="J37" s="55">
        <f t="shared" si="0"/>
        <v>2.673173829607412E-8</v>
      </c>
      <c r="K37" s="55">
        <f>I37/'סכום נכסי הקרן'!$C$41</f>
        <v>6.8843713973025515E-9</v>
      </c>
    </row>
    <row r="38" spans="1:11">
      <c r="A38" s="61" t="s">
        <v>742</v>
      </c>
      <c r="B38" s="61" t="s">
        <v>768</v>
      </c>
      <c r="C38">
        <v>10</v>
      </c>
      <c r="D38" t="s">
        <v>164</v>
      </c>
      <c r="E38" t="s">
        <v>165</v>
      </c>
      <c r="F38" t="s">
        <v>158</v>
      </c>
      <c r="G38" s="98" t="s">
        <v>1288</v>
      </c>
      <c r="H38" s="98" t="s">
        <v>1288</v>
      </c>
      <c r="I38" s="54">
        <v>1.0870019999999999E-2</v>
      </c>
      <c r="J38" s="55">
        <f t="shared" si="0"/>
        <v>6.2882670023824707E-7</v>
      </c>
      <c r="K38" s="55">
        <f>I38/'סכום נכסי הקרן'!$C$41</f>
        <v>1.619451941745259E-7</v>
      </c>
    </row>
    <row r="39" spans="1:11">
      <c r="A39" s="56" t="s">
        <v>168</v>
      </c>
      <c r="B39" s="99" t="s">
        <v>1288</v>
      </c>
      <c r="C39" s="100" t="s">
        <v>1288</v>
      </c>
      <c r="D39" s="100" t="s">
        <v>1288</v>
      </c>
      <c r="E39" s="100" t="s">
        <v>1288</v>
      </c>
      <c r="F39" s="100" t="s">
        <v>1288</v>
      </c>
      <c r="G39" s="100" t="s">
        <v>1288</v>
      </c>
      <c r="H39" s="57">
        <v>0</v>
      </c>
      <c r="I39" s="58">
        <v>0</v>
      </c>
      <c r="J39" s="57">
        <f t="shared" si="0"/>
        <v>0</v>
      </c>
      <c r="K39" s="57">
        <f>I39/'סכום נכסי הקרן'!$C$41</f>
        <v>0</v>
      </c>
    </row>
    <row r="40" spans="1:11">
      <c r="A40" t="s">
        <v>167</v>
      </c>
      <c r="B40" t="s">
        <v>167</v>
      </c>
      <c r="C40" s="100" t="s">
        <v>1288</v>
      </c>
      <c r="D40" t="s">
        <v>167</v>
      </c>
      <c r="E40" s="100" t="s">
        <v>1288</v>
      </c>
      <c r="F40" t="s">
        <v>167</v>
      </c>
      <c r="G40" s="55">
        <v>0</v>
      </c>
      <c r="H40" s="55">
        <v>0</v>
      </c>
      <c r="I40" s="54">
        <v>0</v>
      </c>
      <c r="J40" s="55">
        <f t="shared" si="0"/>
        <v>0</v>
      </c>
      <c r="K40" s="55">
        <f>I40/'סכום נכסי הקרן'!$C$41</f>
        <v>0</v>
      </c>
    </row>
    <row r="41" spans="1:11">
      <c r="A41" s="56" t="s">
        <v>169</v>
      </c>
      <c r="B41" s="99" t="s">
        <v>1288</v>
      </c>
      <c r="C41" s="100" t="s">
        <v>1288</v>
      </c>
      <c r="D41" s="100" t="s">
        <v>1288</v>
      </c>
      <c r="E41" s="100" t="s">
        <v>1288</v>
      </c>
      <c r="F41" s="100" t="s">
        <v>1288</v>
      </c>
      <c r="G41" s="100" t="s">
        <v>1288</v>
      </c>
      <c r="H41" s="57">
        <v>0</v>
      </c>
      <c r="I41" s="58">
        <v>0</v>
      </c>
      <c r="J41" s="57">
        <f t="shared" si="0"/>
        <v>0</v>
      </c>
      <c r="K41" s="57">
        <f>I41/'סכום נכסי הקרן'!$C$41</f>
        <v>0</v>
      </c>
    </row>
    <row r="42" spans="1:11">
      <c r="A42" t="s">
        <v>167</v>
      </c>
      <c r="B42" t="s">
        <v>167</v>
      </c>
      <c r="C42" s="100" t="s">
        <v>1288</v>
      </c>
      <c r="D42" t="s">
        <v>167</v>
      </c>
      <c r="E42" s="100" t="s">
        <v>1288</v>
      </c>
      <c r="F42" t="s">
        <v>167</v>
      </c>
      <c r="G42" s="55">
        <v>0</v>
      </c>
      <c r="H42" s="55">
        <v>0</v>
      </c>
      <c r="I42" s="54">
        <v>0</v>
      </c>
      <c r="J42" s="55">
        <f t="shared" si="0"/>
        <v>0</v>
      </c>
      <c r="K42" s="55">
        <f>I42/'סכום נכסי הקרן'!$C$41</f>
        <v>0</v>
      </c>
    </row>
    <row r="43" spans="1:11">
      <c r="A43" s="56" t="s">
        <v>170</v>
      </c>
      <c r="B43" s="99" t="s">
        <v>1288</v>
      </c>
      <c r="C43" s="100" t="s">
        <v>1288</v>
      </c>
      <c r="D43" s="100" t="s">
        <v>1288</v>
      </c>
      <c r="E43" s="100" t="s">
        <v>1288</v>
      </c>
      <c r="F43" s="100" t="s">
        <v>1288</v>
      </c>
      <c r="G43" s="100" t="s">
        <v>1288</v>
      </c>
      <c r="H43" s="57">
        <v>0</v>
      </c>
      <c r="I43" s="58">
        <v>0</v>
      </c>
      <c r="J43" s="57">
        <f t="shared" si="0"/>
        <v>0</v>
      </c>
      <c r="K43" s="57">
        <f>I43/'סכום נכסי הקרן'!$C$41</f>
        <v>0</v>
      </c>
    </row>
    <row r="44" spans="1:11">
      <c r="A44" t="s">
        <v>167</v>
      </c>
      <c r="B44" t="s">
        <v>167</v>
      </c>
      <c r="C44" s="100" t="s">
        <v>1288</v>
      </c>
      <c r="D44" t="s">
        <v>167</v>
      </c>
      <c r="E44" s="100" t="s">
        <v>1288</v>
      </c>
      <c r="F44" t="s">
        <v>167</v>
      </c>
      <c r="G44" s="55">
        <v>0</v>
      </c>
      <c r="H44" s="55">
        <v>0</v>
      </c>
      <c r="I44" s="54">
        <v>0</v>
      </c>
      <c r="J44" s="55">
        <f t="shared" si="0"/>
        <v>0</v>
      </c>
      <c r="K44" s="55">
        <f>I44/'סכום נכסי הקרן'!$C$41</f>
        <v>0</v>
      </c>
    </row>
    <row r="45" spans="1:11">
      <c r="A45" s="56" t="s">
        <v>171</v>
      </c>
      <c r="B45" s="99" t="s">
        <v>1288</v>
      </c>
      <c r="C45" s="100" t="s">
        <v>1288</v>
      </c>
      <c r="D45" s="100" t="s">
        <v>1288</v>
      </c>
      <c r="E45" s="100" t="s">
        <v>1288</v>
      </c>
      <c r="F45" s="100" t="s">
        <v>1288</v>
      </c>
      <c r="G45" s="100" t="s">
        <v>1288</v>
      </c>
      <c r="H45" s="57">
        <v>0</v>
      </c>
      <c r="I45" s="58">
        <v>0</v>
      </c>
      <c r="J45" s="57">
        <f t="shared" si="0"/>
        <v>0</v>
      </c>
      <c r="K45" s="57">
        <f>I45/'סכום נכסי הקרן'!$C$41</f>
        <v>0</v>
      </c>
    </row>
    <row r="46" spans="1:11">
      <c r="A46" t="s">
        <v>167</v>
      </c>
      <c r="B46" t="s">
        <v>167</v>
      </c>
      <c r="C46" s="100" t="s">
        <v>1288</v>
      </c>
      <c r="D46" t="s">
        <v>167</v>
      </c>
      <c r="E46" s="100" t="s">
        <v>1288</v>
      </c>
      <c r="F46" t="s">
        <v>167</v>
      </c>
      <c r="G46" s="55">
        <v>0</v>
      </c>
      <c r="H46" s="55">
        <v>0</v>
      </c>
      <c r="I46" s="54">
        <v>0</v>
      </c>
      <c r="J46" s="55">
        <f t="shared" si="0"/>
        <v>0</v>
      </c>
      <c r="K46" s="55">
        <f>I46/'סכום נכסי הקרן'!$C$41</f>
        <v>0</v>
      </c>
    </row>
    <row r="47" spans="1:11">
      <c r="A47" s="56" t="s">
        <v>172</v>
      </c>
      <c r="B47" s="99" t="s">
        <v>1288</v>
      </c>
      <c r="C47" s="100" t="s">
        <v>1288</v>
      </c>
      <c r="D47" s="100" t="s">
        <v>1288</v>
      </c>
      <c r="E47" s="100" t="s">
        <v>1288</v>
      </c>
      <c r="F47" s="100" t="s">
        <v>1288</v>
      </c>
      <c r="G47" s="100" t="s">
        <v>1288</v>
      </c>
      <c r="H47" s="57">
        <v>0</v>
      </c>
      <c r="I47" s="58">
        <v>0</v>
      </c>
      <c r="J47" s="57">
        <f t="shared" si="0"/>
        <v>0</v>
      </c>
      <c r="K47" s="57">
        <f>I47/'סכום נכסי הקרן'!$C$41</f>
        <v>0</v>
      </c>
    </row>
    <row r="48" spans="1:11">
      <c r="A48" t="s">
        <v>167</v>
      </c>
      <c r="B48" t="s">
        <v>167</v>
      </c>
      <c r="C48" s="100" t="s">
        <v>1288</v>
      </c>
      <c r="D48" t="s">
        <v>167</v>
      </c>
      <c r="E48" s="100" t="s">
        <v>1288</v>
      </c>
      <c r="F48" t="s">
        <v>167</v>
      </c>
      <c r="G48" s="55">
        <v>0</v>
      </c>
      <c r="H48" s="55">
        <v>0</v>
      </c>
      <c r="I48" s="54">
        <v>0</v>
      </c>
      <c r="J48" s="55">
        <f t="shared" si="0"/>
        <v>0</v>
      </c>
      <c r="K48" s="55">
        <f>I48/'סכום נכסי הקרן'!$C$41</f>
        <v>0</v>
      </c>
    </row>
    <row r="49" spans="1:11">
      <c r="A49" s="56" t="s">
        <v>173</v>
      </c>
      <c r="B49" s="99" t="s">
        <v>1288</v>
      </c>
      <c r="C49" s="100" t="s">
        <v>1288</v>
      </c>
      <c r="D49" s="100" t="s">
        <v>1288</v>
      </c>
      <c r="E49" s="100" t="s">
        <v>1288</v>
      </c>
      <c r="F49" s="100" t="s">
        <v>1288</v>
      </c>
      <c r="G49" s="100" t="s">
        <v>1288</v>
      </c>
      <c r="H49" s="57">
        <v>0</v>
      </c>
      <c r="I49" s="58">
        <v>674.70044575126997</v>
      </c>
      <c r="J49" s="57">
        <f t="shared" si="0"/>
        <v>3.9031175191126193E-2</v>
      </c>
      <c r="K49" s="57">
        <f>I49/'סכום נכסי הקרן'!$C$41</f>
        <v>1.0051912940070819E-2</v>
      </c>
    </row>
    <row r="50" spans="1:11">
      <c r="A50" s="56" t="s">
        <v>174</v>
      </c>
      <c r="B50" s="99" t="s">
        <v>1288</v>
      </c>
      <c r="C50" s="100" t="s">
        <v>1288</v>
      </c>
      <c r="D50" s="100" t="s">
        <v>1288</v>
      </c>
      <c r="E50" s="100" t="s">
        <v>1288</v>
      </c>
      <c r="F50" s="100" t="s">
        <v>1288</v>
      </c>
      <c r="G50" s="100" t="s">
        <v>1288</v>
      </c>
      <c r="H50" s="57">
        <v>0</v>
      </c>
      <c r="I50" s="58">
        <v>674.70044575126997</v>
      </c>
      <c r="J50" s="57">
        <f t="shared" si="0"/>
        <v>3.9031175191126193E-2</v>
      </c>
      <c r="K50" s="57">
        <f>I50/'סכום נכסי הקרן'!$C$41</f>
        <v>1.0051912940070819E-2</v>
      </c>
    </row>
    <row r="51" spans="1:11">
      <c r="A51" s="61" t="s">
        <v>769</v>
      </c>
      <c r="B51" s="61" t="s">
        <v>770</v>
      </c>
      <c r="C51">
        <v>85</v>
      </c>
      <c r="D51" t="s">
        <v>256</v>
      </c>
      <c r="E51" t="s">
        <v>192</v>
      </c>
      <c r="F51" t="s">
        <v>100</v>
      </c>
      <c r="G51" s="98" t="s">
        <v>1288</v>
      </c>
      <c r="H51" s="98" t="s">
        <v>1288</v>
      </c>
      <c r="I51" s="54">
        <v>35.6551008</v>
      </c>
      <c r="J51" s="55">
        <f t="shared" si="0"/>
        <v>2.0626346025790277E-3</v>
      </c>
      <c r="K51" s="55">
        <f>I51/'סכום נכסי הקרן'!$C$41</f>
        <v>5.3120161898214486E-4</v>
      </c>
    </row>
    <row r="52" spans="1:11">
      <c r="A52" s="61" t="s">
        <v>769</v>
      </c>
      <c r="B52" s="61" t="s">
        <v>771</v>
      </c>
      <c r="C52">
        <v>85</v>
      </c>
      <c r="D52" t="s">
        <v>256</v>
      </c>
      <c r="E52" t="s">
        <v>192</v>
      </c>
      <c r="F52" t="s">
        <v>98</v>
      </c>
      <c r="G52" s="98" t="s">
        <v>1288</v>
      </c>
      <c r="H52" s="98" t="s">
        <v>1288</v>
      </c>
      <c r="I52" s="54">
        <v>623.82343490999995</v>
      </c>
      <c r="J52" s="55">
        <f t="shared" si="0"/>
        <v>3.6087958633539238E-2</v>
      </c>
      <c r="K52" s="55">
        <f>I52/'סכום נכסי הקרן'!$C$41</f>
        <v>9.2939302132948858E-3</v>
      </c>
    </row>
    <row r="53" spans="1:11">
      <c r="A53" s="61" t="s">
        <v>769</v>
      </c>
      <c r="B53" s="61" t="s">
        <v>772</v>
      </c>
      <c r="C53">
        <v>85</v>
      </c>
      <c r="D53" t="s">
        <v>256</v>
      </c>
      <c r="E53" t="s">
        <v>192</v>
      </c>
      <c r="F53" t="s">
        <v>159</v>
      </c>
      <c r="G53" s="98" t="s">
        <v>1288</v>
      </c>
      <c r="H53" s="98" t="s">
        <v>1288</v>
      </c>
      <c r="I53" s="54">
        <v>15.22191004127</v>
      </c>
      <c r="J53" s="55">
        <f t="shared" si="0"/>
        <v>8.8058195500792579E-4</v>
      </c>
      <c r="K53" s="55">
        <f>I53/'סכום נכסי הקרן'!$C$41</f>
        <v>2.2678110779378842E-4</v>
      </c>
    </row>
    <row r="54" spans="1:11">
      <c r="A54" s="56" t="s">
        <v>172</v>
      </c>
      <c r="B54" s="99" t="s">
        <v>1288</v>
      </c>
      <c r="C54" s="100" t="s">
        <v>1288</v>
      </c>
      <c r="D54" s="100" t="s">
        <v>1288</v>
      </c>
      <c r="E54" s="100" t="s">
        <v>1288</v>
      </c>
      <c r="F54" s="100" t="s">
        <v>1288</v>
      </c>
      <c r="G54" s="100" t="s">
        <v>1288</v>
      </c>
      <c r="H54" s="57">
        <v>0</v>
      </c>
      <c r="I54" s="58">
        <v>0</v>
      </c>
      <c r="J54" s="57">
        <f t="shared" si="0"/>
        <v>0</v>
      </c>
      <c r="K54" s="57">
        <f>I54/'סכום נכסי הקרן'!$C$41</f>
        <v>0</v>
      </c>
    </row>
    <row r="55" spans="1:11">
      <c r="A55" t="s">
        <v>167</v>
      </c>
      <c r="B55" t="s">
        <v>167</v>
      </c>
      <c r="C55" s="100" t="s">
        <v>1288</v>
      </c>
      <c r="D55" t="s">
        <v>167</v>
      </c>
      <c r="E55" s="100" t="s">
        <v>1288</v>
      </c>
      <c r="F55" t="s">
        <v>167</v>
      </c>
      <c r="G55" s="55">
        <v>0</v>
      </c>
      <c r="H55" s="55">
        <v>0</v>
      </c>
      <c r="I55" s="54">
        <v>0</v>
      </c>
      <c r="J55" s="55">
        <f t="shared" si="0"/>
        <v>0</v>
      </c>
      <c r="K55" s="55">
        <f>I55/'סכום נכסי הקרן'!$C$41</f>
        <v>0</v>
      </c>
    </row>
    <row r="56" spans="1:11">
      <c r="A56" t="s">
        <v>175</v>
      </c>
      <c r="B56" s="99" t="s">
        <v>1288</v>
      </c>
      <c r="C56" s="100" t="s">
        <v>1288</v>
      </c>
      <c r="D56" s="100" t="s">
        <v>1288</v>
      </c>
      <c r="E56" s="100" t="s">
        <v>1288</v>
      </c>
      <c r="F56" s="100" t="s">
        <v>1288</v>
      </c>
      <c r="G56" s="100" t="s">
        <v>1288</v>
      </c>
      <c r="H56" s="100" t="s">
        <v>1288</v>
      </c>
      <c r="I56" s="100" t="s">
        <v>1288</v>
      </c>
      <c r="J56" s="100" t="s">
        <v>1288</v>
      </c>
      <c r="K56" s="100" t="s">
        <v>1288</v>
      </c>
    </row>
    <row r="57" spans="1:11" hidden="1">
      <c r="C57" s="13"/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1287</v>
      </c>
    </row>
    <row r="2" spans="1:34" s="1" customFormat="1">
      <c r="A2" s="2" t="s">
        <v>1</v>
      </c>
      <c r="B2" s="9" t="s">
        <v>737</v>
      </c>
    </row>
    <row r="3" spans="1:34" s="1" customFormat="1">
      <c r="A3" s="2" t="s">
        <v>2</v>
      </c>
      <c r="B3" s="61" t="s">
        <v>738</v>
      </c>
    </row>
    <row r="4" spans="1:34" s="1" customFormat="1">
      <c r="A4" s="2" t="s">
        <v>3</v>
      </c>
      <c r="B4" s="62" t="s">
        <v>156</v>
      </c>
    </row>
    <row r="5" spans="1:34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101" t="s">
        <v>151</v>
      </c>
      <c r="N6" s="32" t="s">
        <v>53</v>
      </c>
      <c r="O6" s="32" t="s">
        <v>148</v>
      </c>
      <c r="P6" s="32" t="s">
        <v>54</v>
      </c>
      <c r="Q6" s="102" t="s">
        <v>142</v>
      </c>
    </row>
    <row r="7" spans="1:34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20" t="s">
        <v>70</v>
      </c>
      <c r="G7" s="20" t="s">
        <v>71</v>
      </c>
      <c r="H7" s="93" t="s">
        <v>1288</v>
      </c>
      <c r="I7" s="20" t="s">
        <v>7</v>
      </c>
      <c r="J7" s="20" t="s">
        <v>7</v>
      </c>
      <c r="K7" s="20" t="s">
        <v>143</v>
      </c>
      <c r="L7" s="93" t="s">
        <v>1288</v>
      </c>
      <c r="M7" s="16" t="s">
        <v>144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4" t="s">
        <v>1288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52">
        <v>7.28</v>
      </c>
      <c r="H9" s="95" t="s">
        <v>1288</v>
      </c>
      <c r="I9" s="95" t="s">
        <v>1288</v>
      </c>
      <c r="J9" s="53">
        <v>3.9300000000000002E-2</v>
      </c>
      <c r="K9" s="52">
        <v>1741213.26</v>
      </c>
      <c r="L9" s="95" t="s">
        <v>1288</v>
      </c>
      <c r="M9" s="52">
        <v>0</v>
      </c>
      <c r="N9" s="52">
        <v>5516.0502386786548</v>
      </c>
      <c r="O9" s="95" t="s">
        <v>1288</v>
      </c>
      <c r="P9" s="53">
        <v>1</v>
      </c>
      <c r="Q9" s="53">
        <v>8.2199999999999995E-2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100" t="s">
        <v>1288</v>
      </c>
      <c r="J10" s="57">
        <v>0</v>
      </c>
      <c r="K10" s="58">
        <v>0</v>
      </c>
      <c r="L10" s="100" t="s">
        <v>1288</v>
      </c>
      <c r="M10" s="58">
        <v>0</v>
      </c>
      <c r="N10" s="58">
        <v>0</v>
      </c>
      <c r="O10" s="100" t="s">
        <v>1288</v>
      </c>
      <c r="P10" s="57">
        <v>0</v>
      </c>
      <c r="Q10" s="57">
        <v>0</v>
      </c>
    </row>
    <row r="11" spans="1:34">
      <c r="A11" s="56" t="s">
        <v>176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58">
        <v>0</v>
      </c>
      <c r="H11" s="100" t="s">
        <v>1288</v>
      </c>
      <c r="I11" s="100" t="s">
        <v>1288</v>
      </c>
      <c r="J11" s="57">
        <v>0</v>
      </c>
      <c r="K11" s="58">
        <v>0</v>
      </c>
      <c r="L11" s="100" t="s">
        <v>1288</v>
      </c>
      <c r="M11" s="58">
        <v>0</v>
      </c>
      <c r="N11" s="58">
        <v>0</v>
      </c>
      <c r="O11" s="100" t="s">
        <v>1288</v>
      </c>
      <c r="P11" s="57">
        <v>0</v>
      </c>
      <c r="Q11" s="57">
        <v>0</v>
      </c>
    </row>
    <row r="12" spans="1:34">
      <c r="A12" t="s">
        <v>167</v>
      </c>
      <c r="B12" t="s">
        <v>167</v>
      </c>
      <c r="C12" s="100" t="s">
        <v>1288</v>
      </c>
      <c r="D12" t="s">
        <v>167</v>
      </c>
      <c r="E12" s="100" t="s">
        <v>1288</v>
      </c>
      <c r="F12" s="100" t="s">
        <v>1288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100" t="s">
        <v>1288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177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58">
        <v>0</v>
      </c>
      <c r="H13" s="100" t="s">
        <v>1288</v>
      </c>
      <c r="I13" s="100" t="s">
        <v>1288</v>
      </c>
      <c r="J13" s="57">
        <v>0</v>
      </c>
      <c r="K13" s="58">
        <v>0</v>
      </c>
      <c r="L13" s="100" t="s">
        <v>1288</v>
      </c>
      <c r="M13" s="58">
        <v>0</v>
      </c>
      <c r="N13" s="58">
        <v>0</v>
      </c>
      <c r="O13" s="100" t="s">
        <v>1288</v>
      </c>
      <c r="P13" s="57">
        <v>0</v>
      </c>
      <c r="Q13" s="57">
        <v>0</v>
      </c>
    </row>
    <row r="14" spans="1:34">
      <c r="A14" t="s">
        <v>167</v>
      </c>
      <c r="B14" t="s">
        <v>167</v>
      </c>
      <c r="C14" s="100" t="s">
        <v>1288</v>
      </c>
      <c r="D14" t="s">
        <v>167</v>
      </c>
      <c r="E14" s="100" t="s">
        <v>1288</v>
      </c>
      <c r="F14" s="100" t="s">
        <v>1288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100" t="s">
        <v>1288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167</v>
      </c>
      <c r="B15" t="s">
        <v>167</v>
      </c>
      <c r="C15" s="100" t="s">
        <v>1288</v>
      </c>
      <c r="D15" t="s">
        <v>167</v>
      </c>
      <c r="E15" s="100" t="s">
        <v>1288</v>
      </c>
      <c r="F15" s="100" t="s">
        <v>1288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100" t="s">
        <v>1288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167</v>
      </c>
      <c r="B16" t="s">
        <v>167</v>
      </c>
      <c r="C16" s="100" t="s">
        <v>1288</v>
      </c>
      <c r="D16" t="s">
        <v>167</v>
      </c>
      <c r="E16" s="100" t="s">
        <v>1288</v>
      </c>
      <c r="F16" s="100" t="s">
        <v>1288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100" t="s">
        <v>1288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178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58">
        <v>0</v>
      </c>
      <c r="H17" s="100" t="s">
        <v>1288</v>
      </c>
      <c r="I17" s="100" t="s">
        <v>1288</v>
      </c>
      <c r="J17" s="57">
        <v>0</v>
      </c>
      <c r="K17" s="58">
        <v>0</v>
      </c>
      <c r="L17" s="100" t="s">
        <v>1288</v>
      </c>
      <c r="M17" s="58">
        <v>0</v>
      </c>
      <c r="N17" s="58">
        <v>0</v>
      </c>
      <c r="O17" s="100" t="s">
        <v>1288</v>
      </c>
      <c r="P17" s="57">
        <v>0</v>
      </c>
      <c r="Q17" s="57">
        <v>0</v>
      </c>
    </row>
    <row r="18" spans="1:17">
      <c r="A18" t="s">
        <v>167</v>
      </c>
      <c r="B18" t="s">
        <v>167</v>
      </c>
      <c r="C18" s="100" t="s">
        <v>1288</v>
      </c>
      <c r="D18" t="s">
        <v>167</v>
      </c>
      <c r="E18" s="100" t="s">
        <v>1288</v>
      </c>
      <c r="F18" s="100" t="s">
        <v>1288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100" t="s">
        <v>1288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173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58">
        <v>7.28</v>
      </c>
      <c r="H19" s="100" t="s">
        <v>1288</v>
      </c>
      <c r="I19" s="100" t="s">
        <v>1288</v>
      </c>
      <c r="J19" s="57">
        <v>3.9300000000000002E-2</v>
      </c>
      <c r="K19" s="58">
        <v>1741213.26</v>
      </c>
      <c r="L19" s="100" t="s">
        <v>1288</v>
      </c>
      <c r="M19" s="58">
        <v>0</v>
      </c>
      <c r="N19" s="58">
        <v>5516.0502386786548</v>
      </c>
      <c r="O19" s="100" t="s">
        <v>1288</v>
      </c>
      <c r="P19" s="57">
        <v>1</v>
      </c>
      <c r="Q19" s="57">
        <v>8.2199999999999995E-2</v>
      </c>
    </row>
    <row r="20" spans="1:17">
      <c r="A20" s="56" t="s">
        <v>179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58">
        <v>8.86</v>
      </c>
      <c r="H20" s="100" t="s">
        <v>1288</v>
      </c>
      <c r="I20" s="100" t="s">
        <v>1288</v>
      </c>
      <c r="J20" s="57">
        <v>5.3800000000000001E-2</v>
      </c>
      <c r="K20" s="58">
        <v>17213.259999999998</v>
      </c>
      <c r="L20" s="100" t="s">
        <v>1288</v>
      </c>
      <c r="M20" s="58">
        <v>0</v>
      </c>
      <c r="N20" s="58">
        <v>62.427336299055</v>
      </c>
      <c r="O20" s="100" t="s">
        <v>1288</v>
      </c>
      <c r="P20" s="57">
        <v>1.1299999999999999E-2</v>
      </c>
      <c r="Q20" s="57">
        <v>8.9999999999999998E-4</v>
      </c>
    </row>
    <row r="21" spans="1:17">
      <c r="A21" t="s">
        <v>180</v>
      </c>
      <c r="B21" t="s">
        <v>181</v>
      </c>
      <c r="C21" t="s">
        <v>105</v>
      </c>
      <c r="D21" t="s">
        <v>182</v>
      </c>
      <c r="E21" t="s">
        <v>183</v>
      </c>
      <c r="F21" s="98" t="s">
        <v>1288</v>
      </c>
      <c r="G21" s="54">
        <v>17.670000000000002</v>
      </c>
      <c r="H21" t="s">
        <v>98</v>
      </c>
      <c r="I21" s="55">
        <v>4.4999999999999998E-2</v>
      </c>
      <c r="J21" s="55">
        <v>5.7500000000000002E-2</v>
      </c>
      <c r="K21" s="54">
        <v>4934.5600000000004</v>
      </c>
      <c r="L21" s="54">
        <v>78.942499999999995</v>
      </c>
      <c r="M21" s="54">
        <v>0</v>
      </c>
      <c r="N21" s="54">
        <v>14.128851656556</v>
      </c>
      <c r="O21" s="55">
        <v>0</v>
      </c>
      <c r="P21" s="55">
        <v>2.5999999999999999E-3</v>
      </c>
      <c r="Q21" s="55">
        <v>2.0000000000000001E-4</v>
      </c>
    </row>
    <row r="22" spans="1:17">
      <c r="A22" t="s">
        <v>184</v>
      </c>
      <c r="B22" t="s">
        <v>185</v>
      </c>
      <c r="C22" t="s">
        <v>105</v>
      </c>
      <c r="D22" t="s">
        <v>182</v>
      </c>
      <c r="E22" t="s">
        <v>183</v>
      </c>
      <c r="F22" s="98" t="s">
        <v>1288</v>
      </c>
      <c r="G22" s="54">
        <v>6.28</v>
      </c>
      <c r="H22" t="s">
        <v>98</v>
      </c>
      <c r="I22" s="55">
        <v>6.5000000000000002E-2</v>
      </c>
      <c r="J22" s="55">
        <v>5.28E-2</v>
      </c>
      <c r="K22" s="54">
        <v>12278.7</v>
      </c>
      <c r="L22" s="54">
        <v>108.45099999999999</v>
      </c>
      <c r="M22" s="54">
        <v>0</v>
      </c>
      <c r="N22" s="54">
        <v>48.298484642498998</v>
      </c>
      <c r="O22" s="55">
        <v>0</v>
      </c>
      <c r="P22" s="55">
        <v>8.8000000000000005E-3</v>
      </c>
      <c r="Q22" s="55">
        <v>6.9999999999999999E-4</v>
      </c>
    </row>
    <row r="23" spans="1:17">
      <c r="A23" s="56" t="s">
        <v>186</v>
      </c>
      <c r="B23" s="100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58">
        <v>7.27</v>
      </c>
      <c r="H23" s="100" t="s">
        <v>1288</v>
      </c>
      <c r="I23" s="100" t="s">
        <v>1288</v>
      </c>
      <c r="J23" s="57">
        <v>3.9100000000000003E-2</v>
      </c>
      <c r="K23" s="58">
        <v>1724000</v>
      </c>
      <c r="L23" s="100" t="s">
        <v>1288</v>
      </c>
      <c r="M23" s="58">
        <v>0</v>
      </c>
      <c r="N23" s="58">
        <v>5453.6229023796004</v>
      </c>
      <c r="O23" s="100" t="s">
        <v>1288</v>
      </c>
      <c r="P23" s="57">
        <v>0.98870000000000002</v>
      </c>
      <c r="Q23" s="57">
        <v>8.1199999999999994E-2</v>
      </c>
    </row>
    <row r="24" spans="1:17">
      <c r="A24" t="s">
        <v>187</v>
      </c>
      <c r="B24" t="s">
        <v>188</v>
      </c>
      <c r="C24" t="s">
        <v>105</v>
      </c>
      <c r="D24" t="s">
        <v>189</v>
      </c>
      <c r="E24" t="s">
        <v>183</v>
      </c>
      <c r="F24" s="98" t="s">
        <v>1288</v>
      </c>
      <c r="G24" s="54">
        <v>7.45</v>
      </c>
      <c r="H24" t="s">
        <v>98</v>
      </c>
      <c r="I24" s="55">
        <v>1.8800000000000001E-2</v>
      </c>
      <c r="J24" s="55">
        <v>3.9E-2</v>
      </c>
      <c r="K24" s="54">
        <v>1674000</v>
      </c>
      <c r="L24" s="54">
        <v>86.802904109916369</v>
      </c>
      <c r="M24" s="54">
        <v>0</v>
      </c>
      <c r="N24" s="54">
        <v>5270.3233898795997</v>
      </c>
      <c r="O24" s="55">
        <v>0</v>
      </c>
      <c r="P24" s="55">
        <v>0.95550000000000002</v>
      </c>
      <c r="Q24" s="55">
        <v>7.85E-2</v>
      </c>
    </row>
    <row r="25" spans="1:17">
      <c r="A25" t="s">
        <v>190</v>
      </c>
      <c r="B25" t="s">
        <v>191</v>
      </c>
      <c r="C25" t="s">
        <v>105</v>
      </c>
      <c r="D25" t="s">
        <v>189</v>
      </c>
      <c r="E25" t="s">
        <v>192</v>
      </c>
      <c r="F25" s="98" t="s">
        <v>1288</v>
      </c>
      <c r="G25" s="54">
        <v>1.98</v>
      </c>
      <c r="H25" t="s">
        <v>98</v>
      </c>
      <c r="I25" s="55">
        <v>0.04</v>
      </c>
      <c r="J25" s="55">
        <v>4.2000000000000003E-2</v>
      </c>
      <c r="K25" s="54">
        <v>50000</v>
      </c>
      <c r="L25" s="54">
        <v>101.075</v>
      </c>
      <c r="M25" s="54">
        <v>0</v>
      </c>
      <c r="N25" s="54">
        <v>183.29951249999999</v>
      </c>
      <c r="O25" s="55">
        <v>0</v>
      </c>
      <c r="P25" s="55">
        <v>3.32E-2</v>
      </c>
      <c r="Q25" s="55">
        <v>2.7000000000000001E-3</v>
      </c>
    </row>
    <row r="26" spans="1:17">
      <c r="A26" t="s">
        <v>193</v>
      </c>
      <c r="B26" s="100" t="s">
        <v>1288</v>
      </c>
      <c r="C26" s="100" t="s">
        <v>1288</v>
      </c>
      <c r="D26" s="100" t="s">
        <v>1288</v>
      </c>
      <c r="E26" s="100" t="s">
        <v>1288</v>
      </c>
      <c r="F26" s="100" t="s">
        <v>1288</v>
      </c>
      <c r="G26" s="100" t="s">
        <v>1288</v>
      </c>
      <c r="H26" s="100" t="s">
        <v>1288</v>
      </c>
      <c r="I26" s="100" t="s">
        <v>1288</v>
      </c>
      <c r="J26" s="100" t="s">
        <v>1288</v>
      </c>
      <c r="K26" s="100" t="s">
        <v>1288</v>
      </c>
      <c r="L26" s="100" t="s">
        <v>1288</v>
      </c>
      <c r="M26" s="100" t="s">
        <v>1288</v>
      </c>
      <c r="N26" s="100" t="s">
        <v>1288</v>
      </c>
      <c r="O26" s="100" t="s">
        <v>1288</v>
      </c>
      <c r="P26" s="100" t="s">
        <v>1288</v>
      </c>
      <c r="Q26" s="100" t="s">
        <v>1288</v>
      </c>
    </row>
    <row r="27" spans="1:17">
      <c r="A27" t="s">
        <v>194</v>
      </c>
      <c r="B27" s="100" t="s">
        <v>1288</v>
      </c>
      <c r="C27" s="100" t="s">
        <v>1288</v>
      </c>
      <c r="D27" s="100" t="s">
        <v>1288</v>
      </c>
      <c r="E27" s="100" t="s">
        <v>1288</v>
      </c>
      <c r="F27" s="100" t="s">
        <v>1288</v>
      </c>
      <c r="G27" s="100" t="s">
        <v>1288</v>
      </c>
      <c r="H27" s="100" t="s">
        <v>1288</v>
      </c>
      <c r="I27" s="100" t="s">
        <v>1288</v>
      </c>
      <c r="J27" s="100" t="s">
        <v>1288</v>
      </c>
      <c r="K27" s="100" t="s">
        <v>1288</v>
      </c>
      <c r="L27" s="100" t="s">
        <v>1288</v>
      </c>
      <c r="M27" s="100" t="s">
        <v>1288</v>
      </c>
      <c r="N27" s="100" t="s">
        <v>1288</v>
      </c>
      <c r="O27" s="100" t="s">
        <v>1288</v>
      </c>
      <c r="P27" s="100" t="s">
        <v>1288</v>
      </c>
      <c r="Q27" s="100" t="s">
        <v>1288</v>
      </c>
    </row>
    <row r="28" spans="1:17">
      <c r="A28" t="s">
        <v>195</v>
      </c>
      <c r="B28" s="100" t="s">
        <v>1288</v>
      </c>
      <c r="C28" s="100" t="s">
        <v>1288</v>
      </c>
      <c r="D28" s="100" t="s">
        <v>1288</v>
      </c>
      <c r="E28" s="100" t="s">
        <v>1288</v>
      </c>
      <c r="F28" s="100" t="s">
        <v>1288</v>
      </c>
      <c r="G28" s="100" t="s">
        <v>1288</v>
      </c>
      <c r="H28" s="100" t="s">
        <v>1288</v>
      </c>
      <c r="I28" s="100" t="s">
        <v>1288</v>
      </c>
      <c r="J28" s="100" t="s">
        <v>1288</v>
      </c>
      <c r="K28" s="100" t="s">
        <v>1288</v>
      </c>
      <c r="L28" s="100" t="s">
        <v>1288</v>
      </c>
      <c r="M28" s="100" t="s">
        <v>1288</v>
      </c>
      <c r="N28" s="100" t="s">
        <v>1288</v>
      </c>
      <c r="O28" s="100" t="s">
        <v>1288</v>
      </c>
      <c r="P28" s="100" t="s">
        <v>1288</v>
      </c>
      <c r="Q28" s="100" t="s">
        <v>1288</v>
      </c>
    </row>
    <row r="29" spans="1:17">
      <c r="A29" t="s">
        <v>196</v>
      </c>
      <c r="B29" s="100" t="s">
        <v>1288</v>
      </c>
      <c r="C29" s="100" t="s">
        <v>1288</v>
      </c>
      <c r="D29" s="100" t="s">
        <v>1288</v>
      </c>
      <c r="E29" s="100" t="s">
        <v>1288</v>
      </c>
      <c r="F29" s="100" t="s">
        <v>1288</v>
      </c>
      <c r="G29" s="100" t="s">
        <v>1288</v>
      </c>
      <c r="H29" s="100" t="s">
        <v>1288</v>
      </c>
      <c r="I29" s="100" t="s">
        <v>1288</v>
      </c>
      <c r="J29" s="100" t="s">
        <v>1288</v>
      </c>
      <c r="K29" s="100" t="s">
        <v>1288</v>
      </c>
      <c r="L29" s="100" t="s">
        <v>1288</v>
      </c>
      <c r="M29" s="100" t="s">
        <v>1288</v>
      </c>
      <c r="N29" s="100" t="s">
        <v>1288</v>
      </c>
      <c r="O29" s="100" t="s">
        <v>1288</v>
      </c>
      <c r="P29" s="100" t="s">
        <v>1288</v>
      </c>
      <c r="Q29" s="100" t="s">
        <v>1288</v>
      </c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1287</v>
      </c>
    </row>
    <row r="2" spans="1:22" s="1" customFormat="1">
      <c r="A2" s="2" t="s">
        <v>1</v>
      </c>
      <c r="B2" s="9" t="s">
        <v>737</v>
      </c>
    </row>
    <row r="3" spans="1:22" s="1" customFormat="1">
      <c r="A3" s="2" t="s">
        <v>2</v>
      </c>
      <c r="B3" s="61" t="s">
        <v>738</v>
      </c>
    </row>
    <row r="4" spans="1:22" s="1" customFormat="1">
      <c r="A4" s="2" t="s">
        <v>3</v>
      </c>
      <c r="B4" s="62" t="s">
        <v>156</v>
      </c>
    </row>
    <row r="5" spans="1:22" ht="18.75">
      <c r="A5" s="70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2" s="15" customFormat="1">
      <c r="A6" s="103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146</v>
      </c>
      <c r="O6" s="34" t="s">
        <v>147</v>
      </c>
      <c r="P6" s="101" t="s">
        <v>151</v>
      </c>
      <c r="Q6" s="34" t="s">
        <v>53</v>
      </c>
      <c r="R6" s="34" t="s">
        <v>69</v>
      </c>
      <c r="S6" s="34" t="s">
        <v>54</v>
      </c>
      <c r="T6" s="104" t="s">
        <v>142</v>
      </c>
      <c r="V6" s="13"/>
    </row>
    <row r="7" spans="1:22" s="15" customFormat="1">
      <c r="A7" s="105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93" t="s">
        <v>1288</v>
      </c>
      <c r="I7" s="16" t="s">
        <v>70</v>
      </c>
      <c r="J7" s="16" t="s">
        <v>71</v>
      </c>
      <c r="K7" s="93" t="s">
        <v>1288</v>
      </c>
      <c r="L7" s="16" t="s">
        <v>7</v>
      </c>
      <c r="M7" s="16" t="s">
        <v>7</v>
      </c>
      <c r="N7" s="16" t="s">
        <v>143</v>
      </c>
      <c r="O7" s="93" t="s">
        <v>1288</v>
      </c>
      <c r="P7" s="16" t="s">
        <v>144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6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145</v>
      </c>
      <c r="U8" s="24"/>
    </row>
    <row r="9" spans="1:22" s="17" customFormat="1" ht="21" thickBot="1">
      <c r="A9" s="27" t="s">
        <v>84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95" t="s">
        <v>1288</v>
      </c>
      <c r="K9" s="95" t="s">
        <v>1288</v>
      </c>
      <c r="L9" s="95" t="s">
        <v>1288</v>
      </c>
      <c r="M9" s="95" t="s">
        <v>1288</v>
      </c>
      <c r="N9" s="52">
        <v>0</v>
      </c>
      <c r="O9" s="95" t="s">
        <v>1288</v>
      </c>
      <c r="P9" s="52">
        <v>0</v>
      </c>
      <c r="Q9" s="52">
        <v>0</v>
      </c>
      <c r="R9" s="95" t="s">
        <v>1288</v>
      </c>
      <c r="S9" s="53">
        <v>0</v>
      </c>
      <c r="T9" s="53">
        <v>0</v>
      </c>
      <c r="U9" s="24"/>
    </row>
    <row r="10" spans="1:22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100" t="s">
        <v>1288</v>
      </c>
      <c r="I10" s="100" t="s">
        <v>1288</v>
      </c>
      <c r="J10" s="58">
        <v>0</v>
      </c>
      <c r="K10" s="100" t="s">
        <v>1288</v>
      </c>
      <c r="L10" s="100" t="s">
        <v>1288</v>
      </c>
      <c r="M10" s="57">
        <v>0</v>
      </c>
      <c r="N10" s="58">
        <v>0</v>
      </c>
      <c r="O10" s="100" t="s">
        <v>1288</v>
      </c>
      <c r="P10" s="58">
        <v>0</v>
      </c>
      <c r="Q10" s="58">
        <v>0</v>
      </c>
      <c r="R10" s="100" t="s">
        <v>1288</v>
      </c>
      <c r="S10" s="57">
        <v>0</v>
      </c>
      <c r="T10" s="57">
        <v>0</v>
      </c>
    </row>
    <row r="11" spans="1:22">
      <c r="A11" s="56" t="s">
        <v>197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100" t="s">
        <v>1288</v>
      </c>
      <c r="I11" s="100" t="s">
        <v>1288</v>
      </c>
      <c r="J11" s="58">
        <v>0</v>
      </c>
      <c r="K11" s="100" t="s">
        <v>1288</v>
      </c>
      <c r="L11" s="100" t="s">
        <v>1288</v>
      </c>
      <c r="M11" s="57">
        <v>0</v>
      </c>
      <c r="N11" s="58">
        <v>0</v>
      </c>
      <c r="O11" s="100" t="s">
        <v>1288</v>
      </c>
      <c r="P11" s="58">
        <v>0</v>
      </c>
      <c r="Q11" s="58">
        <v>0</v>
      </c>
      <c r="R11" s="100" t="s">
        <v>1288</v>
      </c>
      <c r="S11" s="57">
        <v>0</v>
      </c>
      <c r="T11" s="57">
        <v>0</v>
      </c>
    </row>
    <row r="12" spans="1:22">
      <c r="A12" t="s">
        <v>167</v>
      </c>
      <c r="B12" t="s">
        <v>167</v>
      </c>
      <c r="C12" s="100" t="s">
        <v>1288</v>
      </c>
      <c r="D12" s="100" t="s">
        <v>1288</v>
      </c>
      <c r="E12" s="100" t="s">
        <v>1288</v>
      </c>
      <c r="F12" t="s">
        <v>167</v>
      </c>
      <c r="G12" t="s">
        <v>167</v>
      </c>
      <c r="H12" s="100" t="s">
        <v>1288</v>
      </c>
      <c r="I12" s="100" t="s">
        <v>1288</v>
      </c>
      <c r="J12" s="54">
        <v>0</v>
      </c>
      <c r="K12" t="s">
        <v>167</v>
      </c>
      <c r="L12" s="55">
        <v>0</v>
      </c>
      <c r="M12" s="55">
        <v>0</v>
      </c>
      <c r="N12" s="54">
        <v>0</v>
      </c>
      <c r="O12" s="54">
        <v>0</v>
      </c>
      <c r="P12" s="100" t="s">
        <v>1288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177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100" t="s">
        <v>1288</v>
      </c>
      <c r="I13" s="100" t="s">
        <v>1288</v>
      </c>
      <c r="J13" s="58">
        <v>0</v>
      </c>
      <c r="K13" s="100" t="s">
        <v>1288</v>
      </c>
      <c r="L13" s="100" t="s">
        <v>1288</v>
      </c>
      <c r="M13" s="57">
        <v>0</v>
      </c>
      <c r="N13" s="58">
        <v>0</v>
      </c>
      <c r="O13" s="100" t="s">
        <v>1288</v>
      </c>
      <c r="P13" s="58">
        <v>0</v>
      </c>
      <c r="Q13" s="58">
        <v>0</v>
      </c>
      <c r="R13" s="100" t="s">
        <v>1288</v>
      </c>
      <c r="S13" s="57">
        <v>0</v>
      </c>
      <c r="T13" s="57">
        <v>0</v>
      </c>
    </row>
    <row r="14" spans="1:22">
      <c r="A14" t="s">
        <v>167</v>
      </c>
      <c r="B14" t="s">
        <v>167</v>
      </c>
      <c r="C14" s="100" t="s">
        <v>1288</v>
      </c>
      <c r="D14" s="100" t="s">
        <v>1288</v>
      </c>
      <c r="E14" s="100" t="s">
        <v>1288</v>
      </c>
      <c r="F14" t="s">
        <v>167</v>
      </c>
      <c r="G14" t="s">
        <v>167</v>
      </c>
      <c r="H14" s="100" t="s">
        <v>1288</v>
      </c>
      <c r="I14" s="100" t="s">
        <v>1288</v>
      </c>
      <c r="J14" s="54">
        <v>0</v>
      </c>
      <c r="K14" t="s">
        <v>167</v>
      </c>
      <c r="L14" s="55">
        <v>0</v>
      </c>
      <c r="M14" s="55">
        <v>0</v>
      </c>
      <c r="N14" s="54">
        <v>0</v>
      </c>
      <c r="O14" s="54">
        <v>0</v>
      </c>
      <c r="P14" s="100" t="s">
        <v>1288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198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100" t="s">
        <v>1288</v>
      </c>
      <c r="J15" s="58">
        <v>0</v>
      </c>
      <c r="K15" s="100" t="s">
        <v>1288</v>
      </c>
      <c r="L15" s="100" t="s">
        <v>1288</v>
      </c>
      <c r="M15" s="57">
        <v>0</v>
      </c>
      <c r="N15" s="58">
        <v>0</v>
      </c>
      <c r="O15" s="100" t="s">
        <v>1288</v>
      </c>
      <c r="P15" s="58">
        <v>0</v>
      </c>
      <c r="Q15" s="58">
        <v>0</v>
      </c>
      <c r="R15" s="100" t="s">
        <v>1288</v>
      </c>
      <c r="S15" s="57">
        <v>0</v>
      </c>
      <c r="T15" s="57">
        <v>0</v>
      </c>
    </row>
    <row r="16" spans="1:22">
      <c r="A16" t="s">
        <v>167</v>
      </c>
      <c r="B16" t="s">
        <v>167</v>
      </c>
      <c r="C16" s="100" t="s">
        <v>1288</v>
      </c>
      <c r="D16" s="100" t="s">
        <v>1288</v>
      </c>
      <c r="E16" s="100" t="s">
        <v>1288</v>
      </c>
      <c r="F16" t="s">
        <v>167</v>
      </c>
      <c r="G16" t="s">
        <v>167</v>
      </c>
      <c r="H16" s="100" t="s">
        <v>1288</v>
      </c>
      <c r="I16" s="100" t="s">
        <v>1288</v>
      </c>
      <c r="J16" s="54">
        <v>0</v>
      </c>
      <c r="K16" t="s">
        <v>167</v>
      </c>
      <c r="L16" s="55">
        <v>0</v>
      </c>
      <c r="M16" s="55">
        <v>0</v>
      </c>
      <c r="N16" s="54">
        <v>0</v>
      </c>
      <c r="O16" s="54">
        <v>0</v>
      </c>
      <c r="P16" s="100" t="s">
        <v>1288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173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100" t="s">
        <v>1288</v>
      </c>
      <c r="J17" s="58">
        <v>0</v>
      </c>
      <c r="K17" s="100" t="s">
        <v>1288</v>
      </c>
      <c r="L17" s="100" t="s">
        <v>1288</v>
      </c>
      <c r="M17" s="57">
        <v>0</v>
      </c>
      <c r="N17" s="58">
        <v>0</v>
      </c>
      <c r="O17" s="100" t="s">
        <v>1288</v>
      </c>
      <c r="P17" s="58">
        <v>0</v>
      </c>
      <c r="Q17" s="58">
        <v>0</v>
      </c>
      <c r="R17" s="100" t="s">
        <v>1288</v>
      </c>
      <c r="S17" s="57">
        <v>0</v>
      </c>
      <c r="T17" s="57">
        <v>0</v>
      </c>
    </row>
    <row r="18" spans="1:20">
      <c r="A18" s="56" t="s">
        <v>199</v>
      </c>
      <c r="B18" s="100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100" t="s">
        <v>1288</v>
      </c>
      <c r="H18" s="100" t="s">
        <v>1288</v>
      </c>
      <c r="I18" s="100" t="s">
        <v>1288</v>
      </c>
      <c r="J18" s="58">
        <v>0</v>
      </c>
      <c r="K18" s="100" t="s">
        <v>1288</v>
      </c>
      <c r="L18" s="100" t="s">
        <v>1288</v>
      </c>
      <c r="M18" s="57">
        <v>0</v>
      </c>
      <c r="N18" s="58">
        <v>0</v>
      </c>
      <c r="O18" s="100" t="s">
        <v>1288</v>
      </c>
      <c r="P18" s="58">
        <v>0</v>
      </c>
      <c r="Q18" s="58">
        <v>0</v>
      </c>
      <c r="R18" s="100" t="s">
        <v>1288</v>
      </c>
      <c r="S18" s="57">
        <v>0</v>
      </c>
      <c r="T18" s="57">
        <v>0</v>
      </c>
    </row>
    <row r="19" spans="1:20">
      <c r="A19" t="s">
        <v>167</v>
      </c>
      <c r="B19" t="s">
        <v>167</v>
      </c>
      <c r="C19" s="100" t="s">
        <v>1288</v>
      </c>
      <c r="D19" s="100" t="s">
        <v>1288</v>
      </c>
      <c r="E19" s="100" t="s">
        <v>1288</v>
      </c>
      <c r="F19" t="s">
        <v>167</v>
      </c>
      <c r="G19" t="s">
        <v>167</v>
      </c>
      <c r="H19" s="100" t="s">
        <v>1288</v>
      </c>
      <c r="I19" s="100" t="s">
        <v>1288</v>
      </c>
      <c r="J19" s="54">
        <v>0</v>
      </c>
      <c r="K19" t="s">
        <v>167</v>
      </c>
      <c r="L19" s="55">
        <v>0</v>
      </c>
      <c r="M19" s="55">
        <v>0</v>
      </c>
      <c r="N19" s="54">
        <v>0</v>
      </c>
      <c r="O19" s="54">
        <v>0</v>
      </c>
      <c r="P19" s="100" t="s">
        <v>1288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200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100" t="s">
        <v>1288</v>
      </c>
      <c r="J20" s="58">
        <v>0</v>
      </c>
      <c r="K20" s="100" t="s">
        <v>1288</v>
      </c>
      <c r="L20" s="100" t="s">
        <v>1288</v>
      </c>
      <c r="M20" s="57">
        <v>0</v>
      </c>
      <c r="N20" s="58">
        <v>0</v>
      </c>
      <c r="O20" s="100" t="s">
        <v>1288</v>
      </c>
      <c r="P20" s="58">
        <v>0</v>
      </c>
      <c r="Q20" s="58">
        <v>0</v>
      </c>
      <c r="R20" s="100" t="s">
        <v>1288</v>
      </c>
      <c r="S20" s="57">
        <v>0</v>
      </c>
      <c r="T20" s="57">
        <v>0</v>
      </c>
    </row>
    <row r="21" spans="1:20">
      <c r="A21" t="s">
        <v>167</v>
      </c>
      <c r="B21" t="s">
        <v>167</v>
      </c>
      <c r="C21" s="100" t="s">
        <v>1288</v>
      </c>
      <c r="D21" s="100" t="s">
        <v>1288</v>
      </c>
      <c r="E21" s="100" t="s">
        <v>1288</v>
      </c>
      <c r="F21" t="s">
        <v>167</v>
      </c>
      <c r="G21" t="s">
        <v>167</v>
      </c>
      <c r="H21" s="100" t="s">
        <v>1288</v>
      </c>
      <c r="I21" s="100" t="s">
        <v>1288</v>
      </c>
      <c r="J21" s="54">
        <v>0</v>
      </c>
      <c r="K21" t="s">
        <v>167</v>
      </c>
      <c r="L21" s="55">
        <v>0</v>
      </c>
      <c r="M21" s="55">
        <v>0</v>
      </c>
      <c r="N21" s="54">
        <v>0</v>
      </c>
      <c r="O21" s="54">
        <v>0</v>
      </c>
      <c r="P21" s="100" t="s">
        <v>1288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175</v>
      </c>
      <c r="B22" s="100" t="s">
        <v>1288</v>
      </c>
      <c r="C22" s="100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100" t="s">
        <v>1288</v>
      </c>
      <c r="I22" s="100" t="s">
        <v>1288</v>
      </c>
      <c r="J22" s="100" t="s">
        <v>1288</v>
      </c>
      <c r="K22" s="100" t="s">
        <v>1288</v>
      </c>
      <c r="L22" s="100" t="s">
        <v>1288</v>
      </c>
      <c r="M22" s="100" t="s">
        <v>1288</v>
      </c>
      <c r="N22" s="100" t="s">
        <v>1288</v>
      </c>
      <c r="O22" s="100" t="s">
        <v>1288</v>
      </c>
      <c r="P22" s="100" t="s">
        <v>1288</v>
      </c>
      <c r="Q22" s="100" t="s">
        <v>1288</v>
      </c>
      <c r="R22" s="100" t="s">
        <v>1288</v>
      </c>
      <c r="S22" s="100" t="s">
        <v>1288</v>
      </c>
      <c r="T22" s="100" t="s">
        <v>1288</v>
      </c>
    </row>
    <row r="23" spans="1:20">
      <c r="A23" t="s">
        <v>193</v>
      </c>
      <c r="B23" s="100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100" t="s">
        <v>1288</v>
      </c>
      <c r="I23" s="100" t="s">
        <v>1288</v>
      </c>
      <c r="J23" s="100" t="s">
        <v>1288</v>
      </c>
      <c r="K23" s="100" t="s">
        <v>1288</v>
      </c>
      <c r="L23" s="100" t="s">
        <v>1288</v>
      </c>
      <c r="M23" s="100" t="s">
        <v>1288</v>
      </c>
      <c r="N23" s="100" t="s">
        <v>1288</v>
      </c>
      <c r="O23" s="100" t="s">
        <v>1288</v>
      </c>
      <c r="P23" s="100" t="s">
        <v>1288</v>
      </c>
      <c r="Q23" s="100" t="s">
        <v>1288</v>
      </c>
      <c r="R23" s="100" t="s">
        <v>1288</v>
      </c>
      <c r="S23" s="100" t="s">
        <v>1288</v>
      </c>
      <c r="T23" s="100" t="s">
        <v>1288</v>
      </c>
    </row>
    <row r="24" spans="1:20">
      <c r="A24" t="s">
        <v>194</v>
      </c>
      <c r="B24" s="100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  <c r="P24" s="100" t="s">
        <v>1288</v>
      </c>
      <c r="Q24" s="100" t="s">
        <v>1288</v>
      </c>
      <c r="R24" s="100" t="s">
        <v>1288</v>
      </c>
      <c r="S24" s="100" t="s">
        <v>1288</v>
      </c>
      <c r="T24" s="100" t="s">
        <v>1288</v>
      </c>
    </row>
    <row r="25" spans="1:20">
      <c r="A25" t="s">
        <v>195</v>
      </c>
      <c r="B25" s="100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  <c r="P25" s="100" t="s">
        <v>1288</v>
      </c>
      <c r="Q25" s="100" t="s">
        <v>1288</v>
      </c>
      <c r="R25" s="100" t="s">
        <v>1288</v>
      </c>
      <c r="S25" s="100" t="s">
        <v>1288</v>
      </c>
      <c r="T25" s="100" t="s">
        <v>1288</v>
      </c>
    </row>
    <row r="26" spans="1:20">
      <c r="A26" t="s">
        <v>196</v>
      </c>
      <c r="B26" s="100" t="s">
        <v>1288</v>
      </c>
      <c r="C26" s="100" t="s">
        <v>1288</v>
      </c>
      <c r="D26" s="100" t="s">
        <v>1288</v>
      </c>
      <c r="E26" s="100" t="s">
        <v>1288</v>
      </c>
      <c r="F26" s="100" t="s">
        <v>1288</v>
      </c>
      <c r="G26" s="100" t="s">
        <v>1288</v>
      </c>
      <c r="H26" s="100" t="s">
        <v>1288</v>
      </c>
      <c r="I26" s="100" t="s">
        <v>1288</v>
      </c>
      <c r="J26" s="100" t="s">
        <v>1288</v>
      </c>
      <c r="K26" s="100" t="s">
        <v>1288</v>
      </c>
      <c r="L26" s="100" t="s">
        <v>1288</v>
      </c>
      <c r="M26" s="100" t="s">
        <v>1288</v>
      </c>
      <c r="N26" s="100" t="s">
        <v>1288</v>
      </c>
      <c r="O26" s="100" t="s">
        <v>1288</v>
      </c>
      <c r="P26" s="100" t="s">
        <v>1288</v>
      </c>
      <c r="Q26" s="100" t="s">
        <v>1288</v>
      </c>
      <c r="R26" s="100" t="s">
        <v>1288</v>
      </c>
      <c r="S26" s="100" t="s">
        <v>1288</v>
      </c>
      <c r="T26" s="100" t="s">
        <v>1288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1287</v>
      </c>
    </row>
    <row r="2" spans="1:22" s="1" customFormat="1">
      <c r="A2" s="2" t="s">
        <v>1</v>
      </c>
      <c r="B2" s="9" t="s">
        <v>737</v>
      </c>
    </row>
    <row r="3" spans="1:22" s="1" customFormat="1">
      <c r="A3" s="2" t="s">
        <v>2</v>
      </c>
      <c r="B3" s="61" t="s">
        <v>738</v>
      </c>
    </row>
    <row r="4" spans="1:22" s="1" customFormat="1">
      <c r="A4" s="2" t="s">
        <v>3</v>
      </c>
      <c r="B4" s="62" t="s">
        <v>156</v>
      </c>
    </row>
    <row r="5" spans="1:22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146</v>
      </c>
      <c r="O6" s="32" t="s">
        <v>147</v>
      </c>
      <c r="P6" s="101" t="s">
        <v>151</v>
      </c>
      <c r="Q6" s="32" t="s">
        <v>53</v>
      </c>
      <c r="R6" s="34" t="s">
        <v>69</v>
      </c>
      <c r="S6" s="32" t="s">
        <v>54</v>
      </c>
      <c r="T6" s="32" t="s">
        <v>142</v>
      </c>
      <c r="V6" s="13"/>
    </row>
    <row r="7" spans="1:22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93" t="s">
        <v>1288</v>
      </c>
      <c r="I7" s="20" t="s">
        <v>70</v>
      </c>
      <c r="J7" s="20" t="s">
        <v>71</v>
      </c>
      <c r="K7" s="93" t="s">
        <v>1288</v>
      </c>
      <c r="L7" s="20" t="s">
        <v>7</v>
      </c>
      <c r="M7" s="20" t="s">
        <v>7</v>
      </c>
      <c r="N7" s="20" t="s">
        <v>143</v>
      </c>
      <c r="O7" s="93" t="s">
        <v>1288</v>
      </c>
      <c r="P7" s="16" t="s">
        <v>144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145</v>
      </c>
      <c r="U8" s="24"/>
    </row>
    <row r="9" spans="1:22" s="17" customFormat="1" ht="20.25">
      <c r="A9" s="18" t="s">
        <v>86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52">
        <v>4.74</v>
      </c>
      <c r="K9" s="95" t="s">
        <v>1288</v>
      </c>
      <c r="L9" s="95" t="s">
        <v>1288</v>
      </c>
      <c r="M9" s="53">
        <v>6.3899999999999998E-2</v>
      </c>
      <c r="N9" s="52">
        <v>1061065.81</v>
      </c>
      <c r="O9" s="95" t="s">
        <v>1288</v>
      </c>
      <c r="P9" s="52">
        <v>0</v>
      </c>
      <c r="Q9" s="52">
        <v>3984.7149346388533</v>
      </c>
      <c r="R9" s="95" t="s">
        <v>1288</v>
      </c>
      <c r="S9" s="53">
        <v>1</v>
      </c>
      <c r="T9" s="53">
        <v>5.9400000000000001E-2</v>
      </c>
      <c r="U9" s="24"/>
    </row>
    <row r="10" spans="1:22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100" t="s">
        <v>1288</v>
      </c>
      <c r="I10" s="100" t="s">
        <v>1288</v>
      </c>
      <c r="J10" s="58">
        <v>0</v>
      </c>
      <c r="K10" s="100" t="s">
        <v>1288</v>
      </c>
      <c r="L10" s="100" t="s">
        <v>1288</v>
      </c>
      <c r="M10" s="57">
        <v>0</v>
      </c>
      <c r="N10" s="58">
        <v>0</v>
      </c>
      <c r="O10" s="100" t="s">
        <v>1288</v>
      </c>
      <c r="P10" s="58">
        <v>0</v>
      </c>
      <c r="Q10" s="58">
        <v>0</v>
      </c>
      <c r="R10" s="100" t="s">
        <v>1288</v>
      </c>
      <c r="S10" s="57">
        <v>0</v>
      </c>
      <c r="T10" s="57">
        <v>0</v>
      </c>
    </row>
    <row r="11" spans="1:22">
      <c r="A11" s="56" t="s">
        <v>197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100" t="s">
        <v>1288</v>
      </c>
      <c r="I11" s="100" t="s">
        <v>1288</v>
      </c>
      <c r="J11" s="58">
        <v>0</v>
      </c>
      <c r="K11" s="100" t="s">
        <v>1288</v>
      </c>
      <c r="L11" s="100" t="s">
        <v>1288</v>
      </c>
      <c r="M11" s="57">
        <v>0</v>
      </c>
      <c r="N11" s="58">
        <v>0</v>
      </c>
      <c r="O11" s="100" t="s">
        <v>1288</v>
      </c>
      <c r="P11" s="58">
        <v>0</v>
      </c>
      <c r="Q11" s="58">
        <v>0</v>
      </c>
      <c r="R11" s="100" t="s">
        <v>1288</v>
      </c>
      <c r="S11" s="57">
        <v>0</v>
      </c>
      <c r="T11" s="57">
        <v>0</v>
      </c>
    </row>
    <row r="12" spans="1:22">
      <c r="A12" t="s">
        <v>167</v>
      </c>
      <c r="B12" t="s">
        <v>167</v>
      </c>
      <c r="C12" s="100" t="s">
        <v>1288</v>
      </c>
      <c r="D12" s="100" t="s">
        <v>1288</v>
      </c>
      <c r="E12" s="100" t="s">
        <v>1288</v>
      </c>
      <c r="F12" t="s">
        <v>167</v>
      </c>
      <c r="G12" t="s">
        <v>167</v>
      </c>
      <c r="H12" s="100" t="s">
        <v>1288</v>
      </c>
      <c r="I12" s="100" t="s">
        <v>1288</v>
      </c>
      <c r="J12" s="54">
        <v>0</v>
      </c>
      <c r="K12" t="s">
        <v>167</v>
      </c>
      <c r="L12" s="55">
        <v>0</v>
      </c>
      <c r="M12" s="55">
        <v>0</v>
      </c>
      <c r="N12" s="54">
        <v>0</v>
      </c>
      <c r="O12" s="54">
        <v>0</v>
      </c>
      <c r="P12" s="100" t="s">
        <v>1288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177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100" t="s">
        <v>1288</v>
      </c>
      <c r="I13" s="100" t="s">
        <v>1288</v>
      </c>
      <c r="J13" s="58">
        <v>0</v>
      </c>
      <c r="K13" s="100" t="s">
        <v>1288</v>
      </c>
      <c r="L13" s="100" t="s">
        <v>1288</v>
      </c>
      <c r="M13" s="57">
        <v>0</v>
      </c>
      <c r="N13" s="58">
        <v>0</v>
      </c>
      <c r="O13" s="100" t="s">
        <v>1288</v>
      </c>
      <c r="P13" s="58">
        <v>0</v>
      </c>
      <c r="Q13" s="58">
        <v>0</v>
      </c>
      <c r="R13" s="100" t="s">
        <v>1288</v>
      </c>
      <c r="S13" s="57">
        <v>0</v>
      </c>
      <c r="T13" s="57">
        <v>0</v>
      </c>
    </row>
    <row r="14" spans="1:22">
      <c r="A14" t="s">
        <v>167</v>
      </c>
      <c r="B14" t="s">
        <v>167</v>
      </c>
      <c r="C14" s="100" t="s">
        <v>1288</v>
      </c>
      <c r="D14" s="100" t="s">
        <v>1288</v>
      </c>
      <c r="E14" s="100" t="s">
        <v>1288</v>
      </c>
      <c r="F14" t="s">
        <v>167</v>
      </c>
      <c r="G14" t="s">
        <v>167</v>
      </c>
      <c r="H14" s="100" t="s">
        <v>1288</v>
      </c>
      <c r="I14" s="100" t="s">
        <v>1288</v>
      </c>
      <c r="J14" s="54">
        <v>0</v>
      </c>
      <c r="K14" t="s">
        <v>167</v>
      </c>
      <c r="L14" s="55">
        <v>0</v>
      </c>
      <c r="M14" s="55">
        <v>0</v>
      </c>
      <c r="N14" s="54">
        <v>0</v>
      </c>
      <c r="O14" s="54">
        <v>0</v>
      </c>
      <c r="P14" s="100" t="s">
        <v>1288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198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100" t="s">
        <v>1288</v>
      </c>
      <c r="J15" s="58">
        <v>0</v>
      </c>
      <c r="K15" s="100" t="s">
        <v>1288</v>
      </c>
      <c r="L15" s="100" t="s">
        <v>1288</v>
      </c>
      <c r="M15" s="57">
        <v>0</v>
      </c>
      <c r="N15" s="58">
        <v>0</v>
      </c>
      <c r="O15" s="100" t="s">
        <v>1288</v>
      </c>
      <c r="P15" s="58">
        <v>0</v>
      </c>
      <c r="Q15" s="58">
        <v>0</v>
      </c>
      <c r="R15" s="100" t="s">
        <v>1288</v>
      </c>
      <c r="S15" s="57">
        <v>0</v>
      </c>
      <c r="T15" s="57">
        <v>0</v>
      </c>
    </row>
    <row r="16" spans="1:22">
      <c r="A16" t="s">
        <v>167</v>
      </c>
      <c r="B16" t="s">
        <v>167</v>
      </c>
      <c r="C16" s="100" t="s">
        <v>1288</v>
      </c>
      <c r="D16" s="100" t="s">
        <v>1288</v>
      </c>
      <c r="E16" s="100" t="s">
        <v>1288</v>
      </c>
      <c r="F16" t="s">
        <v>167</v>
      </c>
      <c r="G16" t="s">
        <v>167</v>
      </c>
      <c r="H16" s="100" t="s">
        <v>1288</v>
      </c>
      <c r="I16" s="100" t="s">
        <v>1288</v>
      </c>
      <c r="J16" s="54">
        <v>0</v>
      </c>
      <c r="K16" t="s">
        <v>167</v>
      </c>
      <c r="L16" s="55">
        <v>0</v>
      </c>
      <c r="M16" s="55">
        <v>0</v>
      </c>
      <c r="N16" s="54">
        <v>0</v>
      </c>
      <c r="O16" s="54">
        <v>0</v>
      </c>
      <c r="P16" s="100" t="s">
        <v>1288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201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100" t="s">
        <v>1288</v>
      </c>
      <c r="J17" s="58">
        <v>0</v>
      </c>
      <c r="K17" s="100" t="s">
        <v>1288</v>
      </c>
      <c r="L17" s="100" t="s">
        <v>1288</v>
      </c>
      <c r="M17" s="57">
        <v>0</v>
      </c>
      <c r="N17" s="58">
        <v>0</v>
      </c>
      <c r="O17" s="100" t="s">
        <v>1288</v>
      </c>
      <c r="P17" s="58">
        <v>0</v>
      </c>
      <c r="Q17" s="58">
        <v>0</v>
      </c>
      <c r="R17" s="100" t="s">
        <v>1288</v>
      </c>
      <c r="S17" s="57">
        <v>0</v>
      </c>
      <c r="T17" s="57">
        <v>0</v>
      </c>
    </row>
    <row r="18" spans="1:20">
      <c r="A18" t="s">
        <v>167</v>
      </c>
      <c r="B18" t="s">
        <v>167</v>
      </c>
      <c r="C18" s="100" t="s">
        <v>1288</v>
      </c>
      <c r="D18" s="100" t="s">
        <v>1288</v>
      </c>
      <c r="E18" s="100" t="s">
        <v>1288</v>
      </c>
      <c r="F18" t="s">
        <v>167</v>
      </c>
      <c r="G18" t="s">
        <v>167</v>
      </c>
      <c r="H18" s="100" t="s">
        <v>1288</v>
      </c>
      <c r="I18" s="100" t="s">
        <v>1288</v>
      </c>
      <c r="J18" s="54">
        <v>0</v>
      </c>
      <c r="K18" t="s">
        <v>167</v>
      </c>
      <c r="L18" s="55">
        <v>0</v>
      </c>
      <c r="M18" s="55">
        <v>0</v>
      </c>
      <c r="N18" s="54">
        <v>0</v>
      </c>
      <c r="O18" s="54">
        <v>0</v>
      </c>
      <c r="P18" s="100" t="s">
        <v>1288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173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100" t="s">
        <v>1288</v>
      </c>
      <c r="J19" s="58">
        <v>4.74</v>
      </c>
      <c r="K19" s="100" t="s">
        <v>1288</v>
      </c>
      <c r="L19" s="100" t="s">
        <v>1288</v>
      </c>
      <c r="M19" s="57">
        <v>6.3899999999999998E-2</v>
      </c>
      <c r="N19" s="58">
        <v>1061065.81</v>
      </c>
      <c r="O19" s="100" t="s">
        <v>1288</v>
      </c>
      <c r="P19" s="58">
        <v>0</v>
      </c>
      <c r="Q19" s="58">
        <v>3984.7149346388533</v>
      </c>
      <c r="R19" s="100" t="s">
        <v>1288</v>
      </c>
      <c r="S19" s="57">
        <v>1</v>
      </c>
      <c r="T19" s="57">
        <v>5.9400000000000001E-2</v>
      </c>
    </row>
    <row r="20" spans="1:20">
      <c r="A20" s="56" t="s">
        <v>199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100" t="s">
        <v>1288</v>
      </c>
      <c r="J20" s="58">
        <v>5.09</v>
      </c>
      <c r="K20" s="100" t="s">
        <v>1288</v>
      </c>
      <c r="L20" s="100" t="s">
        <v>1288</v>
      </c>
      <c r="M20" s="57">
        <v>7.6200000000000004E-2</v>
      </c>
      <c r="N20" s="58">
        <v>198992.53</v>
      </c>
      <c r="O20" s="100" t="s">
        <v>1288</v>
      </c>
      <c r="P20" s="58">
        <v>0</v>
      </c>
      <c r="Q20" s="58">
        <v>691.27512895308303</v>
      </c>
      <c r="R20" s="100" t="s">
        <v>1288</v>
      </c>
      <c r="S20" s="57">
        <v>0.17349999999999999</v>
      </c>
      <c r="T20" s="57">
        <v>1.03E-2</v>
      </c>
    </row>
    <row r="21" spans="1:20">
      <c r="A21" t="s">
        <v>202</v>
      </c>
      <c r="B21" t="s">
        <v>203</v>
      </c>
      <c r="C21" t="s">
        <v>105</v>
      </c>
      <c r="D21" t="s">
        <v>204</v>
      </c>
      <c r="E21" t="s">
        <v>205</v>
      </c>
      <c r="F21" t="s">
        <v>206</v>
      </c>
      <c r="G21" t="s">
        <v>207</v>
      </c>
      <c r="H21" t="s">
        <v>192</v>
      </c>
      <c r="I21" s="98" t="s">
        <v>1288</v>
      </c>
      <c r="J21" s="54">
        <v>6.86</v>
      </c>
      <c r="K21" t="s">
        <v>98</v>
      </c>
      <c r="L21" s="55">
        <v>3.7499999999999999E-2</v>
      </c>
      <c r="M21" s="55">
        <v>6.1400000000000003E-2</v>
      </c>
      <c r="N21" s="54">
        <v>7686.47</v>
      </c>
      <c r="O21" s="54">
        <v>85.582330000000084</v>
      </c>
      <c r="P21" s="54">
        <v>0</v>
      </c>
      <c r="Q21" s="54">
        <v>23.859349457963901</v>
      </c>
      <c r="R21" s="55">
        <v>0</v>
      </c>
      <c r="S21" s="55">
        <v>6.0000000000000001E-3</v>
      </c>
      <c r="T21" s="55">
        <v>4.0000000000000002E-4</v>
      </c>
    </row>
    <row r="22" spans="1:20">
      <c r="A22" t="s">
        <v>208</v>
      </c>
      <c r="B22" t="s">
        <v>209</v>
      </c>
      <c r="C22" t="s">
        <v>105</v>
      </c>
      <c r="D22" t="s">
        <v>204</v>
      </c>
      <c r="E22" t="s">
        <v>210</v>
      </c>
      <c r="F22" t="s">
        <v>211</v>
      </c>
      <c r="G22" t="s">
        <v>212</v>
      </c>
      <c r="H22" t="s">
        <v>183</v>
      </c>
      <c r="I22" s="98" t="s">
        <v>1288</v>
      </c>
      <c r="J22" s="54">
        <v>2.64</v>
      </c>
      <c r="K22" t="s">
        <v>98</v>
      </c>
      <c r="L22" s="55">
        <v>3.2599999999999997E-2</v>
      </c>
      <c r="M22" s="55">
        <v>8.6599999999999996E-2</v>
      </c>
      <c r="N22" s="54">
        <v>23083.96</v>
      </c>
      <c r="O22" s="54">
        <v>87.799630000000008</v>
      </c>
      <c r="P22" s="54">
        <v>0</v>
      </c>
      <c r="Q22" s="54">
        <v>73.5106993393252</v>
      </c>
      <c r="R22" s="55">
        <v>0</v>
      </c>
      <c r="S22" s="55">
        <v>1.84E-2</v>
      </c>
      <c r="T22" s="55">
        <v>1.1000000000000001E-3</v>
      </c>
    </row>
    <row r="23" spans="1:20">
      <c r="A23" t="s">
        <v>213</v>
      </c>
      <c r="B23" t="s">
        <v>214</v>
      </c>
      <c r="C23" t="s">
        <v>105</v>
      </c>
      <c r="D23" t="s">
        <v>204</v>
      </c>
      <c r="E23" t="s">
        <v>215</v>
      </c>
      <c r="F23" t="s">
        <v>211</v>
      </c>
      <c r="G23" t="s">
        <v>212</v>
      </c>
      <c r="H23" t="s">
        <v>183</v>
      </c>
      <c r="I23" s="98" t="s">
        <v>1288</v>
      </c>
      <c r="J23" s="54">
        <v>1.99</v>
      </c>
      <c r="K23" t="s">
        <v>98</v>
      </c>
      <c r="L23" s="55">
        <v>3.2800000000000003E-2</v>
      </c>
      <c r="M23" s="55">
        <v>8.3099999999999993E-2</v>
      </c>
      <c r="N23" s="54">
        <v>32675.09</v>
      </c>
      <c r="O23" s="54">
        <v>91.480680000000234</v>
      </c>
      <c r="P23" s="54">
        <v>0</v>
      </c>
      <c r="Q23" s="54">
        <v>108.41608793351401</v>
      </c>
      <c r="R23" s="55">
        <v>0</v>
      </c>
      <c r="S23" s="55">
        <v>2.7199999999999998E-2</v>
      </c>
      <c r="T23" s="55">
        <v>1.6000000000000001E-3</v>
      </c>
    </row>
    <row r="24" spans="1:20">
      <c r="A24" t="s">
        <v>216</v>
      </c>
      <c r="B24" t="s">
        <v>217</v>
      </c>
      <c r="C24" t="s">
        <v>105</v>
      </c>
      <c r="D24" t="s">
        <v>204</v>
      </c>
      <c r="E24" t="s">
        <v>215</v>
      </c>
      <c r="F24" t="s">
        <v>211</v>
      </c>
      <c r="G24" t="s">
        <v>212</v>
      </c>
      <c r="H24" t="s">
        <v>183</v>
      </c>
      <c r="I24" s="98" t="s">
        <v>1288</v>
      </c>
      <c r="J24" s="54">
        <v>3.83</v>
      </c>
      <c r="K24" t="s">
        <v>98</v>
      </c>
      <c r="L24" s="55">
        <v>7.1300000000000002E-2</v>
      </c>
      <c r="M24" s="55">
        <v>7.4999999999999997E-2</v>
      </c>
      <c r="N24" s="54">
        <v>18663.62</v>
      </c>
      <c r="O24" s="54">
        <v>101.25705000000005</v>
      </c>
      <c r="P24" s="54">
        <v>0</v>
      </c>
      <c r="Q24" s="54">
        <v>68.543883964706694</v>
      </c>
      <c r="R24" s="55">
        <v>0</v>
      </c>
      <c r="S24" s="55">
        <v>1.72E-2</v>
      </c>
      <c r="T24" s="55">
        <v>1E-3</v>
      </c>
    </row>
    <row r="25" spans="1:20">
      <c r="A25" t="s">
        <v>218</v>
      </c>
      <c r="B25" t="s">
        <v>219</v>
      </c>
      <c r="C25" t="s">
        <v>105</v>
      </c>
      <c r="D25" t="s">
        <v>204</v>
      </c>
      <c r="E25" t="s">
        <v>220</v>
      </c>
      <c r="F25" t="s">
        <v>221</v>
      </c>
      <c r="G25" t="s">
        <v>222</v>
      </c>
      <c r="H25" t="s">
        <v>183</v>
      </c>
      <c r="I25" s="98" t="s">
        <v>1288</v>
      </c>
      <c r="J25" s="54">
        <v>9.4600000000000009</v>
      </c>
      <c r="K25" t="s">
        <v>98</v>
      </c>
      <c r="L25" s="55">
        <v>6.3799999999999996E-2</v>
      </c>
      <c r="M25" s="55">
        <v>6.8699999999999997E-2</v>
      </c>
      <c r="N25" s="54">
        <v>46708.17</v>
      </c>
      <c r="O25" s="54">
        <v>94.761249999999777</v>
      </c>
      <c r="P25" s="54">
        <v>0</v>
      </c>
      <c r="Q25" s="54">
        <v>160.535538313941</v>
      </c>
      <c r="R25" s="55">
        <v>1E-4</v>
      </c>
      <c r="S25" s="55">
        <v>4.0300000000000002E-2</v>
      </c>
      <c r="T25" s="55">
        <v>2.3999999999999998E-3</v>
      </c>
    </row>
    <row r="26" spans="1:20">
      <c r="A26" t="s">
        <v>223</v>
      </c>
      <c r="B26" t="s">
        <v>224</v>
      </c>
      <c r="C26" t="s">
        <v>105</v>
      </c>
      <c r="D26" t="s">
        <v>204</v>
      </c>
      <c r="E26" t="s">
        <v>225</v>
      </c>
      <c r="F26" t="s">
        <v>211</v>
      </c>
      <c r="G26" t="s">
        <v>222</v>
      </c>
      <c r="H26" t="s">
        <v>192</v>
      </c>
      <c r="I26" s="98" t="s">
        <v>1288</v>
      </c>
      <c r="J26" s="54">
        <v>2.19</v>
      </c>
      <c r="K26" t="s">
        <v>98</v>
      </c>
      <c r="L26" s="55">
        <v>3.0800000000000001E-2</v>
      </c>
      <c r="M26" s="55">
        <v>8.6099999999999996E-2</v>
      </c>
      <c r="N26" s="54">
        <v>26217.48</v>
      </c>
      <c r="O26" s="54">
        <v>89.040419999999969</v>
      </c>
      <c r="P26" s="54">
        <v>0</v>
      </c>
      <c r="Q26" s="54">
        <v>84.669247665743796</v>
      </c>
      <c r="R26" s="55">
        <v>0</v>
      </c>
      <c r="S26" s="55">
        <v>2.12E-2</v>
      </c>
      <c r="T26" s="55">
        <v>1.2999999999999999E-3</v>
      </c>
    </row>
    <row r="27" spans="1:20">
      <c r="A27" t="s">
        <v>226</v>
      </c>
      <c r="B27" t="s">
        <v>227</v>
      </c>
      <c r="C27" t="s">
        <v>105</v>
      </c>
      <c r="D27" t="s">
        <v>204</v>
      </c>
      <c r="E27" t="s">
        <v>228</v>
      </c>
      <c r="F27" t="s">
        <v>229</v>
      </c>
      <c r="G27" t="s">
        <v>230</v>
      </c>
      <c r="H27" t="s">
        <v>192</v>
      </c>
      <c r="I27" s="98" t="s">
        <v>1288</v>
      </c>
      <c r="J27" s="54">
        <v>6.49</v>
      </c>
      <c r="K27" t="s">
        <v>98</v>
      </c>
      <c r="L27" s="55">
        <v>8.5000000000000006E-2</v>
      </c>
      <c r="M27" s="55">
        <v>9.1800000000000007E-2</v>
      </c>
      <c r="N27" s="54">
        <v>19645.919999999998</v>
      </c>
      <c r="O27" s="54">
        <v>99.108280000000065</v>
      </c>
      <c r="P27" s="54">
        <v>0</v>
      </c>
      <c r="Q27" s="54">
        <v>70.620350049692405</v>
      </c>
      <c r="R27" s="55">
        <v>0</v>
      </c>
      <c r="S27" s="55">
        <v>1.77E-2</v>
      </c>
      <c r="T27" s="55">
        <v>1.1000000000000001E-3</v>
      </c>
    </row>
    <row r="28" spans="1:20">
      <c r="A28" t="s">
        <v>231</v>
      </c>
      <c r="B28" t="s">
        <v>232</v>
      </c>
      <c r="C28" t="s">
        <v>105</v>
      </c>
      <c r="D28" t="s">
        <v>204</v>
      </c>
      <c r="E28" t="s">
        <v>233</v>
      </c>
      <c r="F28" t="s">
        <v>234</v>
      </c>
      <c r="G28" t="s">
        <v>230</v>
      </c>
      <c r="H28" t="s">
        <v>183</v>
      </c>
      <c r="I28" s="98" t="s">
        <v>1288</v>
      </c>
      <c r="J28" s="54">
        <v>5.55</v>
      </c>
      <c r="K28" t="s">
        <v>100</v>
      </c>
      <c r="L28" s="55">
        <v>4.3799999999999999E-2</v>
      </c>
      <c r="M28" s="55">
        <v>5.4800000000000001E-2</v>
      </c>
      <c r="N28" s="54">
        <v>4911.4799999999996</v>
      </c>
      <c r="O28" s="54">
        <v>94.237790000000061</v>
      </c>
      <c r="P28" s="54">
        <v>0</v>
      </c>
      <c r="Q28" s="54">
        <v>18.567571087584199</v>
      </c>
      <c r="R28" s="55">
        <v>0</v>
      </c>
      <c r="S28" s="55">
        <v>4.7000000000000002E-3</v>
      </c>
      <c r="T28" s="55">
        <v>2.9999999999999997E-4</v>
      </c>
    </row>
    <row r="29" spans="1:20">
      <c r="A29" t="s">
        <v>235</v>
      </c>
      <c r="B29" t="s">
        <v>236</v>
      </c>
      <c r="C29" t="s">
        <v>105</v>
      </c>
      <c r="D29" t="s">
        <v>204</v>
      </c>
      <c r="E29" t="s">
        <v>233</v>
      </c>
      <c r="F29" t="s">
        <v>234</v>
      </c>
      <c r="G29" t="s">
        <v>230</v>
      </c>
      <c r="H29" t="s">
        <v>183</v>
      </c>
      <c r="I29" s="98" t="s">
        <v>1288</v>
      </c>
      <c r="J29" s="54">
        <v>4.54</v>
      </c>
      <c r="K29" t="s">
        <v>100</v>
      </c>
      <c r="L29" s="55">
        <v>7.3800000000000004E-2</v>
      </c>
      <c r="M29" s="55">
        <v>5.3199999999999997E-2</v>
      </c>
      <c r="N29" s="54">
        <v>10068.530000000001</v>
      </c>
      <c r="O29" s="54">
        <v>111.22803999999995</v>
      </c>
      <c r="P29" s="54">
        <v>0</v>
      </c>
      <c r="Q29" s="54">
        <v>44.9260230347274</v>
      </c>
      <c r="R29" s="55">
        <v>0</v>
      </c>
      <c r="S29" s="55">
        <v>1.1299999999999999E-2</v>
      </c>
      <c r="T29" s="55">
        <v>6.9999999999999999E-4</v>
      </c>
    </row>
    <row r="30" spans="1:20">
      <c r="A30" t="s">
        <v>237</v>
      </c>
      <c r="B30" t="s">
        <v>238</v>
      </c>
      <c r="C30" t="s">
        <v>105</v>
      </c>
      <c r="D30" t="s">
        <v>204</v>
      </c>
      <c r="E30" t="s">
        <v>233</v>
      </c>
      <c r="F30" t="s">
        <v>234</v>
      </c>
      <c r="G30" t="s">
        <v>230</v>
      </c>
      <c r="H30" t="s">
        <v>183</v>
      </c>
      <c r="I30" s="98" t="s">
        <v>1288</v>
      </c>
      <c r="J30" s="54">
        <v>5.69</v>
      </c>
      <c r="K30" t="s">
        <v>98</v>
      </c>
      <c r="L30" s="55">
        <v>8.1299999999999997E-2</v>
      </c>
      <c r="M30" s="55">
        <v>6.5299999999999997E-2</v>
      </c>
      <c r="N30" s="54">
        <v>9331.81</v>
      </c>
      <c r="O30" s="54">
        <v>111.16779000000008</v>
      </c>
      <c r="P30" s="54">
        <v>0</v>
      </c>
      <c r="Q30" s="54">
        <v>37.626378105884399</v>
      </c>
      <c r="R30" s="55">
        <v>0</v>
      </c>
      <c r="S30" s="55">
        <v>9.4000000000000004E-3</v>
      </c>
      <c r="T30" s="55">
        <v>5.9999999999999995E-4</v>
      </c>
    </row>
    <row r="31" spans="1:20">
      <c r="A31" s="56" t="s">
        <v>200</v>
      </c>
      <c r="B31" s="100" t="s">
        <v>1288</v>
      </c>
      <c r="C31" s="100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58">
        <v>4.66</v>
      </c>
      <c r="K31" s="100" t="s">
        <v>1288</v>
      </c>
      <c r="L31" s="100" t="s">
        <v>1288</v>
      </c>
      <c r="M31" s="57">
        <v>6.13E-2</v>
      </c>
      <c r="N31" s="58">
        <v>862073.28</v>
      </c>
      <c r="O31" s="100" t="s">
        <v>1288</v>
      </c>
      <c r="P31" s="58">
        <v>0</v>
      </c>
      <c r="Q31" s="58">
        <v>3293.4398056857704</v>
      </c>
      <c r="R31" s="100" t="s">
        <v>1288</v>
      </c>
      <c r="S31" s="57">
        <v>0.82650000000000001</v>
      </c>
      <c r="T31" s="57">
        <v>4.9099999999999998E-2</v>
      </c>
    </row>
    <row r="32" spans="1:20">
      <c r="A32" t="s">
        <v>239</v>
      </c>
      <c r="B32" t="s">
        <v>240</v>
      </c>
      <c r="C32" t="s">
        <v>105</v>
      </c>
      <c r="D32" t="s">
        <v>204</v>
      </c>
      <c r="E32" s="98" t="s">
        <v>1288</v>
      </c>
      <c r="F32" t="s">
        <v>241</v>
      </c>
      <c r="G32" t="s">
        <v>182</v>
      </c>
      <c r="H32" t="s">
        <v>192</v>
      </c>
      <c r="I32" s="98" t="s">
        <v>1288</v>
      </c>
      <c r="J32" s="54">
        <v>7.16</v>
      </c>
      <c r="K32" t="s">
        <v>100</v>
      </c>
      <c r="L32" s="55">
        <v>4.2500000000000003E-2</v>
      </c>
      <c r="M32" s="55">
        <v>4.36E-2</v>
      </c>
      <c r="N32" s="54">
        <v>9822.9599999999991</v>
      </c>
      <c r="O32" s="54">
        <v>100.85723000000002</v>
      </c>
      <c r="P32" s="54">
        <v>0</v>
      </c>
      <c r="Q32" s="54">
        <v>39.743584558208099</v>
      </c>
      <c r="R32" s="55">
        <v>0</v>
      </c>
      <c r="S32" s="55">
        <v>0.01</v>
      </c>
      <c r="T32" s="55">
        <v>5.9999999999999995E-4</v>
      </c>
    </row>
    <row r="33" spans="1:20">
      <c r="A33" t="s">
        <v>242</v>
      </c>
      <c r="B33" t="s">
        <v>243</v>
      </c>
      <c r="C33" t="s">
        <v>105</v>
      </c>
      <c r="D33" t="s">
        <v>204</v>
      </c>
      <c r="E33" s="98" t="s">
        <v>1288</v>
      </c>
      <c r="F33" t="s">
        <v>241</v>
      </c>
      <c r="G33" t="s">
        <v>244</v>
      </c>
      <c r="H33" t="s">
        <v>192</v>
      </c>
      <c r="I33" s="98" t="s">
        <v>1288</v>
      </c>
      <c r="J33" s="54">
        <v>0.69</v>
      </c>
      <c r="K33" t="s">
        <v>98</v>
      </c>
      <c r="L33" s="55">
        <v>4.4999999999999998E-2</v>
      </c>
      <c r="M33" s="55">
        <v>6.0699999999999997E-2</v>
      </c>
      <c r="N33" s="54">
        <v>6.38</v>
      </c>
      <c r="O33" s="54">
        <v>101.30206896551724</v>
      </c>
      <c r="P33" s="54">
        <v>0</v>
      </c>
      <c r="Q33" s="54">
        <v>2.3441562143999999E-2</v>
      </c>
      <c r="R33" s="55">
        <v>0</v>
      </c>
      <c r="S33" s="55">
        <v>0</v>
      </c>
      <c r="T33" s="55">
        <v>0</v>
      </c>
    </row>
    <row r="34" spans="1:20">
      <c r="A34" t="s">
        <v>245</v>
      </c>
      <c r="B34" t="s">
        <v>246</v>
      </c>
      <c r="C34" t="s">
        <v>105</v>
      </c>
      <c r="D34" t="s">
        <v>204</v>
      </c>
      <c r="E34" s="98" t="s">
        <v>1288</v>
      </c>
      <c r="F34" t="s">
        <v>241</v>
      </c>
      <c r="G34" t="s">
        <v>247</v>
      </c>
      <c r="H34" t="s">
        <v>248</v>
      </c>
      <c r="I34" s="98" t="s">
        <v>1288</v>
      </c>
      <c r="J34" s="54">
        <v>6.41</v>
      </c>
      <c r="K34" t="s">
        <v>98</v>
      </c>
      <c r="L34" s="55">
        <v>0.03</v>
      </c>
      <c r="M34" s="55">
        <v>6.2899999999999998E-2</v>
      </c>
      <c r="N34" s="54">
        <v>18172.48</v>
      </c>
      <c r="O34" s="54">
        <v>82.705669999999955</v>
      </c>
      <c r="P34" s="54">
        <v>0</v>
      </c>
      <c r="Q34" s="54">
        <v>54.512617948787202</v>
      </c>
      <c r="R34" s="55">
        <v>0</v>
      </c>
      <c r="S34" s="55">
        <v>1.37E-2</v>
      </c>
      <c r="T34" s="55">
        <v>8.0000000000000004E-4</v>
      </c>
    </row>
    <row r="35" spans="1:20">
      <c r="A35" t="s">
        <v>249</v>
      </c>
      <c r="B35" t="s">
        <v>250</v>
      </c>
      <c r="C35" t="s">
        <v>105</v>
      </c>
      <c r="D35" t="s">
        <v>204</v>
      </c>
      <c r="E35" s="98" t="s">
        <v>1288</v>
      </c>
      <c r="F35" t="s">
        <v>241</v>
      </c>
      <c r="G35" t="s">
        <v>247</v>
      </c>
      <c r="H35" t="s">
        <v>248</v>
      </c>
      <c r="I35" s="98" t="s">
        <v>1288</v>
      </c>
      <c r="J35" s="54">
        <v>7.05</v>
      </c>
      <c r="K35" t="s">
        <v>98</v>
      </c>
      <c r="L35" s="55">
        <v>3.5000000000000003E-2</v>
      </c>
      <c r="M35" s="55">
        <v>6.3600000000000004E-2</v>
      </c>
      <c r="N35" s="54">
        <v>7367.22</v>
      </c>
      <c r="O35" s="54">
        <v>83.612890000000121</v>
      </c>
      <c r="P35" s="54">
        <v>0</v>
      </c>
      <c r="Q35" s="54">
        <v>22.3421225267446</v>
      </c>
      <c r="R35" s="55">
        <v>0</v>
      </c>
      <c r="S35" s="55">
        <v>5.5999999999999999E-3</v>
      </c>
      <c r="T35" s="55">
        <v>2.9999999999999997E-4</v>
      </c>
    </row>
    <row r="36" spans="1:20">
      <c r="A36" t="s">
        <v>251</v>
      </c>
      <c r="B36" t="s">
        <v>252</v>
      </c>
      <c r="C36" t="s">
        <v>105</v>
      </c>
      <c r="D36" t="s">
        <v>204</v>
      </c>
      <c r="E36" s="98" t="s">
        <v>1288</v>
      </c>
      <c r="F36" t="s">
        <v>241</v>
      </c>
      <c r="G36" t="s">
        <v>253</v>
      </c>
      <c r="H36" t="s">
        <v>248</v>
      </c>
      <c r="I36" s="98" t="s">
        <v>1288</v>
      </c>
      <c r="J36" s="54">
        <v>3.54</v>
      </c>
      <c r="K36" t="s">
        <v>98</v>
      </c>
      <c r="L36" s="55">
        <v>3.2000000000000001E-2</v>
      </c>
      <c r="M36" s="55">
        <v>9.8799999999999999E-2</v>
      </c>
      <c r="N36" s="54">
        <v>15716.74</v>
      </c>
      <c r="O36" s="54">
        <v>81.108329999999938</v>
      </c>
      <c r="P36" s="54">
        <v>0</v>
      </c>
      <c r="Q36" s="54">
        <v>46.235492044291099</v>
      </c>
      <c r="R36" s="55">
        <v>0</v>
      </c>
      <c r="S36" s="55">
        <v>1.1599999999999999E-2</v>
      </c>
      <c r="T36" s="55">
        <v>6.9999999999999999E-4</v>
      </c>
    </row>
    <row r="37" spans="1:20">
      <c r="A37" t="s">
        <v>254</v>
      </c>
      <c r="B37" t="s">
        <v>255</v>
      </c>
      <c r="C37" t="s">
        <v>105</v>
      </c>
      <c r="D37" t="s">
        <v>204</v>
      </c>
      <c r="E37" s="98" t="s">
        <v>1288</v>
      </c>
      <c r="F37" t="s">
        <v>241</v>
      </c>
      <c r="G37" t="s">
        <v>256</v>
      </c>
      <c r="H37" t="s">
        <v>192</v>
      </c>
      <c r="I37" s="98" t="s">
        <v>1288</v>
      </c>
      <c r="J37" s="54">
        <v>7.18</v>
      </c>
      <c r="K37" t="s">
        <v>100</v>
      </c>
      <c r="L37" s="55">
        <v>4.2500000000000003E-2</v>
      </c>
      <c r="M37" s="55">
        <v>4.3900000000000002E-2</v>
      </c>
      <c r="N37" s="54">
        <v>19645.919999999998</v>
      </c>
      <c r="O37" s="54">
        <v>102.01257999999996</v>
      </c>
      <c r="P37" s="54">
        <v>0</v>
      </c>
      <c r="Q37" s="54">
        <v>80.397718621282095</v>
      </c>
      <c r="R37" s="55">
        <v>0</v>
      </c>
      <c r="S37" s="55">
        <v>2.0199999999999999E-2</v>
      </c>
      <c r="T37" s="55">
        <v>1.1999999999999999E-3</v>
      </c>
    </row>
    <row r="38" spans="1:20">
      <c r="A38" t="s">
        <v>257</v>
      </c>
      <c r="B38" t="s">
        <v>258</v>
      </c>
      <c r="C38" t="s">
        <v>105</v>
      </c>
      <c r="D38" t="s">
        <v>204</v>
      </c>
      <c r="E38" s="98" t="s">
        <v>1288</v>
      </c>
      <c r="F38" t="s">
        <v>259</v>
      </c>
      <c r="G38" t="s">
        <v>256</v>
      </c>
      <c r="H38" t="s">
        <v>192</v>
      </c>
      <c r="I38" s="98" t="s">
        <v>1288</v>
      </c>
      <c r="J38" s="54">
        <v>7.37</v>
      </c>
      <c r="K38" t="s">
        <v>98</v>
      </c>
      <c r="L38" s="55">
        <v>5.8799999999999998E-2</v>
      </c>
      <c r="M38" s="55">
        <v>5.4800000000000001E-2</v>
      </c>
      <c r="N38" s="54">
        <v>9822.9599999999991</v>
      </c>
      <c r="O38" s="54">
        <v>106.23859999999995</v>
      </c>
      <c r="P38" s="54">
        <v>0</v>
      </c>
      <c r="Q38" s="54">
        <v>37.8505565871451</v>
      </c>
      <c r="R38" s="55">
        <v>0</v>
      </c>
      <c r="S38" s="55">
        <v>9.4999999999999998E-3</v>
      </c>
      <c r="T38" s="55">
        <v>5.9999999999999995E-4</v>
      </c>
    </row>
    <row r="39" spans="1:20">
      <c r="A39" t="s">
        <v>260</v>
      </c>
      <c r="B39" t="s">
        <v>261</v>
      </c>
      <c r="C39" t="s">
        <v>105</v>
      </c>
      <c r="D39" t="s">
        <v>204</v>
      </c>
      <c r="E39" s="98" t="s">
        <v>1288</v>
      </c>
      <c r="F39" t="s">
        <v>262</v>
      </c>
      <c r="G39" t="s">
        <v>256</v>
      </c>
      <c r="H39" t="s">
        <v>192</v>
      </c>
      <c r="I39" s="98" t="s">
        <v>1288</v>
      </c>
      <c r="J39" s="54">
        <v>3.33</v>
      </c>
      <c r="K39" t="s">
        <v>101</v>
      </c>
      <c r="L39" s="55">
        <v>4.6300000000000001E-2</v>
      </c>
      <c r="M39" s="55">
        <v>5.8299999999999998E-2</v>
      </c>
      <c r="N39" s="54">
        <v>14734.44</v>
      </c>
      <c r="O39" s="54">
        <v>97.506599999999949</v>
      </c>
      <c r="P39" s="54">
        <v>0</v>
      </c>
      <c r="Q39" s="54">
        <v>66.388708151770501</v>
      </c>
      <c r="R39" s="55">
        <v>0</v>
      </c>
      <c r="S39" s="55">
        <v>1.67E-2</v>
      </c>
      <c r="T39" s="55">
        <v>1E-3</v>
      </c>
    </row>
    <row r="40" spans="1:20">
      <c r="A40" t="s">
        <v>263</v>
      </c>
      <c r="B40" t="s">
        <v>264</v>
      </c>
      <c r="C40" t="s">
        <v>105</v>
      </c>
      <c r="D40" t="s">
        <v>204</v>
      </c>
      <c r="E40" s="98" t="s">
        <v>1288</v>
      </c>
      <c r="F40" t="s">
        <v>262</v>
      </c>
      <c r="G40" t="s">
        <v>207</v>
      </c>
      <c r="H40" t="s">
        <v>192</v>
      </c>
      <c r="I40" s="98" t="s">
        <v>1288</v>
      </c>
      <c r="J40" s="54">
        <v>6.91</v>
      </c>
      <c r="K40" t="s">
        <v>98</v>
      </c>
      <c r="L40" s="55">
        <v>6.7400000000000002E-2</v>
      </c>
      <c r="M40" s="55">
        <v>5.6399999999999999E-2</v>
      </c>
      <c r="N40" s="54">
        <v>7367.22</v>
      </c>
      <c r="O40" s="54">
        <v>107.58701000000002</v>
      </c>
      <c r="P40" s="54">
        <v>0</v>
      </c>
      <c r="Q40" s="54">
        <v>28.748224821628501</v>
      </c>
      <c r="R40" s="55">
        <v>0</v>
      </c>
      <c r="S40" s="55">
        <v>7.1999999999999998E-3</v>
      </c>
      <c r="T40" s="55">
        <v>4.0000000000000002E-4</v>
      </c>
    </row>
    <row r="41" spans="1:20">
      <c r="A41" t="s">
        <v>265</v>
      </c>
      <c r="B41" t="s">
        <v>266</v>
      </c>
      <c r="C41" t="s">
        <v>105</v>
      </c>
      <c r="D41" t="s">
        <v>204</v>
      </c>
      <c r="E41" s="98" t="s">
        <v>1288</v>
      </c>
      <c r="F41" t="s">
        <v>262</v>
      </c>
      <c r="G41" t="s">
        <v>207</v>
      </c>
      <c r="H41" t="s">
        <v>192</v>
      </c>
      <c r="I41" s="98" t="s">
        <v>1288</v>
      </c>
      <c r="J41" s="54">
        <v>4.95</v>
      </c>
      <c r="K41" t="s">
        <v>98</v>
      </c>
      <c r="L41" s="55">
        <v>3.9300000000000002E-2</v>
      </c>
      <c r="M41" s="55">
        <v>5.8700000000000002E-2</v>
      </c>
      <c r="N41" s="54">
        <v>10387.780000000001</v>
      </c>
      <c r="O41" s="54">
        <v>92.249899999999897</v>
      </c>
      <c r="P41" s="54">
        <v>0</v>
      </c>
      <c r="Q41" s="54">
        <v>34.756513333871901</v>
      </c>
      <c r="R41" s="55">
        <v>0</v>
      </c>
      <c r="S41" s="55">
        <v>8.6999999999999994E-3</v>
      </c>
      <c r="T41" s="55">
        <v>5.0000000000000001E-4</v>
      </c>
    </row>
    <row r="42" spans="1:20">
      <c r="A42" t="s">
        <v>267</v>
      </c>
      <c r="B42" t="s">
        <v>268</v>
      </c>
      <c r="C42" t="s">
        <v>105</v>
      </c>
      <c r="D42" t="s">
        <v>204</v>
      </c>
      <c r="E42" s="98" t="s">
        <v>1288</v>
      </c>
      <c r="F42" t="s">
        <v>269</v>
      </c>
      <c r="G42" t="s">
        <v>207</v>
      </c>
      <c r="H42" t="s">
        <v>183</v>
      </c>
      <c r="I42" s="98" t="s">
        <v>1288</v>
      </c>
      <c r="J42" s="54">
        <v>2.5499999999999998</v>
      </c>
      <c r="K42" t="s">
        <v>98</v>
      </c>
      <c r="L42" s="55">
        <v>4.7500000000000001E-2</v>
      </c>
      <c r="M42" s="55">
        <v>7.3499999999999996E-2</v>
      </c>
      <c r="N42" s="54">
        <v>11296.4</v>
      </c>
      <c r="O42" s="54">
        <v>94.500670000000099</v>
      </c>
      <c r="P42" s="54">
        <v>0</v>
      </c>
      <c r="Q42" s="54">
        <v>38.718854958686798</v>
      </c>
      <c r="R42" s="55">
        <v>0</v>
      </c>
      <c r="S42" s="55">
        <v>9.7000000000000003E-3</v>
      </c>
      <c r="T42" s="55">
        <v>5.9999999999999995E-4</v>
      </c>
    </row>
    <row r="43" spans="1:20">
      <c r="A43" t="s">
        <v>270</v>
      </c>
      <c r="B43" t="s">
        <v>271</v>
      </c>
      <c r="C43" t="s">
        <v>105</v>
      </c>
      <c r="D43" t="s">
        <v>204</v>
      </c>
      <c r="E43" s="98" t="s">
        <v>1288</v>
      </c>
      <c r="F43" t="s">
        <v>269</v>
      </c>
      <c r="G43" t="s">
        <v>207</v>
      </c>
      <c r="H43" t="s">
        <v>183</v>
      </c>
      <c r="I43" s="98" t="s">
        <v>1288</v>
      </c>
      <c r="J43" s="54">
        <v>5.62</v>
      </c>
      <c r="K43" t="s">
        <v>98</v>
      </c>
      <c r="L43" s="55">
        <v>5.1299999999999998E-2</v>
      </c>
      <c r="M43" s="55">
        <v>7.2099999999999997E-2</v>
      </c>
      <c r="N43" s="54">
        <v>8079.38</v>
      </c>
      <c r="O43" s="54">
        <v>89.959669999999861</v>
      </c>
      <c r="P43" s="54">
        <v>0</v>
      </c>
      <c r="Q43" s="54">
        <v>26.361701866588799</v>
      </c>
      <c r="R43" s="55">
        <v>0</v>
      </c>
      <c r="S43" s="55">
        <v>6.6E-3</v>
      </c>
      <c r="T43" s="55">
        <v>4.0000000000000002E-4</v>
      </c>
    </row>
    <row r="44" spans="1:20">
      <c r="A44" t="s">
        <v>272</v>
      </c>
      <c r="B44" t="s">
        <v>273</v>
      </c>
      <c r="C44" t="s">
        <v>105</v>
      </c>
      <c r="D44" t="s">
        <v>204</v>
      </c>
      <c r="E44" s="98" t="s">
        <v>1288</v>
      </c>
      <c r="F44" t="s">
        <v>274</v>
      </c>
      <c r="G44" t="s">
        <v>212</v>
      </c>
      <c r="H44" t="s">
        <v>183</v>
      </c>
      <c r="I44" s="98" t="s">
        <v>1288</v>
      </c>
      <c r="J44" s="54">
        <v>6.96</v>
      </c>
      <c r="K44" t="s">
        <v>98</v>
      </c>
      <c r="L44" s="55">
        <v>3.3000000000000002E-2</v>
      </c>
      <c r="M44" s="55">
        <v>5.2699999999999997E-2</v>
      </c>
      <c r="N44" s="54">
        <v>14734.44</v>
      </c>
      <c r="O44" s="54">
        <v>88.376000000000005</v>
      </c>
      <c r="P44" s="54">
        <v>0</v>
      </c>
      <c r="Q44" s="54">
        <v>47.229737434588799</v>
      </c>
      <c r="R44" s="55">
        <v>0</v>
      </c>
      <c r="S44" s="55">
        <v>1.1900000000000001E-2</v>
      </c>
      <c r="T44" s="55">
        <v>6.9999999999999999E-4</v>
      </c>
    </row>
    <row r="45" spans="1:20">
      <c r="A45" t="s">
        <v>275</v>
      </c>
      <c r="B45" t="s">
        <v>276</v>
      </c>
      <c r="C45" t="s">
        <v>105</v>
      </c>
      <c r="D45" t="s">
        <v>204</v>
      </c>
      <c r="E45" s="98" t="s">
        <v>1288</v>
      </c>
      <c r="F45" t="s">
        <v>241</v>
      </c>
      <c r="G45" t="s">
        <v>277</v>
      </c>
      <c r="H45" t="s">
        <v>248</v>
      </c>
      <c r="I45" s="98" t="s">
        <v>1288</v>
      </c>
      <c r="J45" s="54">
        <v>6.52</v>
      </c>
      <c r="K45" t="s">
        <v>100</v>
      </c>
      <c r="L45" s="55">
        <v>5.8000000000000003E-2</v>
      </c>
      <c r="M45" s="55">
        <v>4.58E-2</v>
      </c>
      <c r="N45" s="54">
        <v>7367.22</v>
      </c>
      <c r="O45" s="54">
        <v>110.29676999999997</v>
      </c>
      <c r="P45" s="54">
        <v>0</v>
      </c>
      <c r="Q45" s="54">
        <v>32.597482141282001</v>
      </c>
      <c r="R45" s="55">
        <v>0</v>
      </c>
      <c r="S45" s="55">
        <v>8.2000000000000007E-3</v>
      </c>
      <c r="T45" s="55">
        <v>5.0000000000000001E-4</v>
      </c>
    </row>
    <row r="46" spans="1:20">
      <c r="A46" t="s">
        <v>278</v>
      </c>
      <c r="B46" t="s">
        <v>279</v>
      </c>
      <c r="C46" t="s">
        <v>105</v>
      </c>
      <c r="D46" t="s">
        <v>204</v>
      </c>
      <c r="E46" s="98" t="s">
        <v>1288</v>
      </c>
      <c r="F46" t="s">
        <v>262</v>
      </c>
      <c r="G46" t="s">
        <v>212</v>
      </c>
      <c r="H46" t="s">
        <v>192</v>
      </c>
      <c r="I46" s="98" t="s">
        <v>1288</v>
      </c>
      <c r="J46" s="54">
        <v>7.26</v>
      </c>
      <c r="K46" t="s">
        <v>98</v>
      </c>
      <c r="L46" s="55">
        <v>6.1699999999999998E-2</v>
      </c>
      <c r="M46" s="55">
        <v>5.6800000000000003E-2</v>
      </c>
      <c r="N46" s="54">
        <v>7367.22</v>
      </c>
      <c r="O46" s="54">
        <v>103.84925000000018</v>
      </c>
      <c r="P46" s="54">
        <v>0</v>
      </c>
      <c r="Q46" s="54">
        <v>27.749461450388001</v>
      </c>
      <c r="R46" s="55">
        <v>0</v>
      </c>
      <c r="S46" s="55">
        <v>7.0000000000000001E-3</v>
      </c>
      <c r="T46" s="55">
        <v>4.0000000000000002E-4</v>
      </c>
    </row>
    <row r="47" spans="1:20">
      <c r="A47" t="s">
        <v>280</v>
      </c>
      <c r="B47" t="s">
        <v>281</v>
      </c>
      <c r="C47" t="s">
        <v>105</v>
      </c>
      <c r="D47" t="s">
        <v>204</v>
      </c>
      <c r="E47" s="98" t="s">
        <v>1288</v>
      </c>
      <c r="F47" t="s">
        <v>282</v>
      </c>
      <c r="G47" t="s">
        <v>212</v>
      </c>
      <c r="H47" t="s">
        <v>183</v>
      </c>
      <c r="I47" s="98" t="s">
        <v>1288</v>
      </c>
      <c r="J47" s="54">
        <v>6.72</v>
      </c>
      <c r="K47" t="s">
        <v>98</v>
      </c>
      <c r="L47" s="55">
        <v>6.4000000000000001E-2</v>
      </c>
      <c r="M47" s="55">
        <v>5.4600000000000003E-2</v>
      </c>
      <c r="N47" s="54">
        <v>6384.92</v>
      </c>
      <c r="O47" s="54">
        <v>109.184</v>
      </c>
      <c r="P47" s="54">
        <v>0</v>
      </c>
      <c r="Q47" s="54">
        <v>25.284945188505599</v>
      </c>
      <c r="R47" s="55">
        <v>0</v>
      </c>
      <c r="S47" s="55">
        <v>6.3E-3</v>
      </c>
      <c r="T47" s="55">
        <v>4.0000000000000002E-4</v>
      </c>
    </row>
    <row r="48" spans="1:20">
      <c r="A48" t="s">
        <v>283</v>
      </c>
      <c r="B48" t="s">
        <v>284</v>
      </c>
      <c r="C48" t="s">
        <v>105</v>
      </c>
      <c r="D48" t="s">
        <v>204</v>
      </c>
      <c r="E48" s="98" t="s">
        <v>1288</v>
      </c>
      <c r="F48" t="s">
        <v>262</v>
      </c>
      <c r="G48" t="s">
        <v>212</v>
      </c>
      <c r="H48" t="s">
        <v>192</v>
      </c>
      <c r="I48" s="98" t="s">
        <v>1288</v>
      </c>
      <c r="J48" s="54">
        <v>4.05</v>
      </c>
      <c r="K48" t="s">
        <v>100</v>
      </c>
      <c r="L48" s="55">
        <v>4.1300000000000003E-2</v>
      </c>
      <c r="M48" s="55">
        <v>0.04</v>
      </c>
      <c r="N48" s="54">
        <v>14587.1</v>
      </c>
      <c r="O48" s="54">
        <v>101.70788999999999</v>
      </c>
      <c r="P48" s="54">
        <v>0</v>
      </c>
      <c r="Q48" s="54">
        <v>59.517026775577399</v>
      </c>
      <c r="R48" s="55">
        <v>0</v>
      </c>
      <c r="S48" s="55">
        <v>1.49E-2</v>
      </c>
      <c r="T48" s="55">
        <v>8.9999999999999998E-4</v>
      </c>
    </row>
    <row r="49" spans="1:20">
      <c r="A49" t="s">
        <v>285</v>
      </c>
      <c r="B49" t="s">
        <v>286</v>
      </c>
      <c r="C49" t="s">
        <v>105</v>
      </c>
      <c r="D49" t="s">
        <v>204</v>
      </c>
      <c r="E49" s="98" t="s">
        <v>1288</v>
      </c>
      <c r="F49" t="s">
        <v>287</v>
      </c>
      <c r="G49" t="s">
        <v>212</v>
      </c>
      <c r="H49" t="s">
        <v>192</v>
      </c>
      <c r="I49" s="98" t="s">
        <v>1288</v>
      </c>
      <c r="J49" s="54">
        <v>6.78</v>
      </c>
      <c r="K49" t="s">
        <v>98</v>
      </c>
      <c r="L49" s="55">
        <v>6.8000000000000005E-2</v>
      </c>
      <c r="M49" s="55">
        <v>5.8299999999999998E-2</v>
      </c>
      <c r="N49" s="54">
        <v>14734.44</v>
      </c>
      <c r="O49" s="54">
        <v>109.30910000000004</v>
      </c>
      <c r="P49" s="54">
        <v>0</v>
      </c>
      <c r="Q49" s="54">
        <v>58.416765775903102</v>
      </c>
      <c r="R49" s="55">
        <v>0</v>
      </c>
      <c r="S49" s="55">
        <v>1.47E-2</v>
      </c>
      <c r="T49" s="55">
        <v>8.9999999999999998E-4</v>
      </c>
    </row>
    <row r="50" spans="1:20">
      <c r="A50" t="s">
        <v>288</v>
      </c>
      <c r="B50" t="s">
        <v>289</v>
      </c>
      <c r="C50" t="s">
        <v>105</v>
      </c>
      <c r="D50" t="s">
        <v>204</v>
      </c>
      <c r="E50" s="98" t="s">
        <v>1288</v>
      </c>
      <c r="F50" t="s">
        <v>241</v>
      </c>
      <c r="G50" t="s">
        <v>212</v>
      </c>
      <c r="H50" t="s">
        <v>183</v>
      </c>
      <c r="I50" s="98" t="s">
        <v>1288</v>
      </c>
      <c r="J50" s="54">
        <v>6.59</v>
      </c>
      <c r="K50" t="s">
        <v>98</v>
      </c>
      <c r="L50" s="55">
        <v>0.06</v>
      </c>
      <c r="M50" s="55">
        <v>6.0299999999999999E-2</v>
      </c>
      <c r="N50" s="54">
        <v>12278.7</v>
      </c>
      <c r="O50" s="54">
        <v>101.31633000000006</v>
      </c>
      <c r="P50" s="54">
        <v>0</v>
      </c>
      <c r="Q50" s="54">
        <v>45.121070423872197</v>
      </c>
      <c r="R50" s="55">
        <v>0</v>
      </c>
      <c r="S50" s="55">
        <v>1.1299999999999999E-2</v>
      </c>
      <c r="T50" s="55">
        <v>6.9999999999999999E-4</v>
      </c>
    </row>
    <row r="51" spans="1:20">
      <c r="A51" t="s">
        <v>290</v>
      </c>
      <c r="B51" t="s">
        <v>291</v>
      </c>
      <c r="C51" t="s">
        <v>105</v>
      </c>
      <c r="D51" t="s">
        <v>204</v>
      </c>
      <c r="E51" s="98" t="s">
        <v>1288</v>
      </c>
      <c r="F51" t="s">
        <v>262</v>
      </c>
      <c r="G51" t="s">
        <v>212</v>
      </c>
      <c r="H51" t="s">
        <v>192</v>
      </c>
      <c r="I51" s="98" t="s">
        <v>1288</v>
      </c>
      <c r="J51" s="54">
        <v>3.29</v>
      </c>
      <c r="K51" t="s">
        <v>98</v>
      </c>
      <c r="L51" s="55">
        <v>8.1299999999999997E-2</v>
      </c>
      <c r="M51" s="55">
        <v>6.7400000000000002E-2</v>
      </c>
      <c r="N51" s="54">
        <v>9822.9599999999991</v>
      </c>
      <c r="O51" s="54">
        <v>105.5791700000001</v>
      </c>
      <c r="P51" s="54">
        <v>0</v>
      </c>
      <c r="Q51" s="54">
        <v>37.615615684965903</v>
      </c>
      <c r="R51" s="55">
        <v>0</v>
      </c>
      <c r="S51" s="55">
        <v>9.4000000000000004E-3</v>
      </c>
      <c r="T51" s="55">
        <v>5.9999999999999995E-4</v>
      </c>
    </row>
    <row r="52" spans="1:20">
      <c r="A52" t="s">
        <v>292</v>
      </c>
      <c r="B52" t="s">
        <v>293</v>
      </c>
      <c r="C52" t="s">
        <v>105</v>
      </c>
      <c r="D52" t="s">
        <v>204</v>
      </c>
      <c r="E52" s="98" t="s">
        <v>1288</v>
      </c>
      <c r="F52" t="s">
        <v>294</v>
      </c>
      <c r="G52" t="s">
        <v>212</v>
      </c>
      <c r="H52" t="s">
        <v>192</v>
      </c>
      <c r="I52" s="98" t="s">
        <v>1288</v>
      </c>
      <c r="J52" s="54">
        <v>6.99</v>
      </c>
      <c r="K52" t="s">
        <v>98</v>
      </c>
      <c r="L52" s="55">
        <v>7.85E-2</v>
      </c>
      <c r="M52" s="55">
        <v>6.8699999999999997E-2</v>
      </c>
      <c r="N52" s="54">
        <v>9331.81</v>
      </c>
      <c r="O52" s="54">
        <v>107.25457999999986</v>
      </c>
      <c r="P52" s="54">
        <v>0</v>
      </c>
      <c r="Q52" s="54">
        <v>36.301894466623999</v>
      </c>
      <c r="R52" s="55">
        <v>0</v>
      </c>
      <c r="S52" s="55">
        <v>9.1000000000000004E-3</v>
      </c>
      <c r="T52" s="55">
        <v>5.0000000000000001E-4</v>
      </c>
    </row>
    <row r="53" spans="1:20">
      <c r="A53" t="s">
        <v>296</v>
      </c>
      <c r="B53" t="s">
        <v>297</v>
      </c>
      <c r="C53" t="s">
        <v>105</v>
      </c>
      <c r="D53" t="s">
        <v>204</v>
      </c>
      <c r="E53" s="98" t="s">
        <v>1288</v>
      </c>
      <c r="F53" t="s">
        <v>262</v>
      </c>
      <c r="G53" t="s">
        <v>222</v>
      </c>
      <c r="H53" t="s">
        <v>192</v>
      </c>
      <c r="I53" s="98" t="s">
        <v>1288</v>
      </c>
      <c r="J53" s="54">
        <v>4.05</v>
      </c>
      <c r="K53" t="s">
        <v>100</v>
      </c>
      <c r="L53" s="55">
        <v>7.2499999999999995E-2</v>
      </c>
      <c r="M53" s="55">
        <v>5.7500000000000002E-2</v>
      </c>
      <c r="N53" s="54">
        <v>17533.98</v>
      </c>
      <c r="O53" s="54">
        <v>105.85034000000005</v>
      </c>
      <c r="P53" s="54">
        <v>0</v>
      </c>
      <c r="Q53" s="54">
        <v>74.454403200496202</v>
      </c>
      <c r="R53" s="55">
        <v>0</v>
      </c>
      <c r="S53" s="55">
        <v>1.8700000000000001E-2</v>
      </c>
      <c r="T53" s="55">
        <v>1.1000000000000001E-3</v>
      </c>
    </row>
    <row r="54" spans="1:20">
      <c r="A54" t="s">
        <v>298</v>
      </c>
      <c r="B54" t="s">
        <v>299</v>
      </c>
      <c r="C54" t="s">
        <v>105</v>
      </c>
      <c r="D54" t="s">
        <v>204</v>
      </c>
      <c r="E54" s="98" t="s">
        <v>1288</v>
      </c>
      <c r="F54" t="s">
        <v>262</v>
      </c>
      <c r="G54" t="s">
        <v>222</v>
      </c>
      <c r="H54" t="s">
        <v>192</v>
      </c>
      <c r="I54" s="98" t="s">
        <v>1288</v>
      </c>
      <c r="J54" s="54">
        <v>7.13</v>
      </c>
      <c r="K54" t="s">
        <v>98</v>
      </c>
      <c r="L54" s="55">
        <v>7.1199999999999999E-2</v>
      </c>
      <c r="M54" s="55">
        <v>6.1899999999999997E-2</v>
      </c>
      <c r="N54" s="54">
        <v>9822.9599999999991</v>
      </c>
      <c r="O54" s="54">
        <v>106.2843299999999</v>
      </c>
      <c r="P54" s="54">
        <v>0</v>
      </c>
      <c r="Q54" s="54">
        <v>37.866849214803302</v>
      </c>
      <c r="R54" s="55">
        <v>0</v>
      </c>
      <c r="S54" s="55">
        <v>9.4999999999999998E-3</v>
      </c>
      <c r="T54" s="55">
        <v>5.9999999999999995E-4</v>
      </c>
    </row>
    <row r="55" spans="1:20">
      <c r="A55" t="s">
        <v>300</v>
      </c>
      <c r="B55" t="s">
        <v>301</v>
      </c>
      <c r="C55" t="s">
        <v>105</v>
      </c>
      <c r="D55" t="s">
        <v>204</v>
      </c>
      <c r="E55" s="98" t="s">
        <v>1288</v>
      </c>
      <c r="F55" t="s">
        <v>287</v>
      </c>
      <c r="G55" t="s">
        <v>222</v>
      </c>
      <c r="H55" t="s">
        <v>192</v>
      </c>
      <c r="I55" s="98" t="s">
        <v>1288</v>
      </c>
      <c r="J55" s="54">
        <v>2.85</v>
      </c>
      <c r="K55" t="s">
        <v>98</v>
      </c>
      <c r="L55" s="55">
        <v>2.63E-2</v>
      </c>
      <c r="M55" s="55">
        <v>6.1400000000000003E-2</v>
      </c>
      <c r="N55" s="54">
        <v>12453.06</v>
      </c>
      <c r="O55" s="54">
        <v>90.603380000000101</v>
      </c>
      <c r="P55" s="54">
        <v>0</v>
      </c>
      <c r="Q55" s="54">
        <v>40.923053902723403</v>
      </c>
      <c r="R55" s="55">
        <v>0</v>
      </c>
      <c r="S55" s="55">
        <v>1.03E-2</v>
      </c>
      <c r="T55" s="55">
        <v>5.9999999999999995E-4</v>
      </c>
    </row>
    <row r="56" spans="1:20">
      <c r="A56" t="s">
        <v>302</v>
      </c>
      <c r="B56" t="s">
        <v>303</v>
      </c>
      <c r="C56" t="s">
        <v>105</v>
      </c>
      <c r="D56" t="s">
        <v>204</v>
      </c>
      <c r="E56" s="98" t="s">
        <v>1288</v>
      </c>
      <c r="F56" t="s">
        <v>287</v>
      </c>
      <c r="G56" t="s">
        <v>222</v>
      </c>
      <c r="H56" t="s">
        <v>192</v>
      </c>
      <c r="I56" s="98" t="s">
        <v>1288</v>
      </c>
      <c r="J56" s="54">
        <v>1.64</v>
      </c>
      <c r="K56" t="s">
        <v>98</v>
      </c>
      <c r="L56" s="55">
        <v>7.0499999999999993E-2</v>
      </c>
      <c r="M56" s="55">
        <v>5.8700000000000002E-2</v>
      </c>
      <c r="N56" s="54">
        <v>4911.4799999999996</v>
      </c>
      <c r="O56" s="54">
        <v>103.52608000000018</v>
      </c>
      <c r="P56" s="54">
        <v>0</v>
      </c>
      <c r="Q56" s="54">
        <v>18.442071663619998</v>
      </c>
      <c r="R56" s="55">
        <v>0</v>
      </c>
      <c r="S56" s="55">
        <v>4.5999999999999999E-3</v>
      </c>
      <c r="T56" s="55">
        <v>2.9999999999999997E-4</v>
      </c>
    </row>
    <row r="57" spans="1:20">
      <c r="A57" t="s">
        <v>304</v>
      </c>
      <c r="B57" t="s">
        <v>305</v>
      </c>
      <c r="C57" t="s">
        <v>105</v>
      </c>
      <c r="D57" t="s">
        <v>204</v>
      </c>
      <c r="E57" s="98" t="s">
        <v>1288</v>
      </c>
      <c r="F57" t="s">
        <v>229</v>
      </c>
      <c r="G57" t="s">
        <v>222</v>
      </c>
      <c r="H57" t="s">
        <v>183</v>
      </c>
      <c r="I57" s="98" t="s">
        <v>1288</v>
      </c>
      <c r="J57" s="54">
        <v>3.16</v>
      </c>
      <c r="K57" t="s">
        <v>98</v>
      </c>
      <c r="L57" s="55">
        <v>5.5E-2</v>
      </c>
      <c r="M57" s="55">
        <v>8.1199999999999994E-2</v>
      </c>
      <c r="N57" s="54">
        <v>3438.04</v>
      </c>
      <c r="O57" s="54">
        <v>94.118110000000101</v>
      </c>
      <c r="P57" s="54">
        <v>0</v>
      </c>
      <c r="Q57" s="54">
        <v>11.736312861822601</v>
      </c>
      <c r="R57" s="55">
        <v>0</v>
      </c>
      <c r="S57" s="55">
        <v>2.8999999999999998E-3</v>
      </c>
      <c r="T57" s="55">
        <v>2.0000000000000001E-4</v>
      </c>
    </row>
    <row r="58" spans="1:20">
      <c r="A58" t="s">
        <v>306</v>
      </c>
      <c r="B58" t="s">
        <v>307</v>
      </c>
      <c r="C58" t="s">
        <v>105</v>
      </c>
      <c r="D58" t="s">
        <v>204</v>
      </c>
      <c r="E58" s="98" t="s">
        <v>1288</v>
      </c>
      <c r="F58" t="s">
        <v>229</v>
      </c>
      <c r="G58" t="s">
        <v>222</v>
      </c>
      <c r="H58" t="s">
        <v>183</v>
      </c>
      <c r="I58" s="98" t="s">
        <v>1288</v>
      </c>
      <c r="J58" s="54">
        <v>2.73</v>
      </c>
      <c r="K58" t="s">
        <v>98</v>
      </c>
      <c r="L58" s="55">
        <v>0.06</v>
      </c>
      <c r="M58" s="55">
        <v>7.7399999999999997E-2</v>
      </c>
      <c r="N58" s="54">
        <v>15476.07</v>
      </c>
      <c r="O58" s="54">
        <v>97.24467000000007</v>
      </c>
      <c r="P58" s="54">
        <v>0</v>
      </c>
      <c r="Q58" s="54">
        <v>54.585092158101098</v>
      </c>
      <c r="R58" s="55">
        <v>0</v>
      </c>
      <c r="S58" s="55">
        <v>1.37E-2</v>
      </c>
      <c r="T58" s="55">
        <v>8.0000000000000004E-4</v>
      </c>
    </row>
    <row r="59" spans="1:20">
      <c r="A59" t="s">
        <v>308</v>
      </c>
      <c r="B59" t="s">
        <v>309</v>
      </c>
      <c r="C59" t="s">
        <v>105</v>
      </c>
      <c r="D59" t="s">
        <v>204</v>
      </c>
      <c r="E59" s="98" t="s">
        <v>1288</v>
      </c>
      <c r="F59" t="s">
        <v>287</v>
      </c>
      <c r="G59" t="s">
        <v>222</v>
      </c>
      <c r="H59" t="s">
        <v>183</v>
      </c>
      <c r="I59" s="98" t="s">
        <v>1288</v>
      </c>
      <c r="J59" s="54">
        <v>1.08</v>
      </c>
      <c r="K59" t="s">
        <v>98</v>
      </c>
      <c r="L59" s="55">
        <v>4.2500000000000003E-2</v>
      </c>
      <c r="M59" s="55">
        <v>6.83E-2</v>
      </c>
      <c r="N59" s="54">
        <v>10805.26</v>
      </c>
      <c r="O59" s="54">
        <v>98.77855999999997</v>
      </c>
      <c r="P59" s="54">
        <v>0</v>
      </c>
      <c r="Q59" s="54">
        <v>38.711987402392502</v>
      </c>
      <c r="R59" s="55">
        <v>0</v>
      </c>
      <c r="S59" s="55">
        <v>9.7000000000000003E-3</v>
      </c>
      <c r="T59" s="55">
        <v>5.9999999999999995E-4</v>
      </c>
    </row>
    <row r="60" spans="1:20">
      <c r="A60" t="s">
        <v>310</v>
      </c>
      <c r="B60" t="s">
        <v>311</v>
      </c>
      <c r="C60" t="s">
        <v>105</v>
      </c>
      <c r="D60" t="s">
        <v>204</v>
      </c>
      <c r="E60" s="98" t="s">
        <v>1288</v>
      </c>
      <c r="F60" t="s">
        <v>287</v>
      </c>
      <c r="G60" t="s">
        <v>222</v>
      </c>
      <c r="H60" t="s">
        <v>183</v>
      </c>
      <c r="I60" s="98" t="s">
        <v>1288</v>
      </c>
      <c r="J60" s="54">
        <v>4.1900000000000004</v>
      </c>
      <c r="K60" t="s">
        <v>98</v>
      </c>
      <c r="L60" s="55">
        <v>7.8799999999999995E-2</v>
      </c>
      <c r="M60" s="55">
        <v>6.4100000000000004E-2</v>
      </c>
      <c r="N60" s="54">
        <v>4911.4799999999996</v>
      </c>
      <c r="O60" s="54">
        <v>106.73112999999974</v>
      </c>
      <c r="P60" s="54">
        <v>0</v>
      </c>
      <c r="Q60" s="54">
        <v>19.013017282206899</v>
      </c>
      <c r="R60" s="55">
        <v>0</v>
      </c>
      <c r="S60" s="55">
        <v>4.7999999999999996E-3</v>
      </c>
      <c r="T60" s="55">
        <v>2.9999999999999997E-4</v>
      </c>
    </row>
    <row r="61" spans="1:20">
      <c r="A61" t="s">
        <v>312</v>
      </c>
      <c r="B61" t="s">
        <v>313</v>
      </c>
      <c r="C61" t="s">
        <v>105</v>
      </c>
      <c r="D61" t="s">
        <v>204</v>
      </c>
      <c r="E61" s="98" t="s">
        <v>1288</v>
      </c>
      <c r="F61" t="s">
        <v>314</v>
      </c>
      <c r="G61" t="s">
        <v>222</v>
      </c>
      <c r="H61" t="s">
        <v>192</v>
      </c>
      <c r="I61" s="98" t="s">
        <v>1288</v>
      </c>
      <c r="J61" s="54">
        <v>4.12</v>
      </c>
      <c r="K61" t="s">
        <v>100</v>
      </c>
      <c r="L61" s="55">
        <v>4.8800000000000003E-2</v>
      </c>
      <c r="M61" s="55">
        <v>4.6300000000000001E-2</v>
      </c>
      <c r="N61" s="54">
        <v>13457.46</v>
      </c>
      <c r="O61" s="54">
        <v>102.81483000000001</v>
      </c>
      <c r="P61" s="54">
        <v>0</v>
      </c>
      <c r="Q61" s="54">
        <v>55.5055591548793</v>
      </c>
      <c r="R61" s="55">
        <v>0</v>
      </c>
      <c r="S61" s="55">
        <v>1.3899999999999999E-2</v>
      </c>
      <c r="T61" s="55">
        <v>8.0000000000000004E-4</v>
      </c>
    </row>
    <row r="62" spans="1:20">
      <c r="A62" t="s">
        <v>315</v>
      </c>
      <c r="B62" t="s">
        <v>316</v>
      </c>
      <c r="C62" t="s">
        <v>105</v>
      </c>
      <c r="D62" t="s">
        <v>204</v>
      </c>
      <c r="E62" s="98" t="s">
        <v>1288</v>
      </c>
      <c r="F62" t="s">
        <v>317</v>
      </c>
      <c r="G62" t="s">
        <v>222</v>
      </c>
      <c r="H62" t="s">
        <v>192</v>
      </c>
      <c r="I62" s="98" t="s">
        <v>1288</v>
      </c>
      <c r="J62" s="54">
        <v>6.95</v>
      </c>
      <c r="K62" t="s">
        <v>98</v>
      </c>
      <c r="L62" s="55">
        <v>5.8999999999999997E-2</v>
      </c>
      <c r="M62" s="55">
        <v>5.5800000000000002E-2</v>
      </c>
      <c r="N62" s="54">
        <v>13752.14</v>
      </c>
      <c r="O62" s="54">
        <v>103.72428000000004</v>
      </c>
      <c r="P62" s="54">
        <v>0</v>
      </c>
      <c r="Q62" s="54">
        <v>51.7366458399202</v>
      </c>
      <c r="R62" s="55">
        <v>0</v>
      </c>
      <c r="S62" s="55">
        <v>1.2999999999999999E-2</v>
      </c>
      <c r="T62" s="55">
        <v>8.0000000000000004E-4</v>
      </c>
    </row>
    <row r="63" spans="1:20">
      <c r="A63" t="s">
        <v>318</v>
      </c>
      <c r="B63" t="s">
        <v>319</v>
      </c>
      <c r="C63" t="s">
        <v>105</v>
      </c>
      <c r="D63" t="s">
        <v>204</v>
      </c>
      <c r="E63" s="98" t="s">
        <v>1288</v>
      </c>
      <c r="F63" t="s">
        <v>320</v>
      </c>
      <c r="G63" t="s">
        <v>222</v>
      </c>
      <c r="H63" t="s">
        <v>192</v>
      </c>
      <c r="I63" s="98" t="s">
        <v>1288</v>
      </c>
      <c r="J63" s="54">
        <v>6.82</v>
      </c>
      <c r="K63" t="s">
        <v>98</v>
      </c>
      <c r="L63" s="55">
        <v>3.15E-2</v>
      </c>
      <c r="M63" s="55">
        <v>5.7099999999999998E-2</v>
      </c>
      <c r="N63" s="54">
        <v>9822.9599999999991</v>
      </c>
      <c r="O63" s="54">
        <v>84.473249999999993</v>
      </c>
      <c r="P63" s="54">
        <v>0</v>
      </c>
      <c r="Q63" s="54">
        <v>30.096024695591399</v>
      </c>
      <c r="R63" s="55">
        <v>0</v>
      </c>
      <c r="S63" s="55">
        <v>7.6E-3</v>
      </c>
      <c r="T63" s="55">
        <v>4.0000000000000002E-4</v>
      </c>
    </row>
    <row r="64" spans="1:20">
      <c r="A64" t="s">
        <v>321</v>
      </c>
      <c r="B64" t="s">
        <v>322</v>
      </c>
      <c r="C64" t="s">
        <v>105</v>
      </c>
      <c r="D64" t="s">
        <v>204</v>
      </c>
      <c r="E64" s="98" t="s">
        <v>1288</v>
      </c>
      <c r="F64" t="s">
        <v>294</v>
      </c>
      <c r="G64" t="s">
        <v>222</v>
      </c>
      <c r="H64" t="s">
        <v>183</v>
      </c>
      <c r="I64" s="98" t="s">
        <v>1288</v>
      </c>
      <c r="J64" s="54">
        <v>7.17</v>
      </c>
      <c r="K64" t="s">
        <v>98</v>
      </c>
      <c r="L64" s="55">
        <v>6.25E-2</v>
      </c>
      <c r="M64" s="55">
        <v>5.6099999999999997E-2</v>
      </c>
      <c r="N64" s="54">
        <v>12278.7</v>
      </c>
      <c r="O64" s="54">
        <v>104.44442000000005</v>
      </c>
      <c r="P64" s="54">
        <v>0</v>
      </c>
      <c r="Q64" s="54">
        <v>46.514160453704598</v>
      </c>
      <c r="R64" s="55">
        <v>0</v>
      </c>
      <c r="S64" s="55">
        <v>1.17E-2</v>
      </c>
      <c r="T64" s="55">
        <v>6.9999999999999999E-4</v>
      </c>
    </row>
    <row r="65" spans="1:20">
      <c r="A65" t="s">
        <v>323</v>
      </c>
      <c r="B65" t="s">
        <v>324</v>
      </c>
      <c r="C65" t="s">
        <v>105</v>
      </c>
      <c r="D65" t="s">
        <v>204</v>
      </c>
      <c r="E65" s="98" t="s">
        <v>1288</v>
      </c>
      <c r="F65" t="s">
        <v>274</v>
      </c>
      <c r="G65" t="s">
        <v>222</v>
      </c>
      <c r="H65" t="s">
        <v>183</v>
      </c>
      <c r="I65" s="98" t="s">
        <v>1288</v>
      </c>
      <c r="J65" s="54">
        <v>4.13</v>
      </c>
      <c r="K65" t="s">
        <v>98</v>
      </c>
      <c r="L65" s="55">
        <v>4.4999999999999998E-2</v>
      </c>
      <c r="M65" s="55">
        <v>5.9400000000000001E-2</v>
      </c>
      <c r="N65" s="54">
        <v>14811.55</v>
      </c>
      <c r="O65" s="54">
        <v>95.608499999999907</v>
      </c>
      <c r="P65" s="54">
        <v>0</v>
      </c>
      <c r="Q65" s="54">
        <v>51.362312535407199</v>
      </c>
      <c r="R65" s="55">
        <v>0</v>
      </c>
      <c r="S65" s="55">
        <v>1.29E-2</v>
      </c>
      <c r="T65" s="55">
        <v>8.0000000000000004E-4</v>
      </c>
    </row>
    <row r="66" spans="1:20">
      <c r="A66" t="s">
        <v>325</v>
      </c>
      <c r="B66" t="s">
        <v>326</v>
      </c>
      <c r="C66" t="s">
        <v>105</v>
      </c>
      <c r="D66" t="s">
        <v>204</v>
      </c>
      <c r="E66" s="98" t="s">
        <v>1288</v>
      </c>
      <c r="F66" t="s">
        <v>229</v>
      </c>
      <c r="G66" t="s">
        <v>222</v>
      </c>
      <c r="H66" t="s">
        <v>183</v>
      </c>
      <c r="I66" s="98" t="s">
        <v>1288</v>
      </c>
      <c r="J66" s="54">
        <v>2.71</v>
      </c>
      <c r="K66" t="s">
        <v>98</v>
      </c>
      <c r="L66" s="55">
        <v>6.88E-2</v>
      </c>
      <c r="M66" s="55">
        <v>5.7299999999999997E-2</v>
      </c>
      <c r="N66" s="54">
        <v>12278.7</v>
      </c>
      <c r="O66" s="54">
        <v>106.19404000000009</v>
      </c>
      <c r="P66" s="54">
        <v>0</v>
      </c>
      <c r="Q66" s="54">
        <v>47.293351007044002</v>
      </c>
      <c r="R66" s="55">
        <v>0</v>
      </c>
      <c r="S66" s="55">
        <v>1.1900000000000001E-2</v>
      </c>
      <c r="T66" s="55">
        <v>6.9999999999999999E-4</v>
      </c>
    </row>
    <row r="67" spans="1:20">
      <c r="A67" t="s">
        <v>327</v>
      </c>
      <c r="B67" t="s">
        <v>328</v>
      </c>
      <c r="C67" t="s">
        <v>105</v>
      </c>
      <c r="D67" t="s">
        <v>204</v>
      </c>
      <c r="E67" s="98" t="s">
        <v>1288</v>
      </c>
      <c r="F67" t="s">
        <v>262</v>
      </c>
      <c r="G67" t="s">
        <v>222</v>
      </c>
      <c r="H67" t="s">
        <v>192</v>
      </c>
      <c r="I67" s="98" t="s">
        <v>1288</v>
      </c>
      <c r="J67" s="54">
        <v>3.66</v>
      </c>
      <c r="K67" t="s">
        <v>101</v>
      </c>
      <c r="L67" s="55">
        <v>7.4200000000000002E-2</v>
      </c>
      <c r="M67" s="55">
        <v>6.1499999999999999E-2</v>
      </c>
      <c r="N67" s="54">
        <v>16699.03</v>
      </c>
      <c r="O67" s="54">
        <v>104.88656000000002</v>
      </c>
      <c r="P67" s="54">
        <v>0</v>
      </c>
      <c r="Q67" s="54">
        <v>80.935239650408505</v>
      </c>
      <c r="R67" s="55">
        <v>0</v>
      </c>
      <c r="S67" s="55">
        <v>2.0299999999999999E-2</v>
      </c>
      <c r="T67" s="55">
        <v>1.1999999999999999E-3</v>
      </c>
    </row>
    <row r="68" spans="1:20">
      <c r="A68" t="s">
        <v>329</v>
      </c>
      <c r="B68" t="s">
        <v>330</v>
      </c>
      <c r="C68" t="s">
        <v>105</v>
      </c>
      <c r="D68" t="s">
        <v>204</v>
      </c>
      <c r="E68" s="98" t="s">
        <v>1288</v>
      </c>
      <c r="F68" t="s">
        <v>259</v>
      </c>
      <c r="G68" t="s">
        <v>222</v>
      </c>
      <c r="H68" t="s">
        <v>192</v>
      </c>
      <c r="I68" s="98" t="s">
        <v>1288</v>
      </c>
      <c r="J68" s="54">
        <v>2.86</v>
      </c>
      <c r="K68" t="s">
        <v>98</v>
      </c>
      <c r="L68" s="55">
        <v>4.7E-2</v>
      </c>
      <c r="M68" s="55">
        <v>6.5799999999999997E-2</v>
      </c>
      <c r="N68" s="54">
        <v>9331.81</v>
      </c>
      <c r="O68" s="54">
        <v>96.442889999999878</v>
      </c>
      <c r="P68" s="54">
        <v>0</v>
      </c>
      <c r="Q68" s="54">
        <v>32.642518527751697</v>
      </c>
      <c r="R68" s="55">
        <v>0</v>
      </c>
      <c r="S68" s="55">
        <v>8.2000000000000007E-3</v>
      </c>
      <c r="T68" s="55">
        <v>5.0000000000000001E-4</v>
      </c>
    </row>
    <row r="69" spans="1:20">
      <c r="A69" t="s">
        <v>331</v>
      </c>
      <c r="B69" t="s">
        <v>332</v>
      </c>
      <c r="C69" t="s">
        <v>105</v>
      </c>
      <c r="D69" t="s">
        <v>204</v>
      </c>
      <c r="E69" s="98" t="s">
        <v>1288</v>
      </c>
      <c r="F69" t="s">
        <v>287</v>
      </c>
      <c r="G69" t="s">
        <v>222</v>
      </c>
      <c r="H69" t="s">
        <v>192</v>
      </c>
      <c r="I69" s="98" t="s">
        <v>1288</v>
      </c>
      <c r="J69" s="54">
        <v>3.77</v>
      </c>
      <c r="K69" t="s">
        <v>98</v>
      </c>
      <c r="L69" s="55">
        <v>7.9500000000000001E-2</v>
      </c>
      <c r="M69" s="55">
        <v>6.9199999999999998E-2</v>
      </c>
      <c r="N69" s="54">
        <v>7367.22</v>
      </c>
      <c r="O69" s="54">
        <v>103.9874200000002</v>
      </c>
      <c r="P69" s="54">
        <v>0</v>
      </c>
      <c r="Q69" s="54">
        <v>27.786381727506999</v>
      </c>
      <c r="R69" s="55">
        <v>0</v>
      </c>
      <c r="S69" s="55">
        <v>7.0000000000000001E-3</v>
      </c>
      <c r="T69" s="55">
        <v>4.0000000000000002E-4</v>
      </c>
    </row>
    <row r="70" spans="1:20">
      <c r="A70" t="s">
        <v>333</v>
      </c>
      <c r="B70" t="s">
        <v>334</v>
      </c>
      <c r="C70" t="s">
        <v>105</v>
      </c>
      <c r="D70" t="s">
        <v>204</v>
      </c>
      <c r="E70" s="98" t="s">
        <v>1288</v>
      </c>
      <c r="F70" t="s">
        <v>262</v>
      </c>
      <c r="G70" t="s">
        <v>335</v>
      </c>
      <c r="H70" t="s">
        <v>248</v>
      </c>
      <c r="I70" s="98" t="s">
        <v>1288</v>
      </c>
      <c r="J70" s="54">
        <v>3.16</v>
      </c>
      <c r="K70" t="s">
        <v>98</v>
      </c>
      <c r="L70" s="55">
        <v>6.88E-2</v>
      </c>
      <c r="M70" s="55">
        <v>7.3999999999999996E-2</v>
      </c>
      <c r="N70" s="54">
        <v>5304.4</v>
      </c>
      <c r="O70" s="54">
        <v>98.033000000000001</v>
      </c>
      <c r="P70" s="54">
        <v>0</v>
      </c>
      <c r="Q70" s="54">
        <v>18.860626513404</v>
      </c>
      <c r="R70" s="55">
        <v>0</v>
      </c>
      <c r="S70" s="55">
        <v>4.7000000000000002E-3</v>
      </c>
      <c r="T70" s="55">
        <v>2.9999999999999997E-4</v>
      </c>
    </row>
    <row r="71" spans="1:20">
      <c r="A71" t="s">
        <v>336</v>
      </c>
      <c r="B71" t="s">
        <v>337</v>
      </c>
      <c r="C71" t="s">
        <v>105</v>
      </c>
      <c r="D71" t="s">
        <v>204</v>
      </c>
      <c r="E71" s="98" t="s">
        <v>1288</v>
      </c>
      <c r="F71" t="s">
        <v>241</v>
      </c>
      <c r="G71" t="s">
        <v>222</v>
      </c>
      <c r="H71" t="s">
        <v>183</v>
      </c>
      <c r="I71" s="98" t="s">
        <v>1288</v>
      </c>
      <c r="J71" s="54">
        <v>1.56</v>
      </c>
      <c r="K71" t="s">
        <v>98</v>
      </c>
      <c r="L71" s="55">
        <v>5.7500000000000002E-2</v>
      </c>
      <c r="M71" s="55">
        <v>6.4899999999999999E-2</v>
      </c>
      <c r="N71" s="54">
        <v>4162.4799999999996</v>
      </c>
      <c r="O71" s="54">
        <v>100.52221999999992</v>
      </c>
      <c r="P71" s="54">
        <v>0</v>
      </c>
      <c r="Q71" s="54">
        <v>15.176156158184099</v>
      </c>
      <c r="R71" s="55">
        <v>0</v>
      </c>
      <c r="S71" s="55">
        <v>3.8E-3</v>
      </c>
      <c r="T71" s="55">
        <v>2.0000000000000001E-4</v>
      </c>
    </row>
    <row r="72" spans="1:20">
      <c r="A72" t="s">
        <v>338</v>
      </c>
      <c r="B72" t="s">
        <v>339</v>
      </c>
      <c r="C72" t="s">
        <v>105</v>
      </c>
      <c r="D72" t="s">
        <v>204</v>
      </c>
      <c r="E72" s="98" t="s">
        <v>1288</v>
      </c>
      <c r="F72" t="s">
        <v>314</v>
      </c>
      <c r="G72" t="s">
        <v>222</v>
      </c>
      <c r="H72" t="s">
        <v>192</v>
      </c>
      <c r="I72" s="98" t="s">
        <v>1288</v>
      </c>
      <c r="J72" s="54">
        <v>3.71</v>
      </c>
      <c r="K72" t="s">
        <v>100</v>
      </c>
      <c r="L72" s="55">
        <v>0.04</v>
      </c>
      <c r="M72" s="55">
        <v>4.8000000000000001E-2</v>
      </c>
      <c r="N72" s="54">
        <v>11787.55</v>
      </c>
      <c r="O72" s="54">
        <v>99.467670000000027</v>
      </c>
      <c r="P72" s="54">
        <v>0</v>
      </c>
      <c r="Q72" s="54">
        <v>47.035213035826999</v>
      </c>
      <c r="R72" s="55">
        <v>0</v>
      </c>
      <c r="S72" s="55">
        <v>1.18E-2</v>
      </c>
      <c r="T72" s="55">
        <v>6.9999999999999999E-4</v>
      </c>
    </row>
    <row r="73" spans="1:20">
      <c r="A73" t="s">
        <v>340</v>
      </c>
      <c r="B73" t="s">
        <v>341</v>
      </c>
      <c r="C73" t="s">
        <v>105</v>
      </c>
      <c r="D73" t="s">
        <v>204</v>
      </c>
      <c r="E73" s="98" t="s">
        <v>1288</v>
      </c>
      <c r="F73" t="s">
        <v>342</v>
      </c>
      <c r="G73" t="s">
        <v>222</v>
      </c>
      <c r="H73" t="s">
        <v>192</v>
      </c>
      <c r="I73" s="98" t="s">
        <v>1288</v>
      </c>
      <c r="J73" s="54">
        <v>3.71</v>
      </c>
      <c r="K73" t="s">
        <v>100</v>
      </c>
      <c r="L73" s="55">
        <v>4.6300000000000001E-2</v>
      </c>
      <c r="M73" s="55">
        <v>4.65E-2</v>
      </c>
      <c r="N73" s="54">
        <v>10068.530000000001</v>
      </c>
      <c r="O73" s="54">
        <v>99.66936999999993</v>
      </c>
      <c r="P73" s="54">
        <v>0</v>
      </c>
      <c r="Q73" s="54">
        <v>40.2573704659074</v>
      </c>
      <c r="R73" s="55">
        <v>0</v>
      </c>
      <c r="S73" s="55">
        <v>1.01E-2</v>
      </c>
      <c r="T73" s="55">
        <v>5.9999999999999995E-4</v>
      </c>
    </row>
    <row r="74" spans="1:20">
      <c r="A74" t="s">
        <v>343</v>
      </c>
      <c r="B74" t="s">
        <v>344</v>
      </c>
      <c r="C74" t="s">
        <v>105</v>
      </c>
      <c r="D74" t="s">
        <v>204</v>
      </c>
      <c r="E74" s="98" t="s">
        <v>1288</v>
      </c>
      <c r="F74" t="s">
        <v>282</v>
      </c>
      <c r="G74" t="s">
        <v>222</v>
      </c>
      <c r="H74" t="s">
        <v>192</v>
      </c>
      <c r="I74" s="98" t="s">
        <v>1288</v>
      </c>
      <c r="J74" s="54">
        <v>4.05</v>
      </c>
      <c r="K74" t="s">
        <v>100</v>
      </c>
      <c r="L74" s="55">
        <v>4.6300000000000001E-2</v>
      </c>
      <c r="M74" s="55">
        <v>5.3600000000000002E-2</v>
      </c>
      <c r="N74" s="54">
        <v>6925.19</v>
      </c>
      <c r="O74" s="54">
        <v>99.122050000000058</v>
      </c>
      <c r="P74" s="54">
        <v>0</v>
      </c>
      <c r="Q74" s="54">
        <v>27.537188104995</v>
      </c>
      <c r="R74" s="55">
        <v>0</v>
      </c>
      <c r="S74" s="55">
        <v>6.8999999999999999E-3</v>
      </c>
      <c r="T74" s="55">
        <v>4.0000000000000002E-4</v>
      </c>
    </row>
    <row r="75" spans="1:20">
      <c r="A75" t="s">
        <v>345</v>
      </c>
      <c r="B75" t="s">
        <v>346</v>
      </c>
      <c r="C75" t="s">
        <v>105</v>
      </c>
      <c r="D75" t="s">
        <v>204</v>
      </c>
      <c r="E75" s="98" t="s">
        <v>1288</v>
      </c>
      <c r="F75" t="s">
        <v>314</v>
      </c>
      <c r="G75" t="s">
        <v>222</v>
      </c>
      <c r="H75" t="s">
        <v>192</v>
      </c>
      <c r="I75" s="98" t="s">
        <v>1288</v>
      </c>
      <c r="J75" s="54">
        <v>6.59</v>
      </c>
      <c r="K75" t="s">
        <v>100</v>
      </c>
      <c r="L75" s="55">
        <v>7.8799999999999995E-2</v>
      </c>
      <c r="M75" s="55">
        <v>5.9400000000000001E-2</v>
      </c>
      <c r="N75" s="54">
        <v>13261</v>
      </c>
      <c r="O75" s="54">
        <v>114.7979</v>
      </c>
      <c r="P75" s="54">
        <v>0</v>
      </c>
      <c r="Q75" s="54">
        <v>61.069988930420401</v>
      </c>
      <c r="R75" s="55">
        <v>0</v>
      </c>
      <c r="S75" s="55">
        <v>1.5299999999999999E-2</v>
      </c>
      <c r="T75" s="55">
        <v>8.9999999999999998E-4</v>
      </c>
    </row>
    <row r="76" spans="1:20">
      <c r="A76" t="s">
        <v>347</v>
      </c>
      <c r="B76" t="s">
        <v>348</v>
      </c>
      <c r="C76" t="s">
        <v>105</v>
      </c>
      <c r="D76" t="s">
        <v>204</v>
      </c>
      <c r="E76" s="98" t="s">
        <v>1288</v>
      </c>
      <c r="F76" t="s">
        <v>349</v>
      </c>
      <c r="G76" t="s">
        <v>222</v>
      </c>
      <c r="H76" t="s">
        <v>183</v>
      </c>
      <c r="I76" s="98" t="s">
        <v>1288</v>
      </c>
      <c r="J76" s="54">
        <v>6.84</v>
      </c>
      <c r="K76" t="s">
        <v>98</v>
      </c>
      <c r="L76" s="55">
        <v>4.2799999999999998E-2</v>
      </c>
      <c r="M76" s="55">
        <v>5.5599999999999997E-2</v>
      </c>
      <c r="N76" s="54">
        <v>14734.44</v>
      </c>
      <c r="O76" s="54">
        <v>92.66804000000009</v>
      </c>
      <c r="P76" s="54">
        <v>0</v>
      </c>
      <c r="Q76" s="54">
        <v>49.523481463044</v>
      </c>
      <c r="R76" s="55">
        <v>0</v>
      </c>
      <c r="S76" s="55">
        <v>1.24E-2</v>
      </c>
      <c r="T76" s="55">
        <v>6.9999999999999999E-4</v>
      </c>
    </row>
    <row r="77" spans="1:20">
      <c r="A77" t="s">
        <v>350</v>
      </c>
      <c r="B77" t="s">
        <v>351</v>
      </c>
      <c r="C77" t="s">
        <v>105</v>
      </c>
      <c r="D77" t="s">
        <v>204</v>
      </c>
      <c r="E77" s="98" t="s">
        <v>1288</v>
      </c>
      <c r="F77" t="s">
        <v>274</v>
      </c>
      <c r="G77" t="s">
        <v>352</v>
      </c>
      <c r="H77" t="s">
        <v>183</v>
      </c>
      <c r="I77" s="98" t="s">
        <v>1288</v>
      </c>
      <c r="J77" s="54">
        <v>1.4</v>
      </c>
      <c r="K77" t="s">
        <v>98</v>
      </c>
      <c r="L77" s="55">
        <v>6.5000000000000002E-2</v>
      </c>
      <c r="M77" s="55">
        <v>6.4600000000000005E-2</v>
      </c>
      <c r="N77" s="54">
        <v>4911.4799999999996</v>
      </c>
      <c r="O77" s="54">
        <v>99.831830000000181</v>
      </c>
      <c r="P77" s="54">
        <v>0</v>
      </c>
      <c r="Q77" s="54">
        <v>17.783980260532701</v>
      </c>
      <c r="R77" s="55">
        <v>0</v>
      </c>
      <c r="S77" s="55">
        <v>4.4999999999999997E-3</v>
      </c>
      <c r="T77" s="55">
        <v>2.9999999999999997E-4</v>
      </c>
    </row>
    <row r="78" spans="1:20">
      <c r="A78" t="s">
        <v>353</v>
      </c>
      <c r="B78" t="s">
        <v>354</v>
      </c>
      <c r="C78" t="s">
        <v>105</v>
      </c>
      <c r="D78" t="s">
        <v>204</v>
      </c>
      <c r="E78" s="98" t="s">
        <v>1288</v>
      </c>
      <c r="F78" t="s">
        <v>314</v>
      </c>
      <c r="G78" t="s">
        <v>352</v>
      </c>
      <c r="H78" t="s">
        <v>183</v>
      </c>
      <c r="I78" s="98" t="s">
        <v>1288</v>
      </c>
      <c r="J78" s="54">
        <v>4.09</v>
      </c>
      <c r="K78" t="s">
        <v>98</v>
      </c>
      <c r="L78" s="55">
        <v>4.1300000000000003E-2</v>
      </c>
      <c r="M78" s="55">
        <v>5.7799999999999997E-2</v>
      </c>
      <c r="N78" s="54">
        <v>8349.52</v>
      </c>
      <c r="O78" s="54">
        <v>93.508880000000161</v>
      </c>
      <c r="P78" s="54">
        <v>0</v>
      </c>
      <c r="Q78" s="54">
        <v>28.317957145762801</v>
      </c>
      <c r="R78" s="55">
        <v>0</v>
      </c>
      <c r="S78" s="55">
        <v>7.1000000000000004E-3</v>
      </c>
      <c r="T78" s="55">
        <v>4.0000000000000002E-4</v>
      </c>
    </row>
    <row r="79" spans="1:20">
      <c r="A79" t="s">
        <v>355</v>
      </c>
      <c r="B79" t="s">
        <v>356</v>
      </c>
      <c r="C79" t="s">
        <v>105</v>
      </c>
      <c r="D79" t="s">
        <v>204</v>
      </c>
      <c r="E79" s="98" t="s">
        <v>1288</v>
      </c>
      <c r="F79" t="s">
        <v>357</v>
      </c>
      <c r="G79" t="s">
        <v>352</v>
      </c>
      <c r="H79" t="s">
        <v>192</v>
      </c>
      <c r="I79" s="98" t="s">
        <v>1288</v>
      </c>
      <c r="J79" s="54">
        <v>4.4000000000000004</v>
      </c>
      <c r="K79" t="s">
        <v>100</v>
      </c>
      <c r="L79" s="55">
        <v>6.6299999999999998E-2</v>
      </c>
      <c r="M79" s="55">
        <v>6.1400000000000003E-2</v>
      </c>
      <c r="N79" s="54">
        <v>8349.52</v>
      </c>
      <c r="O79" s="54">
        <v>101.7006099999999</v>
      </c>
      <c r="P79" s="54">
        <v>0</v>
      </c>
      <c r="Q79" s="54">
        <v>34.064552636443999</v>
      </c>
      <c r="R79" s="55">
        <v>0</v>
      </c>
      <c r="S79" s="55">
        <v>8.5000000000000006E-3</v>
      </c>
      <c r="T79" s="55">
        <v>5.0000000000000001E-4</v>
      </c>
    </row>
    <row r="80" spans="1:20">
      <c r="A80" t="s">
        <v>358</v>
      </c>
      <c r="B80" t="s">
        <v>359</v>
      </c>
      <c r="C80" t="s">
        <v>105</v>
      </c>
      <c r="D80" t="s">
        <v>204</v>
      </c>
      <c r="E80" s="98" t="s">
        <v>1288</v>
      </c>
      <c r="F80" t="s">
        <v>262</v>
      </c>
      <c r="G80" t="s">
        <v>360</v>
      </c>
      <c r="H80" t="s">
        <v>248</v>
      </c>
      <c r="I80" s="98" t="s">
        <v>1288</v>
      </c>
      <c r="J80" s="54">
        <v>4.54</v>
      </c>
      <c r="K80" t="s">
        <v>98</v>
      </c>
      <c r="L80" s="55">
        <v>7.7499999999999999E-2</v>
      </c>
      <c r="M80" s="55">
        <v>7.22E-2</v>
      </c>
      <c r="N80" s="54">
        <v>10140.73</v>
      </c>
      <c r="O80" s="54">
        <v>104.81171999999997</v>
      </c>
      <c r="P80" s="54">
        <v>0</v>
      </c>
      <c r="Q80" s="54">
        <v>38.550198906207598</v>
      </c>
      <c r="R80" s="55">
        <v>0</v>
      </c>
      <c r="S80" s="55">
        <v>9.7000000000000003E-3</v>
      </c>
      <c r="T80" s="55">
        <v>5.9999999999999995E-4</v>
      </c>
    </row>
    <row r="81" spans="1:20">
      <c r="A81" t="s">
        <v>361</v>
      </c>
      <c r="B81" t="s">
        <v>362</v>
      </c>
      <c r="C81" t="s">
        <v>105</v>
      </c>
      <c r="D81" t="s">
        <v>204</v>
      </c>
      <c r="E81" s="98" t="s">
        <v>1288</v>
      </c>
      <c r="F81" t="s">
        <v>342</v>
      </c>
      <c r="G81" t="s">
        <v>352</v>
      </c>
      <c r="H81" t="s">
        <v>183</v>
      </c>
      <c r="I81" s="98" t="s">
        <v>1288</v>
      </c>
      <c r="J81" s="54">
        <v>4.2699999999999996</v>
      </c>
      <c r="K81" t="s">
        <v>101</v>
      </c>
      <c r="L81" s="55">
        <v>8.3799999999999999E-2</v>
      </c>
      <c r="M81" s="55">
        <v>6.93E-2</v>
      </c>
      <c r="N81" s="54">
        <v>14734.44</v>
      </c>
      <c r="O81" s="54">
        <v>105.74071000000008</v>
      </c>
      <c r="P81" s="54">
        <v>0</v>
      </c>
      <c r="Q81" s="54">
        <v>71.995015065144401</v>
      </c>
      <c r="R81" s="55">
        <v>0</v>
      </c>
      <c r="S81" s="55">
        <v>1.8100000000000002E-2</v>
      </c>
      <c r="T81" s="55">
        <v>1.1000000000000001E-3</v>
      </c>
    </row>
    <row r="82" spans="1:20">
      <c r="A82" t="s">
        <v>363</v>
      </c>
      <c r="B82" t="s">
        <v>364</v>
      </c>
      <c r="C82" t="s">
        <v>105</v>
      </c>
      <c r="D82" t="s">
        <v>204</v>
      </c>
      <c r="E82" s="98" t="s">
        <v>1288</v>
      </c>
      <c r="F82" t="s">
        <v>314</v>
      </c>
      <c r="G82" t="s">
        <v>352</v>
      </c>
      <c r="H82" t="s">
        <v>192</v>
      </c>
      <c r="I82" s="98" t="s">
        <v>1288</v>
      </c>
      <c r="J82" s="54">
        <v>5.89</v>
      </c>
      <c r="K82" t="s">
        <v>100</v>
      </c>
      <c r="L82" s="55">
        <v>6.6299999999999998E-2</v>
      </c>
      <c r="M82" s="55">
        <v>5.5E-2</v>
      </c>
      <c r="N82" s="54">
        <v>19645.919999999998</v>
      </c>
      <c r="O82" s="54">
        <v>109.26632000000004</v>
      </c>
      <c r="P82" s="54">
        <v>0</v>
      </c>
      <c r="Q82" s="54">
        <v>86.114505192820104</v>
      </c>
      <c r="R82" s="55">
        <v>0</v>
      </c>
      <c r="S82" s="55">
        <v>2.1600000000000001E-2</v>
      </c>
      <c r="T82" s="55">
        <v>1.2999999999999999E-3</v>
      </c>
    </row>
    <row r="83" spans="1:20">
      <c r="A83" t="s">
        <v>365</v>
      </c>
      <c r="B83" t="s">
        <v>366</v>
      </c>
      <c r="C83" t="s">
        <v>105</v>
      </c>
      <c r="D83" t="s">
        <v>204</v>
      </c>
      <c r="E83" s="98" t="s">
        <v>1288</v>
      </c>
      <c r="F83" t="s">
        <v>282</v>
      </c>
      <c r="G83" t="s">
        <v>360</v>
      </c>
      <c r="H83" t="s">
        <v>248</v>
      </c>
      <c r="I83" s="98" t="s">
        <v>1288</v>
      </c>
      <c r="J83" s="54">
        <v>3.85</v>
      </c>
      <c r="K83" t="s">
        <v>100</v>
      </c>
      <c r="L83" s="55">
        <v>6.13E-2</v>
      </c>
      <c r="M83" s="55">
        <v>4.0399999999999998E-2</v>
      </c>
      <c r="N83" s="54">
        <v>9822.9599999999991</v>
      </c>
      <c r="O83" s="54">
        <v>111.74012999999991</v>
      </c>
      <c r="P83" s="54">
        <v>0</v>
      </c>
      <c r="Q83" s="54">
        <v>44.032076879368603</v>
      </c>
      <c r="R83" s="55">
        <v>0</v>
      </c>
      <c r="S83" s="55">
        <v>1.11E-2</v>
      </c>
      <c r="T83" s="55">
        <v>6.9999999999999999E-4</v>
      </c>
    </row>
    <row r="84" spans="1:20">
      <c r="A84" t="s">
        <v>367</v>
      </c>
      <c r="B84" t="s">
        <v>368</v>
      </c>
      <c r="C84" t="s">
        <v>105</v>
      </c>
      <c r="D84" t="s">
        <v>204</v>
      </c>
      <c r="E84" s="98" t="s">
        <v>1288</v>
      </c>
      <c r="F84" t="s">
        <v>282</v>
      </c>
      <c r="G84" t="s">
        <v>360</v>
      </c>
      <c r="H84" t="s">
        <v>248</v>
      </c>
      <c r="I84" s="98" t="s">
        <v>1288</v>
      </c>
      <c r="J84" s="54">
        <v>3.32</v>
      </c>
      <c r="K84" t="s">
        <v>98</v>
      </c>
      <c r="L84" s="55">
        <v>7.3499999999999996E-2</v>
      </c>
      <c r="M84" s="55">
        <v>5.7099999999999998E-2</v>
      </c>
      <c r="N84" s="54">
        <v>7858.37</v>
      </c>
      <c r="O84" s="54">
        <v>106.43533000000012</v>
      </c>
      <c r="P84" s="54">
        <v>0</v>
      </c>
      <c r="Q84" s="54">
        <v>30.336525566772899</v>
      </c>
      <c r="R84" s="55">
        <v>0</v>
      </c>
      <c r="S84" s="55">
        <v>7.6E-3</v>
      </c>
      <c r="T84" s="55">
        <v>5.0000000000000001E-4</v>
      </c>
    </row>
    <row r="85" spans="1:20">
      <c r="A85" t="s">
        <v>369</v>
      </c>
      <c r="B85" t="s">
        <v>370</v>
      </c>
      <c r="C85" t="s">
        <v>105</v>
      </c>
      <c r="D85" t="s">
        <v>204</v>
      </c>
      <c r="E85" s="98" t="s">
        <v>1288</v>
      </c>
      <c r="F85" t="s">
        <v>262</v>
      </c>
      <c r="G85" t="s">
        <v>360</v>
      </c>
      <c r="H85" t="s">
        <v>248</v>
      </c>
      <c r="I85" s="98" t="s">
        <v>1288</v>
      </c>
      <c r="J85" s="54">
        <v>4.13</v>
      </c>
      <c r="K85" t="s">
        <v>98</v>
      </c>
      <c r="L85" s="55">
        <v>7.4999999999999997E-2</v>
      </c>
      <c r="M85" s="55">
        <v>7.46E-2</v>
      </c>
      <c r="N85" s="54">
        <v>11787.55</v>
      </c>
      <c r="O85" s="54">
        <v>100.63467000000001</v>
      </c>
      <c r="P85" s="54">
        <v>0</v>
      </c>
      <c r="Q85" s="54">
        <v>43.0247871320828</v>
      </c>
      <c r="R85" s="55">
        <v>0</v>
      </c>
      <c r="S85" s="55">
        <v>1.0800000000000001E-2</v>
      </c>
      <c r="T85" s="55">
        <v>5.9999999999999995E-4</v>
      </c>
    </row>
    <row r="86" spans="1:20">
      <c r="A86" t="s">
        <v>371</v>
      </c>
      <c r="B86" t="s">
        <v>372</v>
      </c>
      <c r="C86" t="s">
        <v>105</v>
      </c>
      <c r="D86" t="s">
        <v>204</v>
      </c>
      <c r="E86" s="98" t="s">
        <v>1288</v>
      </c>
      <c r="F86" t="s">
        <v>349</v>
      </c>
      <c r="G86" t="s">
        <v>352</v>
      </c>
      <c r="H86" t="s">
        <v>192</v>
      </c>
      <c r="I86" s="98" t="s">
        <v>1288</v>
      </c>
      <c r="J86" s="54">
        <v>6.57</v>
      </c>
      <c r="K86" t="s">
        <v>98</v>
      </c>
      <c r="L86" s="55">
        <v>5.1299999999999998E-2</v>
      </c>
      <c r="M86" s="55">
        <v>5.8299999999999998E-2</v>
      </c>
      <c r="N86" s="54">
        <v>10559.68</v>
      </c>
      <c r="O86" s="54">
        <v>96.784880000000086</v>
      </c>
      <c r="P86" s="54">
        <v>0</v>
      </c>
      <c r="Q86" s="54">
        <v>37.0685697066248</v>
      </c>
      <c r="R86" s="55">
        <v>0</v>
      </c>
      <c r="S86" s="55">
        <v>9.2999999999999992E-3</v>
      </c>
      <c r="T86" s="55">
        <v>5.9999999999999995E-4</v>
      </c>
    </row>
    <row r="87" spans="1:20">
      <c r="A87" t="s">
        <v>373</v>
      </c>
      <c r="B87" t="s">
        <v>374</v>
      </c>
      <c r="C87" t="s">
        <v>105</v>
      </c>
      <c r="D87" t="s">
        <v>204</v>
      </c>
      <c r="E87" s="98" t="s">
        <v>1288</v>
      </c>
      <c r="F87" t="s">
        <v>274</v>
      </c>
      <c r="G87" t="s">
        <v>352</v>
      </c>
      <c r="H87" t="s">
        <v>192</v>
      </c>
      <c r="I87" s="98" t="s">
        <v>1288</v>
      </c>
      <c r="J87" s="54">
        <v>6.96</v>
      </c>
      <c r="K87" t="s">
        <v>98</v>
      </c>
      <c r="L87" s="55">
        <v>6.4000000000000001E-2</v>
      </c>
      <c r="M87" s="55">
        <v>5.79E-2</v>
      </c>
      <c r="N87" s="54">
        <v>12278.7</v>
      </c>
      <c r="O87" s="54">
        <v>105.33633000000006</v>
      </c>
      <c r="P87" s="54">
        <v>0</v>
      </c>
      <c r="Q87" s="54">
        <v>46.9113711888522</v>
      </c>
      <c r="R87" s="55">
        <v>0</v>
      </c>
      <c r="S87" s="55">
        <v>1.18E-2</v>
      </c>
      <c r="T87" s="55">
        <v>6.9999999999999999E-4</v>
      </c>
    </row>
    <row r="88" spans="1:20">
      <c r="A88" t="s">
        <v>375</v>
      </c>
      <c r="B88" t="s">
        <v>376</v>
      </c>
      <c r="C88" t="s">
        <v>105</v>
      </c>
      <c r="D88" t="s">
        <v>204</v>
      </c>
      <c r="E88" s="98" t="s">
        <v>1288</v>
      </c>
      <c r="F88" t="s">
        <v>262</v>
      </c>
      <c r="G88" t="s">
        <v>360</v>
      </c>
      <c r="H88" t="s">
        <v>248</v>
      </c>
      <c r="I88" s="98" t="s">
        <v>1288</v>
      </c>
      <c r="J88" s="54">
        <v>3.94</v>
      </c>
      <c r="K88" t="s">
        <v>98</v>
      </c>
      <c r="L88" s="55">
        <v>7.6300000000000007E-2</v>
      </c>
      <c r="M88" s="55">
        <v>8.2699999999999996E-2</v>
      </c>
      <c r="N88" s="54">
        <v>14734.44</v>
      </c>
      <c r="O88" s="54">
        <v>99.136600000000044</v>
      </c>
      <c r="P88" s="54">
        <v>0</v>
      </c>
      <c r="Q88" s="54">
        <v>52.980397258960103</v>
      </c>
      <c r="R88" s="55">
        <v>0</v>
      </c>
      <c r="S88" s="55">
        <v>1.3299999999999999E-2</v>
      </c>
      <c r="T88" s="55">
        <v>8.0000000000000004E-4</v>
      </c>
    </row>
    <row r="89" spans="1:20">
      <c r="A89" t="s">
        <v>377</v>
      </c>
      <c r="B89" t="s">
        <v>378</v>
      </c>
      <c r="C89" t="s">
        <v>105</v>
      </c>
      <c r="D89" t="s">
        <v>204</v>
      </c>
      <c r="E89" s="98" t="s">
        <v>1288</v>
      </c>
      <c r="F89" t="s">
        <v>229</v>
      </c>
      <c r="G89" t="s">
        <v>360</v>
      </c>
      <c r="H89" t="s">
        <v>248</v>
      </c>
      <c r="I89" s="98" t="s">
        <v>1288</v>
      </c>
      <c r="J89" s="54">
        <v>2.92</v>
      </c>
      <c r="K89" t="s">
        <v>98</v>
      </c>
      <c r="L89" s="55">
        <v>5.2999999999999999E-2</v>
      </c>
      <c r="M89" s="55">
        <v>9.1899999999999996E-2</v>
      </c>
      <c r="N89" s="54">
        <v>15201.03</v>
      </c>
      <c r="O89" s="54">
        <v>90.461829999999964</v>
      </c>
      <c r="P89" s="54">
        <v>0</v>
      </c>
      <c r="Q89" s="54">
        <v>49.875348208411303</v>
      </c>
      <c r="R89" s="55">
        <v>0</v>
      </c>
      <c r="S89" s="55">
        <v>1.2500000000000001E-2</v>
      </c>
      <c r="T89" s="55">
        <v>6.9999999999999999E-4</v>
      </c>
    </row>
    <row r="90" spans="1:20">
      <c r="A90" t="s">
        <v>379</v>
      </c>
      <c r="B90" t="s">
        <v>380</v>
      </c>
      <c r="C90" t="s">
        <v>105</v>
      </c>
      <c r="D90" t="s">
        <v>204</v>
      </c>
      <c r="E90" s="98" t="s">
        <v>1288</v>
      </c>
      <c r="F90" t="s">
        <v>342</v>
      </c>
      <c r="G90" t="s">
        <v>352</v>
      </c>
      <c r="H90" t="s">
        <v>183</v>
      </c>
      <c r="I90" s="98" t="s">
        <v>1288</v>
      </c>
      <c r="J90" s="54">
        <v>6.17</v>
      </c>
      <c r="K90" t="s">
        <v>98</v>
      </c>
      <c r="L90" s="55">
        <v>4.1300000000000003E-2</v>
      </c>
      <c r="M90" s="55">
        <v>6.6600000000000006E-2</v>
      </c>
      <c r="N90" s="54">
        <v>5157.05</v>
      </c>
      <c r="O90" s="54">
        <v>85.646919999999895</v>
      </c>
      <c r="P90" s="54">
        <v>0</v>
      </c>
      <c r="Q90" s="54">
        <v>16.019931227468199</v>
      </c>
      <c r="R90" s="55">
        <v>0</v>
      </c>
      <c r="S90" s="55">
        <v>4.0000000000000001E-3</v>
      </c>
      <c r="T90" s="55">
        <v>2.0000000000000001E-4</v>
      </c>
    </row>
    <row r="91" spans="1:20">
      <c r="A91" t="s">
        <v>381</v>
      </c>
      <c r="B91" t="s">
        <v>382</v>
      </c>
      <c r="C91" t="s">
        <v>105</v>
      </c>
      <c r="D91" t="s">
        <v>204</v>
      </c>
      <c r="E91" s="98" t="s">
        <v>1288</v>
      </c>
      <c r="F91" t="s">
        <v>342</v>
      </c>
      <c r="G91" t="s">
        <v>352</v>
      </c>
      <c r="H91" t="s">
        <v>183</v>
      </c>
      <c r="I91" s="98" t="s">
        <v>1288</v>
      </c>
      <c r="J91" s="54">
        <v>4.66</v>
      </c>
      <c r="K91" t="s">
        <v>100</v>
      </c>
      <c r="L91" s="55">
        <v>6.5000000000000002E-2</v>
      </c>
      <c r="M91" s="55">
        <v>4.9700000000000001E-2</v>
      </c>
      <c r="N91" s="54">
        <v>5893.78</v>
      </c>
      <c r="O91" s="54">
        <v>108.95943000000014</v>
      </c>
      <c r="P91" s="54">
        <v>0</v>
      </c>
      <c r="Q91" s="54">
        <v>25.7618095913001</v>
      </c>
      <c r="R91" s="55">
        <v>0</v>
      </c>
      <c r="S91" s="55">
        <v>6.4999999999999997E-3</v>
      </c>
      <c r="T91" s="55">
        <v>4.0000000000000002E-4</v>
      </c>
    </row>
    <row r="92" spans="1:20">
      <c r="A92" t="s">
        <v>383</v>
      </c>
      <c r="B92" t="s">
        <v>384</v>
      </c>
      <c r="C92" t="s">
        <v>105</v>
      </c>
      <c r="D92" t="s">
        <v>204</v>
      </c>
      <c r="E92" s="98" t="s">
        <v>1288</v>
      </c>
      <c r="F92" t="s">
        <v>342</v>
      </c>
      <c r="G92" t="s">
        <v>352</v>
      </c>
      <c r="H92" t="s">
        <v>183</v>
      </c>
      <c r="I92" s="98" t="s">
        <v>1288</v>
      </c>
      <c r="J92" s="54">
        <v>0.5</v>
      </c>
      <c r="K92" t="s">
        <v>98</v>
      </c>
      <c r="L92" s="55">
        <v>6.25E-2</v>
      </c>
      <c r="M92" s="55">
        <v>6.6400000000000001E-2</v>
      </c>
      <c r="N92" s="54">
        <v>13110.7</v>
      </c>
      <c r="O92" s="54">
        <v>100.89442000000004</v>
      </c>
      <c r="P92" s="54">
        <v>0</v>
      </c>
      <c r="Q92" s="54">
        <v>47.977828050103398</v>
      </c>
      <c r="R92" s="55">
        <v>0</v>
      </c>
      <c r="S92" s="55">
        <v>1.2E-2</v>
      </c>
      <c r="T92" s="55">
        <v>6.9999999999999999E-4</v>
      </c>
    </row>
    <row r="93" spans="1:20">
      <c r="A93" t="s">
        <v>385</v>
      </c>
      <c r="B93" t="s">
        <v>386</v>
      </c>
      <c r="C93" t="s">
        <v>105</v>
      </c>
      <c r="D93" t="s">
        <v>204</v>
      </c>
      <c r="E93" s="98" t="s">
        <v>1288</v>
      </c>
      <c r="F93" t="s">
        <v>274</v>
      </c>
      <c r="G93" t="s">
        <v>352</v>
      </c>
      <c r="H93" t="s">
        <v>192</v>
      </c>
      <c r="I93" s="98" t="s">
        <v>1288</v>
      </c>
      <c r="J93" s="54">
        <v>2.35</v>
      </c>
      <c r="K93" t="s">
        <v>100</v>
      </c>
      <c r="L93" s="55">
        <v>5.7500000000000002E-2</v>
      </c>
      <c r="M93" s="55">
        <v>4.2599999999999999E-2</v>
      </c>
      <c r="N93" s="54">
        <v>4469.45</v>
      </c>
      <c r="O93" s="54">
        <v>105.49756000000015</v>
      </c>
      <c r="P93" s="54">
        <v>0</v>
      </c>
      <c r="Q93" s="54">
        <v>18.9153386457469</v>
      </c>
      <c r="R93" s="55">
        <v>0</v>
      </c>
      <c r="S93" s="55">
        <v>4.7000000000000002E-3</v>
      </c>
      <c r="T93" s="55">
        <v>2.9999999999999997E-4</v>
      </c>
    </row>
    <row r="94" spans="1:20">
      <c r="A94" t="s">
        <v>387</v>
      </c>
      <c r="B94" t="s">
        <v>388</v>
      </c>
      <c r="C94" t="s">
        <v>105</v>
      </c>
      <c r="D94" t="s">
        <v>204</v>
      </c>
      <c r="E94" s="98" t="s">
        <v>1288</v>
      </c>
      <c r="F94" t="s">
        <v>274</v>
      </c>
      <c r="G94" t="s">
        <v>352</v>
      </c>
      <c r="H94" t="s">
        <v>192</v>
      </c>
      <c r="I94" s="98" t="s">
        <v>1288</v>
      </c>
      <c r="J94" s="54">
        <v>4.3499999999999996</v>
      </c>
      <c r="K94" t="s">
        <v>100</v>
      </c>
      <c r="L94" s="55">
        <v>6.13E-2</v>
      </c>
      <c r="M94" s="55">
        <v>4.6300000000000001E-2</v>
      </c>
      <c r="N94" s="54">
        <v>9822.9599999999991</v>
      </c>
      <c r="O94" s="54">
        <v>107.98211000000002</v>
      </c>
      <c r="P94" s="54">
        <v>0</v>
      </c>
      <c r="Q94" s="54">
        <v>42.551199547704499</v>
      </c>
      <c r="R94" s="55">
        <v>0</v>
      </c>
      <c r="S94" s="55">
        <v>1.0699999999999999E-2</v>
      </c>
      <c r="T94" s="55">
        <v>5.9999999999999995E-4</v>
      </c>
    </row>
    <row r="95" spans="1:20">
      <c r="A95" t="s">
        <v>389</v>
      </c>
      <c r="B95" t="s">
        <v>390</v>
      </c>
      <c r="C95" t="s">
        <v>105</v>
      </c>
      <c r="D95" t="s">
        <v>204</v>
      </c>
      <c r="E95" s="98" t="s">
        <v>1288</v>
      </c>
      <c r="F95" t="s">
        <v>391</v>
      </c>
      <c r="G95" t="s">
        <v>392</v>
      </c>
      <c r="H95" t="s">
        <v>183</v>
      </c>
      <c r="I95" s="98" t="s">
        <v>1288</v>
      </c>
      <c r="J95" s="54">
        <v>4.34</v>
      </c>
      <c r="K95" t="s">
        <v>100</v>
      </c>
      <c r="L95" s="55">
        <v>7.2499999999999995E-2</v>
      </c>
      <c r="M95" s="55">
        <v>5.1900000000000002E-2</v>
      </c>
      <c r="N95" s="54">
        <v>9822.9599999999991</v>
      </c>
      <c r="O95" s="54">
        <v>110.17250999999992</v>
      </c>
      <c r="P95" s="54">
        <v>0</v>
      </c>
      <c r="Q95" s="54">
        <v>43.414343891608198</v>
      </c>
      <c r="R95" s="55">
        <v>0</v>
      </c>
      <c r="S95" s="55">
        <v>1.09E-2</v>
      </c>
      <c r="T95" s="55">
        <v>5.9999999999999995E-4</v>
      </c>
    </row>
    <row r="96" spans="1:20">
      <c r="A96" t="s">
        <v>393</v>
      </c>
      <c r="B96" t="s">
        <v>394</v>
      </c>
      <c r="C96" t="s">
        <v>105</v>
      </c>
      <c r="D96" t="s">
        <v>204</v>
      </c>
      <c r="E96" s="98" t="s">
        <v>1288</v>
      </c>
      <c r="F96" t="s">
        <v>274</v>
      </c>
      <c r="G96" t="s">
        <v>395</v>
      </c>
      <c r="H96" t="s">
        <v>248</v>
      </c>
      <c r="I96" s="98" t="s">
        <v>1288</v>
      </c>
      <c r="J96" s="54">
        <v>6.11</v>
      </c>
      <c r="K96" t="s">
        <v>98</v>
      </c>
      <c r="L96" s="55">
        <v>3.7499999999999999E-2</v>
      </c>
      <c r="M96" s="55">
        <v>5.7599999999999998E-2</v>
      </c>
      <c r="N96" s="54">
        <v>15716.74</v>
      </c>
      <c r="O96" s="54">
        <v>89.758499999999998</v>
      </c>
      <c r="P96" s="54">
        <v>0</v>
      </c>
      <c r="Q96" s="54">
        <v>51.166488234408298</v>
      </c>
      <c r="R96" s="55">
        <v>0</v>
      </c>
      <c r="S96" s="55">
        <v>1.2800000000000001E-2</v>
      </c>
      <c r="T96" s="55">
        <v>8.0000000000000004E-4</v>
      </c>
    </row>
    <row r="97" spans="1:20">
      <c r="A97" t="s">
        <v>396</v>
      </c>
      <c r="B97" t="s">
        <v>397</v>
      </c>
      <c r="C97" t="s">
        <v>105</v>
      </c>
      <c r="D97" t="s">
        <v>204</v>
      </c>
      <c r="E97" s="98" t="s">
        <v>1288</v>
      </c>
      <c r="F97" t="s">
        <v>398</v>
      </c>
      <c r="G97" t="s">
        <v>392</v>
      </c>
      <c r="H97" t="s">
        <v>192</v>
      </c>
      <c r="I97" s="98" t="s">
        <v>1288</v>
      </c>
      <c r="J97" s="54">
        <v>6.19</v>
      </c>
      <c r="K97" t="s">
        <v>98</v>
      </c>
      <c r="L97" s="55">
        <v>0.04</v>
      </c>
      <c r="M97" s="55">
        <v>5.6099999999999997E-2</v>
      </c>
      <c r="N97" s="54">
        <v>14734.44</v>
      </c>
      <c r="O97" s="54">
        <v>91.41367000000001</v>
      </c>
      <c r="P97" s="54">
        <v>0</v>
      </c>
      <c r="Q97" s="54">
        <v>48.853123382277403</v>
      </c>
      <c r="R97" s="55">
        <v>0</v>
      </c>
      <c r="S97" s="55">
        <v>1.23E-2</v>
      </c>
      <c r="T97" s="55">
        <v>6.9999999999999999E-4</v>
      </c>
    </row>
    <row r="98" spans="1:20">
      <c r="A98" t="s">
        <v>399</v>
      </c>
      <c r="B98" t="s">
        <v>400</v>
      </c>
      <c r="C98" t="s">
        <v>105</v>
      </c>
      <c r="D98" t="s">
        <v>204</v>
      </c>
      <c r="E98" s="98" t="s">
        <v>1288</v>
      </c>
      <c r="F98" t="s">
        <v>282</v>
      </c>
      <c r="G98" t="s">
        <v>392</v>
      </c>
      <c r="H98" t="s">
        <v>192</v>
      </c>
      <c r="I98" s="98" t="s">
        <v>1288</v>
      </c>
      <c r="J98" s="54">
        <v>5.36</v>
      </c>
      <c r="K98" t="s">
        <v>98</v>
      </c>
      <c r="L98" s="55">
        <v>3.7499999999999999E-2</v>
      </c>
      <c r="M98" s="55">
        <v>5.57E-2</v>
      </c>
      <c r="N98" s="54">
        <v>9331.81</v>
      </c>
      <c r="O98" s="54">
        <v>91.905080000000012</v>
      </c>
      <c r="P98" s="54">
        <v>0</v>
      </c>
      <c r="Q98" s="54">
        <v>31.106629806453402</v>
      </c>
      <c r="R98" s="55">
        <v>0</v>
      </c>
      <c r="S98" s="55">
        <v>7.7999999999999996E-3</v>
      </c>
      <c r="T98" s="55">
        <v>5.0000000000000001E-4</v>
      </c>
    </row>
    <row r="99" spans="1:20">
      <c r="A99" t="s">
        <v>401</v>
      </c>
      <c r="B99" t="s">
        <v>402</v>
      </c>
      <c r="C99" t="s">
        <v>105</v>
      </c>
      <c r="D99" t="s">
        <v>204</v>
      </c>
      <c r="E99" s="98" t="s">
        <v>1288</v>
      </c>
      <c r="F99" t="s">
        <v>229</v>
      </c>
      <c r="G99" t="s">
        <v>395</v>
      </c>
      <c r="H99" t="s">
        <v>248</v>
      </c>
      <c r="I99" s="98" t="s">
        <v>1288</v>
      </c>
      <c r="J99" s="54">
        <v>4.0199999999999996</v>
      </c>
      <c r="K99" t="s">
        <v>98</v>
      </c>
      <c r="L99" s="55">
        <v>5.1299999999999998E-2</v>
      </c>
      <c r="M99" s="55">
        <v>5.9700000000000003E-2</v>
      </c>
      <c r="N99" s="54">
        <v>10150.56</v>
      </c>
      <c r="O99" s="54">
        <v>96.576539999999866</v>
      </c>
      <c r="P99" s="54">
        <v>0</v>
      </c>
      <c r="Q99" s="54">
        <v>35.555697309289201</v>
      </c>
      <c r="R99" s="55">
        <v>0</v>
      </c>
      <c r="S99" s="55">
        <v>8.8999999999999999E-3</v>
      </c>
      <c r="T99" s="55">
        <v>5.0000000000000001E-4</v>
      </c>
    </row>
    <row r="100" spans="1:20">
      <c r="A100" t="s">
        <v>403</v>
      </c>
      <c r="B100" t="s">
        <v>404</v>
      </c>
      <c r="C100" t="s">
        <v>105</v>
      </c>
      <c r="D100" t="s">
        <v>204</v>
      </c>
      <c r="E100" s="98" t="s">
        <v>1288</v>
      </c>
      <c r="F100" t="s">
        <v>262</v>
      </c>
      <c r="G100" t="s">
        <v>392</v>
      </c>
      <c r="H100" t="s">
        <v>192</v>
      </c>
      <c r="I100" s="98" t="s">
        <v>1288</v>
      </c>
      <c r="J100" s="54">
        <v>4.46</v>
      </c>
      <c r="K100" t="s">
        <v>100</v>
      </c>
      <c r="L100" s="55">
        <v>7.8799999999999995E-2</v>
      </c>
      <c r="M100" s="55">
        <v>7.1400000000000005E-2</v>
      </c>
      <c r="N100" s="54">
        <v>14636.21</v>
      </c>
      <c r="O100" s="54">
        <v>106.47930999999991</v>
      </c>
      <c r="P100" s="54">
        <v>0</v>
      </c>
      <c r="Q100" s="54">
        <v>62.518922283454501</v>
      </c>
      <c r="R100" s="55">
        <v>0</v>
      </c>
      <c r="S100" s="55">
        <v>1.5699999999999999E-2</v>
      </c>
      <c r="T100" s="55">
        <v>8.9999999999999998E-4</v>
      </c>
    </row>
    <row r="101" spans="1:20">
      <c r="A101" t="s">
        <v>405</v>
      </c>
      <c r="B101" t="s">
        <v>406</v>
      </c>
      <c r="C101" t="s">
        <v>105</v>
      </c>
      <c r="D101" t="s">
        <v>204</v>
      </c>
      <c r="E101" s="98" t="s">
        <v>1288</v>
      </c>
      <c r="F101" t="s">
        <v>342</v>
      </c>
      <c r="G101" t="s">
        <v>392</v>
      </c>
      <c r="H101" t="s">
        <v>192</v>
      </c>
      <c r="I101" s="98" t="s">
        <v>1288</v>
      </c>
      <c r="J101" s="54">
        <v>5.78</v>
      </c>
      <c r="K101" t="s">
        <v>100</v>
      </c>
      <c r="L101" s="55">
        <v>6.1400000000000003E-2</v>
      </c>
      <c r="M101" s="55">
        <v>4.9700000000000001E-2</v>
      </c>
      <c r="N101" s="54">
        <v>4911.4799999999996</v>
      </c>
      <c r="O101" s="54">
        <v>108.23022000000016</v>
      </c>
      <c r="P101" s="54">
        <v>0</v>
      </c>
      <c r="Q101" s="54">
        <v>21.324484622091401</v>
      </c>
      <c r="R101" s="55">
        <v>0</v>
      </c>
      <c r="S101" s="55">
        <v>5.4000000000000003E-3</v>
      </c>
      <c r="T101" s="55">
        <v>2.9999999999999997E-4</v>
      </c>
    </row>
    <row r="102" spans="1:20">
      <c r="A102" t="s">
        <v>407</v>
      </c>
      <c r="B102" t="s">
        <v>408</v>
      </c>
      <c r="C102" t="s">
        <v>105</v>
      </c>
      <c r="D102" t="s">
        <v>204</v>
      </c>
      <c r="E102" s="98" t="s">
        <v>1288</v>
      </c>
      <c r="F102" t="s">
        <v>342</v>
      </c>
      <c r="G102" t="s">
        <v>392</v>
      </c>
      <c r="H102" t="s">
        <v>192</v>
      </c>
      <c r="I102" s="98" t="s">
        <v>1288</v>
      </c>
      <c r="J102" s="54">
        <v>4.0999999999999996</v>
      </c>
      <c r="K102" t="s">
        <v>100</v>
      </c>
      <c r="L102" s="55">
        <v>7.1300000000000002E-2</v>
      </c>
      <c r="M102" s="55">
        <v>5.1200000000000002E-2</v>
      </c>
      <c r="N102" s="54">
        <v>14734.44</v>
      </c>
      <c r="O102" s="54">
        <v>108.44174999999997</v>
      </c>
      <c r="P102" s="54">
        <v>0</v>
      </c>
      <c r="Q102" s="54">
        <v>64.098486456028894</v>
      </c>
      <c r="R102" s="55">
        <v>0</v>
      </c>
      <c r="S102" s="55">
        <v>1.61E-2</v>
      </c>
      <c r="T102" s="55">
        <v>1E-3</v>
      </c>
    </row>
    <row r="103" spans="1:20">
      <c r="A103" t="s">
        <v>409</v>
      </c>
      <c r="B103" t="s">
        <v>410</v>
      </c>
      <c r="C103" t="s">
        <v>105</v>
      </c>
      <c r="D103" t="s">
        <v>204</v>
      </c>
      <c r="E103" s="98" t="s">
        <v>1288</v>
      </c>
      <c r="F103" t="s">
        <v>317</v>
      </c>
      <c r="G103" t="s">
        <v>230</v>
      </c>
      <c r="H103" t="s">
        <v>192</v>
      </c>
      <c r="I103" s="98" t="s">
        <v>1288</v>
      </c>
      <c r="J103" s="54">
        <v>3.97</v>
      </c>
      <c r="K103" t="s">
        <v>98</v>
      </c>
      <c r="L103" s="55">
        <v>4.6300000000000001E-2</v>
      </c>
      <c r="M103" s="55">
        <v>5.7700000000000001E-2</v>
      </c>
      <c r="N103" s="54">
        <v>12280.17</v>
      </c>
      <c r="O103" s="54">
        <v>95.76513000000007</v>
      </c>
      <c r="P103" s="54">
        <v>0</v>
      </c>
      <c r="Q103" s="54">
        <v>42.653958013643098</v>
      </c>
      <c r="R103" s="55">
        <v>0</v>
      </c>
      <c r="S103" s="55">
        <v>1.0699999999999999E-2</v>
      </c>
      <c r="T103" s="55">
        <v>5.9999999999999995E-4</v>
      </c>
    </row>
    <row r="104" spans="1:20">
      <c r="A104" t="s">
        <v>411</v>
      </c>
      <c r="B104" t="s">
        <v>412</v>
      </c>
      <c r="C104" t="s">
        <v>105</v>
      </c>
      <c r="D104" t="s">
        <v>204</v>
      </c>
      <c r="E104" s="98" t="s">
        <v>1288</v>
      </c>
      <c r="F104" t="s">
        <v>262</v>
      </c>
      <c r="G104" t="s">
        <v>230</v>
      </c>
      <c r="H104" t="s">
        <v>192</v>
      </c>
      <c r="I104" s="98" t="s">
        <v>1288</v>
      </c>
      <c r="J104" s="54">
        <v>3.53</v>
      </c>
      <c r="K104" t="s">
        <v>101</v>
      </c>
      <c r="L104" s="55">
        <v>8.8800000000000004E-2</v>
      </c>
      <c r="M104" s="55">
        <v>8.8900000000000007E-2</v>
      </c>
      <c r="N104" s="54">
        <v>9970.2999999999993</v>
      </c>
      <c r="O104" s="54">
        <v>99.901110000000003</v>
      </c>
      <c r="P104" s="54">
        <v>0</v>
      </c>
      <c r="Q104" s="54">
        <v>46.0261989072579</v>
      </c>
      <c r="R104" s="55">
        <v>0</v>
      </c>
      <c r="S104" s="55">
        <v>1.1599999999999999E-2</v>
      </c>
      <c r="T104" s="55">
        <v>6.9999999999999999E-4</v>
      </c>
    </row>
    <row r="105" spans="1:20">
      <c r="A105" t="s">
        <v>413</v>
      </c>
      <c r="B105" t="s">
        <v>414</v>
      </c>
      <c r="C105" t="s">
        <v>105</v>
      </c>
      <c r="D105" t="s">
        <v>204</v>
      </c>
      <c r="E105" s="98" t="s">
        <v>1288</v>
      </c>
      <c r="F105" t="s">
        <v>398</v>
      </c>
      <c r="G105" t="s">
        <v>415</v>
      </c>
      <c r="H105" t="s">
        <v>248</v>
      </c>
      <c r="I105" s="98" t="s">
        <v>1288</v>
      </c>
      <c r="J105" s="54">
        <v>3.57</v>
      </c>
      <c r="K105" t="s">
        <v>98</v>
      </c>
      <c r="L105" s="55">
        <v>6.3799999999999996E-2</v>
      </c>
      <c r="M105" s="55">
        <v>5.8599999999999999E-2</v>
      </c>
      <c r="N105" s="54">
        <v>13752.14</v>
      </c>
      <c r="O105" s="54">
        <v>104.10453999999997</v>
      </c>
      <c r="P105" s="54">
        <v>0</v>
      </c>
      <c r="Q105" s="54">
        <v>51.926315770114797</v>
      </c>
      <c r="R105" s="55">
        <v>0</v>
      </c>
      <c r="S105" s="55">
        <v>1.2999999999999999E-2</v>
      </c>
      <c r="T105" s="55">
        <v>8.0000000000000004E-4</v>
      </c>
    </row>
    <row r="106" spans="1:20">
      <c r="A106" t="s">
        <v>416</v>
      </c>
      <c r="B106" t="s">
        <v>417</v>
      </c>
      <c r="C106" t="s">
        <v>105</v>
      </c>
      <c r="D106" t="s">
        <v>204</v>
      </c>
      <c r="E106" s="98" t="s">
        <v>1288</v>
      </c>
      <c r="F106" t="s">
        <v>262</v>
      </c>
      <c r="G106" t="s">
        <v>230</v>
      </c>
      <c r="H106" t="s">
        <v>192</v>
      </c>
      <c r="I106" s="98" t="s">
        <v>1288</v>
      </c>
      <c r="J106" s="54">
        <v>3.94</v>
      </c>
      <c r="K106" t="s">
        <v>101</v>
      </c>
      <c r="L106" s="55">
        <v>8.5000000000000006E-2</v>
      </c>
      <c r="M106" s="55">
        <v>8.2000000000000003E-2</v>
      </c>
      <c r="N106" s="54">
        <v>4911.4799999999996</v>
      </c>
      <c r="O106" s="54">
        <v>100.90441</v>
      </c>
      <c r="P106" s="54">
        <v>0</v>
      </c>
      <c r="Q106" s="54">
        <v>22.900717923082802</v>
      </c>
      <c r="R106" s="55">
        <v>0</v>
      </c>
      <c r="S106" s="55">
        <v>5.7000000000000002E-3</v>
      </c>
      <c r="T106" s="55">
        <v>2.9999999999999997E-4</v>
      </c>
    </row>
    <row r="107" spans="1:20">
      <c r="A107" t="s">
        <v>418</v>
      </c>
      <c r="B107" t="s">
        <v>419</v>
      </c>
      <c r="C107" t="s">
        <v>105</v>
      </c>
      <c r="D107" t="s">
        <v>204</v>
      </c>
      <c r="E107" s="98" t="s">
        <v>1288</v>
      </c>
      <c r="F107" t="s">
        <v>262</v>
      </c>
      <c r="G107" t="s">
        <v>230</v>
      </c>
      <c r="H107" t="s">
        <v>192</v>
      </c>
      <c r="I107" s="98" t="s">
        <v>1288</v>
      </c>
      <c r="J107" s="54">
        <v>3.6</v>
      </c>
      <c r="K107" t="s">
        <v>101</v>
      </c>
      <c r="L107" s="55">
        <v>8.5000000000000006E-2</v>
      </c>
      <c r="M107" s="55">
        <v>7.9600000000000004E-2</v>
      </c>
      <c r="N107" s="54">
        <v>4911.4799999999996</v>
      </c>
      <c r="O107" s="54">
        <v>101.61440999999999</v>
      </c>
      <c r="P107" s="54">
        <v>0</v>
      </c>
      <c r="Q107" s="54">
        <v>23.0618556744</v>
      </c>
      <c r="R107" s="55">
        <v>0</v>
      </c>
      <c r="S107" s="55">
        <v>5.7999999999999996E-3</v>
      </c>
      <c r="T107" s="55">
        <v>2.9999999999999997E-4</v>
      </c>
    </row>
    <row r="108" spans="1:20">
      <c r="A108" t="s">
        <v>420</v>
      </c>
      <c r="B108" t="s">
        <v>421</v>
      </c>
      <c r="C108" t="s">
        <v>105</v>
      </c>
      <c r="D108" t="s">
        <v>204</v>
      </c>
      <c r="E108" s="98" t="s">
        <v>1288</v>
      </c>
      <c r="F108" t="s">
        <v>269</v>
      </c>
      <c r="G108" t="s">
        <v>422</v>
      </c>
      <c r="H108" t="s">
        <v>248</v>
      </c>
      <c r="I108" s="98" t="s">
        <v>1288</v>
      </c>
      <c r="J108" s="54">
        <v>3.5</v>
      </c>
      <c r="K108" t="s">
        <v>100</v>
      </c>
      <c r="L108" s="55">
        <v>2.63E-2</v>
      </c>
      <c r="M108" s="55">
        <v>0.1004</v>
      </c>
      <c r="N108" s="54">
        <v>8865.2199999999993</v>
      </c>
      <c r="O108" s="54">
        <v>78.332139999999967</v>
      </c>
      <c r="P108" s="54">
        <v>0</v>
      </c>
      <c r="Q108" s="54">
        <v>27.857820238715799</v>
      </c>
      <c r="R108" s="55">
        <v>0</v>
      </c>
      <c r="S108" s="55">
        <v>7.0000000000000001E-3</v>
      </c>
      <c r="T108" s="55">
        <v>4.0000000000000002E-4</v>
      </c>
    </row>
    <row r="109" spans="1:20">
      <c r="A109" t="s">
        <v>423</v>
      </c>
      <c r="B109" t="s">
        <v>424</v>
      </c>
      <c r="C109" t="s">
        <v>105</v>
      </c>
      <c r="D109" t="s">
        <v>204</v>
      </c>
      <c r="E109" s="98" t="s">
        <v>1288</v>
      </c>
      <c r="F109" t="s">
        <v>349</v>
      </c>
      <c r="G109" t="s">
        <v>422</v>
      </c>
      <c r="H109" t="s">
        <v>248</v>
      </c>
      <c r="I109" s="98" t="s">
        <v>1288</v>
      </c>
      <c r="J109" s="54">
        <v>3.58</v>
      </c>
      <c r="K109" t="s">
        <v>98</v>
      </c>
      <c r="L109" s="55">
        <v>7.3800000000000004E-2</v>
      </c>
      <c r="M109" s="55">
        <v>6.6199999999999995E-2</v>
      </c>
      <c r="N109" s="54">
        <v>14734.44</v>
      </c>
      <c r="O109" s="54">
        <v>104.84385000000003</v>
      </c>
      <c r="P109" s="54">
        <v>0</v>
      </c>
      <c r="Q109" s="54">
        <v>56.030455181626401</v>
      </c>
      <c r="R109" s="55">
        <v>0</v>
      </c>
      <c r="S109" s="55">
        <v>1.41E-2</v>
      </c>
      <c r="T109" s="55">
        <v>8.0000000000000004E-4</v>
      </c>
    </row>
    <row r="110" spans="1:20">
      <c r="A110" t="s">
        <v>425</v>
      </c>
      <c r="B110" t="s">
        <v>426</v>
      </c>
      <c r="C110" t="s">
        <v>105</v>
      </c>
      <c r="D110" t="s">
        <v>204</v>
      </c>
      <c r="E110" s="98" t="s">
        <v>1288</v>
      </c>
      <c r="F110" t="s">
        <v>314</v>
      </c>
      <c r="G110" t="s">
        <v>427</v>
      </c>
      <c r="H110" t="s">
        <v>192</v>
      </c>
      <c r="I110" s="98" t="s">
        <v>1288</v>
      </c>
      <c r="J110" s="54">
        <v>1.91</v>
      </c>
      <c r="K110" t="s">
        <v>100</v>
      </c>
      <c r="L110" s="55">
        <v>0.05</v>
      </c>
      <c r="M110" s="55">
        <v>5.0099999999999999E-2</v>
      </c>
      <c r="N110" s="54">
        <v>4911.4799999999996</v>
      </c>
      <c r="O110" s="54">
        <v>104.23363000000001</v>
      </c>
      <c r="P110" s="54">
        <v>0</v>
      </c>
      <c r="Q110" s="54">
        <v>20.537040764028401</v>
      </c>
      <c r="R110" s="55">
        <v>0</v>
      </c>
      <c r="S110" s="55">
        <v>5.1999999999999998E-3</v>
      </c>
      <c r="T110" s="55">
        <v>2.9999999999999997E-4</v>
      </c>
    </row>
    <row r="111" spans="1:20">
      <c r="A111" t="s">
        <v>428</v>
      </c>
      <c r="B111" t="s">
        <v>429</v>
      </c>
      <c r="C111" t="s">
        <v>105</v>
      </c>
      <c r="D111" t="s">
        <v>204</v>
      </c>
      <c r="E111" s="98" t="s">
        <v>1288</v>
      </c>
      <c r="F111" t="s">
        <v>314</v>
      </c>
      <c r="G111" t="s">
        <v>427</v>
      </c>
      <c r="H111" t="s">
        <v>192</v>
      </c>
      <c r="I111" s="98" t="s">
        <v>1288</v>
      </c>
      <c r="J111" s="54">
        <v>1.93</v>
      </c>
      <c r="K111" t="s">
        <v>101</v>
      </c>
      <c r="L111" s="55">
        <v>0.06</v>
      </c>
      <c r="M111" s="55">
        <v>7.2499999999999995E-2</v>
      </c>
      <c r="N111" s="54">
        <v>11640.21</v>
      </c>
      <c r="O111" s="54">
        <v>99.523330000000087</v>
      </c>
      <c r="P111" s="54">
        <v>0</v>
      </c>
      <c r="Q111" s="54">
        <v>53.531853954937603</v>
      </c>
      <c r="R111" s="55">
        <v>0</v>
      </c>
      <c r="S111" s="55">
        <v>1.34E-2</v>
      </c>
      <c r="T111" s="55">
        <v>8.0000000000000004E-4</v>
      </c>
    </row>
    <row r="112" spans="1:20">
      <c r="A112" t="s">
        <v>430</v>
      </c>
      <c r="B112" t="s">
        <v>431</v>
      </c>
      <c r="C112" t="s">
        <v>105</v>
      </c>
      <c r="D112" t="s">
        <v>204</v>
      </c>
      <c r="E112" s="98" t="s">
        <v>1288</v>
      </c>
      <c r="F112" t="s">
        <v>398</v>
      </c>
      <c r="G112" t="s">
        <v>422</v>
      </c>
      <c r="H112" t="s">
        <v>248</v>
      </c>
      <c r="I112" s="98" t="s">
        <v>1288</v>
      </c>
      <c r="J112" s="54">
        <v>6.02</v>
      </c>
      <c r="K112" t="s">
        <v>98</v>
      </c>
      <c r="L112" s="55">
        <v>5.1299999999999998E-2</v>
      </c>
      <c r="M112" s="55">
        <v>7.8E-2</v>
      </c>
      <c r="N112" s="54">
        <v>10805.26</v>
      </c>
      <c r="O112" s="54">
        <v>85.774169999999913</v>
      </c>
      <c r="P112" s="54">
        <v>0</v>
      </c>
      <c r="Q112" s="54">
        <v>33.615478789027399</v>
      </c>
      <c r="R112" s="55">
        <v>0</v>
      </c>
      <c r="S112" s="55">
        <v>8.3999999999999995E-3</v>
      </c>
      <c r="T112" s="55">
        <v>5.0000000000000001E-4</v>
      </c>
    </row>
    <row r="113" spans="1:20">
      <c r="A113" t="s">
        <v>175</v>
      </c>
      <c r="B113" s="100" t="s">
        <v>1288</v>
      </c>
      <c r="C113" s="100" t="s">
        <v>1288</v>
      </c>
      <c r="D113" s="100" t="s">
        <v>1288</v>
      </c>
      <c r="E113" s="100" t="s">
        <v>1288</v>
      </c>
      <c r="F113" s="100" t="s">
        <v>1288</v>
      </c>
      <c r="G113" s="100" t="s">
        <v>1288</v>
      </c>
      <c r="H113" s="100" t="s">
        <v>1288</v>
      </c>
      <c r="I113" s="100" t="s">
        <v>1288</v>
      </c>
      <c r="J113" s="100" t="s">
        <v>1288</v>
      </c>
      <c r="K113" s="100" t="s">
        <v>1288</v>
      </c>
      <c r="L113" s="100" t="s">
        <v>1288</v>
      </c>
      <c r="M113" s="100" t="s">
        <v>1288</v>
      </c>
      <c r="N113" s="100" t="s">
        <v>1288</v>
      </c>
      <c r="O113" s="100" t="s">
        <v>1288</v>
      </c>
      <c r="P113" s="100" t="s">
        <v>1288</v>
      </c>
      <c r="Q113" s="100" t="s">
        <v>1288</v>
      </c>
      <c r="R113" s="100" t="s">
        <v>1288</v>
      </c>
      <c r="S113" s="100" t="s">
        <v>1288</v>
      </c>
      <c r="T113" s="100" t="s">
        <v>1288</v>
      </c>
    </row>
    <row r="114" spans="1:20">
      <c r="A114" t="s">
        <v>193</v>
      </c>
      <c r="B114" s="100" t="s">
        <v>1288</v>
      </c>
      <c r="C114" s="100" t="s">
        <v>1288</v>
      </c>
      <c r="D114" s="100" t="s">
        <v>1288</v>
      </c>
      <c r="E114" s="100" t="s">
        <v>1288</v>
      </c>
      <c r="F114" s="100" t="s">
        <v>1288</v>
      </c>
      <c r="G114" s="100" t="s">
        <v>1288</v>
      </c>
      <c r="H114" s="100" t="s">
        <v>1288</v>
      </c>
      <c r="I114" s="100" t="s">
        <v>1288</v>
      </c>
      <c r="J114" s="100" t="s">
        <v>1288</v>
      </c>
      <c r="K114" s="100" t="s">
        <v>1288</v>
      </c>
      <c r="L114" s="100" t="s">
        <v>1288</v>
      </c>
      <c r="M114" s="100" t="s">
        <v>1288</v>
      </c>
      <c r="N114" s="100" t="s">
        <v>1288</v>
      </c>
      <c r="O114" s="100" t="s">
        <v>1288</v>
      </c>
      <c r="P114" s="100" t="s">
        <v>1288</v>
      </c>
      <c r="Q114" s="100" t="s">
        <v>1288</v>
      </c>
      <c r="R114" s="100" t="s">
        <v>1288</v>
      </c>
      <c r="S114" s="100" t="s">
        <v>1288</v>
      </c>
      <c r="T114" s="100" t="s">
        <v>1288</v>
      </c>
    </row>
    <row r="115" spans="1:20">
      <c r="A115" t="s">
        <v>194</v>
      </c>
      <c r="B115" s="100" t="s">
        <v>1288</v>
      </c>
      <c r="C115" s="100" t="s">
        <v>1288</v>
      </c>
      <c r="D115" s="100" t="s">
        <v>1288</v>
      </c>
      <c r="E115" s="100" t="s">
        <v>1288</v>
      </c>
      <c r="F115" s="100" t="s">
        <v>1288</v>
      </c>
      <c r="G115" s="100" t="s">
        <v>1288</v>
      </c>
      <c r="H115" s="100" t="s">
        <v>1288</v>
      </c>
      <c r="I115" s="100" t="s">
        <v>1288</v>
      </c>
      <c r="J115" s="100" t="s">
        <v>1288</v>
      </c>
      <c r="K115" s="100" t="s">
        <v>1288</v>
      </c>
      <c r="L115" s="100" t="s">
        <v>1288</v>
      </c>
      <c r="M115" s="100" t="s">
        <v>1288</v>
      </c>
      <c r="N115" s="100" t="s">
        <v>1288</v>
      </c>
      <c r="O115" s="100" t="s">
        <v>1288</v>
      </c>
      <c r="P115" s="100" t="s">
        <v>1288</v>
      </c>
      <c r="Q115" s="100" t="s">
        <v>1288</v>
      </c>
      <c r="R115" s="100" t="s">
        <v>1288</v>
      </c>
      <c r="S115" s="100" t="s">
        <v>1288</v>
      </c>
      <c r="T115" s="100" t="s">
        <v>1288</v>
      </c>
    </row>
    <row r="116" spans="1:20">
      <c r="A116" t="s">
        <v>195</v>
      </c>
      <c r="B116" s="100" t="s">
        <v>1288</v>
      </c>
      <c r="C116" s="100" t="s">
        <v>1288</v>
      </c>
      <c r="D116" s="100" t="s">
        <v>1288</v>
      </c>
      <c r="E116" s="100" t="s">
        <v>1288</v>
      </c>
      <c r="F116" s="100" t="s">
        <v>1288</v>
      </c>
      <c r="G116" s="100" t="s">
        <v>1288</v>
      </c>
      <c r="H116" s="100" t="s">
        <v>1288</v>
      </c>
      <c r="I116" s="100" t="s">
        <v>1288</v>
      </c>
      <c r="J116" s="100" t="s">
        <v>1288</v>
      </c>
      <c r="K116" s="100" t="s">
        <v>1288</v>
      </c>
      <c r="L116" s="100" t="s">
        <v>1288</v>
      </c>
      <c r="M116" s="100" t="s">
        <v>1288</v>
      </c>
      <c r="N116" s="100" t="s">
        <v>1288</v>
      </c>
      <c r="O116" s="100" t="s">
        <v>1288</v>
      </c>
      <c r="P116" s="100" t="s">
        <v>1288</v>
      </c>
      <c r="Q116" s="100" t="s">
        <v>1288</v>
      </c>
      <c r="R116" s="100" t="s">
        <v>1288</v>
      </c>
      <c r="S116" s="100" t="s">
        <v>1288</v>
      </c>
      <c r="T116" s="100" t="s">
        <v>1288</v>
      </c>
    </row>
    <row r="117" spans="1:20">
      <c r="A117" t="s">
        <v>196</v>
      </c>
      <c r="B117" s="100" t="s">
        <v>1288</v>
      </c>
      <c r="C117" s="100" t="s">
        <v>1288</v>
      </c>
      <c r="D117" s="100" t="s">
        <v>1288</v>
      </c>
      <c r="E117" s="100" t="s">
        <v>1288</v>
      </c>
      <c r="F117" s="100" t="s">
        <v>1288</v>
      </c>
      <c r="G117" s="100" t="s">
        <v>1288</v>
      </c>
      <c r="H117" s="100" t="s">
        <v>1288</v>
      </c>
      <c r="I117" s="100" t="s">
        <v>1288</v>
      </c>
      <c r="J117" s="100" t="s">
        <v>1288</v>
      </c>
      <c r="K117" s="100" t="s">
        <v>1288</v>
      </c>
      <c r="L117" s="100" t="s">
        <v>1288</v>
      </c>
      <c r="M117" s="100" t="s">
        <v>1288</v>
      </c>
      <c r="N117" s="100" t="s">
        <v>1288</v>
      </c>
      <c r="O117" s="100" t="s">
        <v>1288</v>
      </c>
      <c r="P117" s="100" t="s">
        <v>1288</v>
      </c>
      <c r="Q117" s="100" t="s">
        <v>1288</v>
      </c>
      <c r="R117" s="100" t="s">
        <v>1288</v>
      </c>
      <c r="S117" s="100" t="s">
        <v>1288</v>
      </c>
      <c r="T117" s="100" t="s">
        <v>1288</v>
      </c>
    </row>
    <row r="118" spans="1:20" hidden="1">
      <c r="B118" s="13"/>
      <c r="C118" s="13"/>
      <c r="D118" s="13"/>
      <c r="E118" s="13"/>
    </row>
    <row r="119" spans="1:20" hidden="1">
      <c r="B119" s="13"/>
      <c r="C119" s="13"/>
      <c r="D119" s="13"/>
      <c r="E119" s="13"/>
    </row>
    <row r="120" spans="1:20" hidden="1">
      <c r="B120" s="13"/>
      <c r="C120" s="13"/>
      <c r="D120" s="13"/>
      <c r="E120" s="13"/>
    </row>
    <row r="121" spans="1:20" hidden="1">
      <c r="B121" s="13"/>
      <c r="C121" s="13"/>
      <c r="D121" s="13"/>
      <c r="E121" s="13"/>
    </row>
    <row r="122" spans="1:20" hidden="1">
      <c r="B122" s="13"/>
      <c r="C122" s="13"/>
      <c r="D122" s="13"/>
      <c r="E122" s="13"/>
    </row>
    <row r="123" spans="1:20" hidden="1">
      <c r="B123" s="13"/>
      <c r="C123" s="13"/>
      <c r="D123" s="13"/>
      <c r="E123" s="13"/>
    </row>
    <row r="124" spans="1:20" hidden="1">
      <c r="B124" s="13"/>
      <c r="C124" s="13"/>
      <c r="D124" s="13"/>
      <c r="E124" s="13"/>
    </row>
    <row r="125" spans="1:20" hidden="1">
      <c r="B125" s="13"/>
      <c r="C125" s="13"/>
      <c r="D125" s="13"/>
      <c r="E125" s="13"/>
    </row>
    <row r="126" spans="1:20" hidden="1">
      <c r="B126" s="13"/>
      <c r="C126" s="13"/>
      <c r="D126" s="13"/>
      <c r="E126" s="13"/>
    </row>
    <row r="127" spans="1:20" hidden="1">
      <c r="B127" s="13"/>
      <c r="C127" s="13"/>
      <c r="D127" s="13"/>
      <c r="E127" s="13"/>
    </row>
    <row r="128" spans="1:20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2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1287</v>
      </c>
    </row>
    <row r="2" spans="1:14" s="1" customFormat="1">
      <c r="A2" s="2" t="s">
        <v>1</v>
      </c>
      <c r="B2" s="9" t="s">
        <v>737</v>
      </c>
    </row>
    <row r="3" spans="1:14" s="1" customFormat="1">
      <c r="A3" s="2" t="s">
        <v>2</v>
      </c>
      <c r="B3" s="61" t="s">
        <v>738</v>
      </c>
    </row>
    <row r="4" spans="1:14" s="1" customFormat="1">
      <c r="A4" s="2" t="s">
        <v>3</v>
      </c>
      <c r="B4" s="62" t="s">
        <v>156</v>
      </c>
    </row>
    <row r="5" spans="1:1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s="15" customFormat="1">
      <c r="A6" s="31" t="s">
        <v>45</v>
      </c>
      <c r="B6" s="32" t="s">
        <v>46</v>
      </c>
      <c r="C6" s="107" t="s">
        <v>66</v>
      </c>
      <c r="D6" s="107" t="s">
        <v>79</v>
      </c>
      <c r="E6" s="107" t="s">
        <v>47</v>
      </c>
      <c r="F6" s="107" t="s">
        <v>80</v>
      </c>
      <c r="G6" s="107" t="s">
        <v>50</v>
      </c>
      <c r="H6" s="101" t="s">
        <v>146</v>
      </c>
      <c r="I6" s="101" t="s">
        <v>147</v>
      </c>
      <c r="J6" s="101" t="s">
        <v>151</v>
      </c>
      <c r="K6" s="101" t="s">
        <v>53</v>
      </c>
      <c r="L6" s="101" t="s">
        <v>69</v>
      </c>
      <c r="M6" s="101" t="s">
        <v>54</v>
      </c>
      <c r="N6" s="35" t="s">
        <v>142</v>
      </c>
    </row>
    <row r="7" spans="1:14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16" t="s">
        <v>143</v>
      </c>
      <c r="I7" s="93" t="s">
        <v>1288</v>
      </c>
      <c r="J7" s="16" t="s">
        <v>144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52">
        <v>3901.65</v>
      </c>
      <c r="I9" s="95" t="s">
        <v>1288</v>
      </c>
      <c r="J9" s="52">
        <v>1.2081200000000001</v>
      </c>
      <c r="K9" s="52">
        <v>2222.3893480642319</v>
      </c>
      <c r="L9" s="95" t="s">
        <v>1288</v>
      </c>
      <c r="M9" s="53">
        <v>1</v>
      </c>
      <c r="N9" s="53">
        <v>3.3099999999999997E-2</v>
      </c>
    </row>
    <row r="10" spans="1:14">
      <c r="A10" s="56" t="s">
        <v>161</v>
      </c>
      <c r="B10" s="99" t="s">
        <v>1288</v>
      </c>
      <c r="C10" s="99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58">
        <v>0</v>
      </c>
      <c r="I10" s="100" t="s">
        <v>1288</v>
      </c>
      <c r="J10" s="58">
        <v>0</v>
      </c>
      <c r="K10" s="58">
        <v>0</v>
      </c>
      <c r="L10" s="100" t="s">
        <v>1288</v>
      </c>
      <c r="M10" s="57">
        <v>0</v>
      </c>
      <c r="N10" s="57">
        <v>0</v>
      </c>
    </row>
    <row r="11" spans="1:14">
      <c r="A11" s="56" t="s">
        <v>432</v>
      </c>
      <c r="B11" s="99" t="s">
        <v>1288</v>
      </c>
      <c r="C11" s="99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58">
        <v>0</v>
      </c>
      <c r="I11" s="100" t="s">
        <v>1288</v>
      </c>
      <c r="J11" s="58">
        <v>0</v>
      </c>
      <c r="K11" s="58">
        <v>0</v>
      </c>
      <c r="L11" s="100" t="s">
        <v>1288</v>
      </c>
      <c r="M11" s="57">
        <v>0</v>
      </c>
      <c r="N11" s="57">
        <v>0</v>
      </c>
    </row>
    <row r="12" spans="1:14">
      <c r="A12" t="s">
        <v>167</v>
      </c>
      <c r="B12" t="s">
        <v>167</v>
      </c>
      <c r="C12" s="99" t="s">
        <v>1288</v>
      </c>
      <c r="D12" s="100" t="s">
        <v>1288</v>
      </c>
      <c r="E12" s="100" t="s">
        <v>1288</v>
      </c>
      <c r="F12" t="s">
        <v>167</v>
      </c>
      <c r="G12" t="s">
        <v>167</v>
      </c>
      <c r="H12" s="54">
        <v>0</v>
      </c>
      <c r="I12" s="54">
        <v>0</v>
      </c>
      <c r="J12" s="100" t="s">
        <v>1288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433</v>
      </c>
      <c r="B13" s="99" t="s">
        <v>1288</v>
      </c>
      <c r="C13" s="99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58">
        <v>0</v>
      </c>
      <c r="I13" s="100" t="s">
        <v>1288</v>
      </c>
      <c r="J13" s="58">
        <v>0</v>
      </c>
      <c r="K13" s="58">
        <v>0</v>
      </c>
      <c r="L13" s="100" t="s">
        <v>1288</v>
      </c>
      <c r="M13" s="57">
        <v>0</v>
      </c>
      <c r="N13" s="57">
        <v>0</v>
      </c>
    </row>
    <row r="14" spans="1:14">
      <c r="A14" t="s">
        <v>167</v>
      </c>
      <c r="B14" t="s">
        <v>167</v>
      </c>
      <c r="C14" s="99" t="s">
        <v>1288</v>
      </c>
      <c r="D14" s="100" t="s">
        <v>1288</v>
      </c>
      <c r="E14" s="100" t="s">
        <v>1288</v>
      </c>
      <c r="F14" t="s">
        <v>167</v>
      </c>
      <c r="G14" t="s">
        <v>167</v>
      </c>
      <c r="H14" s="54">
        <v>0</v>
      </c>
      <c r="I14" s="54">
        <v>0</v>
      </c>
      <c r="J14" s="100" t="s">
        <v>1288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434</v>
      </c>
      <c r="B15" s="99" t="s">
        <v>1288</v>
      </c>
      <c r="C15" s="99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58">
        <v>0</v>
      </c>
      <c r="I15" s="100" t="s">
        <v>1288</v>
      </c>
      <c r="J15" s="58">
        <v>0</v>
      </c>
      <c r="K15" s="58">
        <v>0</v>
      </c>
      <c r="L15" s="100" t="s">
        <v>1288</v>
      </c>
      <c r="M15" s="57">
        <v>0</v>
      </c>
      <c r="N15" s="57">
        <v>0</v>
      </c>
    </row>
    <row r="16" spans="1:14">
      <c r="A16" t="s">
        <v>167</v>
      </c>
      <c r="B16" t="s">
        <v>167</v>
      </c>
      <c r="C16" s="99" t="s">
        <v>1288</v>
      </c>
      <c r="D16" s="100" t="s">
        <v>1288</v>
      </c>
      <c r="E16" s="100" t="s">
        <v>1288</v>
      </c>
      <c r="F16" t="s">
        <v>167</v>
      </c>
      <c r="G16" t="s">
        <v>167</v>
      </c>
      <c r="H16" s="54">
        <v>0</v>
      </c>
      <c r="I16" s="54">
        <v>0</v>
      </c>
      <c r="J16" s="100" t="s">
        <v>1288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435</v>
      </c>
      <c r="B17" s="99" t="s">
        <v>1288</v>
      </c>
      <c r="C17" s="99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58">
        <v>0</v>
      </c>
      <c r="I17" s="100" t="s">
        <v>1288</v>
      </c>
      <c r="J17" s="58">
        <v>0</v>
      </c>
      <c r="K17" s="58">
        <v>0</v>
      </c>
      <c r="L17" s="100" t="s">
        <v>1288</v>
      </c>
      <c r="M17" s="57">
        <v>0</v>
      </c>
      <c r="N17" s="57">
        <v>0</v>
      </c>
    </row>
    <row r="18" spans="1:14">
      <c r="A18" t="s">
        <v>167</v>
      </c>
      <c r="B18" t="s">
        <v>167</v>
      </c>
      <c r="C18" s="99" t="s">
        <v>1288</v>
      </c>
      <c r="D18" s="100" t="s">
        <v>1288</v>
      </c>
      <c r="E18" s="100" t="s">
        <v>1288</v>
      </c>
      <c r="F18" t="s">
        <v>167</v>
      </c>
      <c r="G18" t="s">
        <v>167</v>
      </c>
      <c r="H18" s="54">
        <v>0</v>
      </c>
      <c r="I18" s="54">
        <v>0</v>
      </c>
      <c r="J18" s="100" t="s">
        <v>1288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173</v>
      </c>
      <c r="B19" s="99" t="s">
        <v>1288</v>
      </c>
      <c r="C19" s="99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58">
        <v>3901.65</v>
      </c>
      <c r="I19" s="100" t="s">
        <v>1288</v>
      </c>
      <c r="J19" s="58">
        <v>1.2081200000000001</v>
      </c>
      <c r="K19" s="58">
        <v>2222.3893480642319</v>
      </c>
      <c r="L19" s="100" t="s">
        <v>1288</v>
      </c>
      <c r="M19" s="57">
        <v>1</v>
      </c>
      <c r="N19" s="57">
        <v>3.3099999999999997E-2</v>
      </c>
    </row>
    <row r="20" spans="1:14">
      <c r="A20" s="56" t="s">
        <v>199</v>
      </c>
      <c r="B20" s="99" t="s">
        <v>1288</v>
      </c>
      <c r="C20" s="99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58">
        <v>0</v>
      </c>
      <c r="I20" s="100" t="s">
        <v>1288</v>
      </c>
      <c r="J20" s="58">
        <v>0</v>
      </c>
      <c r="K20" s="58">
        <v>0</v>
      </c>
      <c r="L20" s="100" t="s">
        <v>1288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99" t="s">
        <v>1288</v>
      </c>
      <c r="D21" s="100" t="s">
        <v>1288</v>
      </c>
      <c r="E21" s="100" t="s">
        <v>1288</v>
      </c>
      <c r="F21" t="s">
        <v>167</v>
      </c>
      <c r="G21" t="s">
        <v>167</v>
      </c>
      <c r="H21" s="54">
        <v>0</v>
      </c>
      <c r="I21" s="54">
        <v>0</v>
      </c>
      <c r="J21" s="100" t="s">
        <v>1288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200</v>
      </c>
      <c r="B22" s="99" t="s">
        <v>1288</v>
      </c>
      <c r="C22" s="99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58">
        <v>3901.65</v>
      </c>
      <c r="I22" s="100" t="s">
        <v>1288</v>
      </c>
      <c r="J22" s="58">
        <v>1.2081200000000001</v>
      </c>
      <c r="K22" s="58">
        <v>2222.3893480642319</v>
      </c>
      <c r="L22" s="100" t="s">
        <v>1288</v>
      </c>
      <c r="M22" s="57">
        <v>1</v>
      </c>
      <c r="N22" s="57">
        <v>3.3099999999999997E-2</v>
      </c>
    </row>
    <row r="23" spans="1:14">
      <c r="A23" t="s">
        <v>436</v>
      </c>
      <c r="B23" t="s">
        <v>437</v>
      </c>
      <c r="C23" t="s">
        <v>438</v>
      </c>
      <c r="D23" t="s">
        <v>204</v>
      </c>
      <c r="E23" s="98" t="s">
        <v>1288</v>
      </c>
      <c r="F23" t="s">
        <v>262</v>
      </c>
      <c r="G23" t="s">
        <v>98</v>
      </c>
      <c r="H23" s="54">
        <v>421.92</v>
      </c>
      <c r="I23" s="54">
        <v>3367</v>
      </c>
      <c r="J23" s="54">
        <v>0</v>
      </c>
      <c r="K23" s="54">
        <v>51.5253302928</v>
      </c>
      <c r="L23" s="55">
        <v>0</v>
      </c>
      <c r="M23" s="55">
        <v>2.3199999999999998E-2</v>
      </c>
      <c r="N23" s="55">
        <v>8.0000000000000004E-4</v>
      </c>
    </row>
    <row r="24" spans="1:14">
      <c r="A24" t="s">
        <v>439</v>
      </c>
      <c r="B24" t="s">
        <v>440</v>
      </c>
      <c r="C24" t="s">
        <v>438</v>
      </c>
      <c r="D24" t="s">
        <v>204</v>
      </c>
      <c r="E24" s="98" t="s">
        <v>1288</v>
      </c>
      <c r="F24" t="s">
        <v>262</v>
      </c>
      <c r="G24" t="s">
        <v>98</v>
      </c>
      <c r="H24" s="54">
        <v>101.86</v>
      </c>
      <c r="I24" s="54">
        <v>17010</v>
      </c>
      <c r="J24" s="54">
        <v>0</v>
      </c>
      <c r="K24" s="54">
        <v>62.842802022000001</v>
      </c>
      <c r="L24" s="55">
        <v>0</v>
      </c>
      <c r="M24" s="55">
        <v>2.8299999999999999E-2</v>
      </c>
      <c r="N24" s="55">
        <v>8.9999999999999998E-4</v>
      </c>
    </row>
    <row r="25" spans="1:14">
      <c r="A25" t="s">
        <v>441</v>
      </c>
      <c r="B25" t="s">
        <v>442</v>
      </c>
      <c r="C25" t="s">
        <v>438</v>
      </c>
      <c r="D25" t="s">
        <v>204</v>
      </c>
      <c r="E25" s="98" t="s">
        <v>1288</v>
      </c>
      <c r="F25" t="s">
        <v>274</v>
      </c>
      <c r="G25" t="s">
        <v>98</v>
      </c>
      <c r="H25" s="54">
        <v>135.53</v>
      </c>
      <c r="I25" s="54">
        <v>12141</v>
      </c>
      <c r="J25" s="54">
        <v>0</v>
      </c>
      <c r="K25" s="54">
        <v>59.681187107100001</v>
      </c>
      <c r="L25" s="55">
        <v>0</v>
      </c>
      <c r="M25" s="55">
        <v>2.69E-2</v>
      </c>
      <c r="N25" s="55">
        <v>8.9999999999999998E-4</v>
      </c>
    </row>
    <row r="26" spans="1:14">
      <c r="A26" t="s">
        <v>443</v>
      </c>
      <c r="B26" t="s">
        <v>444</v>
      </c>
      <c r="C26" t="s">
        <v>105</v>
      </c>
      <c r="D26" t="s">
        <v>204</v>
      </c>
      <c r="E26" s="98" t="s">
        <v>1288</v>
      </c>
      <c r="F26" t="s">
        <v>274</v>
      </c>
      <c r="G26" t="s">
        <v>100</v>
      </c>
      <c r="H26" s="54">
        <v>129.99</v>
      </c>
      <c r="I26" s="54">
        <v>9702</v>
      </c>
      <c r="J26" s="54">
        <v>0</v>
      </c>
      <c r="K26" s="54">
        <v>50.592814105679999</v>
      </c>
      <c r="L26" s="55">
        <v>0</v>
      </c>
      <c r="M26" s="55">
        <v>2.2800000000000001E-2</v>
      </c>
      <c r="N26" s="55">
        <v>8.0000000000000004E-4</v>
      </c>
    </row>
    <row r="27" spans="1:14">
      <c r="A27" t="s">
        <v>445</v>
      </c>
      <c r="B27" t="s">
        <v>446</v>
      </c>
      <c r="C27" t="s">
        <v>105</v>
      </c>
      <c r="D27" t="s">
        <v>204</v>
      </c>
      <c r="E27" s="98" t="s">
        <v>1288</v>
      </c>
      <c r="F27" t="s">
        <v>294</v>
      </c>
      <c r="G27" t="s">
        <v>100</v>
      </c>
      <c r="H27" s="54">
        <v>17.47</v>
      </c>
      <c r="I27" s="54">
        <v>73360</v>
      </c>
      <c r="J27" s="54">
        <v>0</v>
      </c>
      <c r="K27" s="54">
        <v>51.412633507199999</v>
      </c>
      <c r="L27" s="55">
        <v>0</v>
      </c>
      <c r="M27" s="55">
        <v>2.3099999999999999E-2</v>
      </c>
      <c r="N27" s="55">
        <v>8.0000000000000004E-4</v>
      </c>
    </row>
    <row r="28" spans="1:14">
      <c r="A28" t="s">
        <v>447</v>
      </c>
      <c r="B28" t="s">
        <v>448</v>
      </c>
      <c r="C28" t="s">
        <v>105</v>
      </c>
      <c r="D28" t="s">
        <v>204</v>
      </c>
      <c r="E28" s="98" t="s">
        <v>1288</v>
      </c>
      <c r="F28" t="s">
        <v>294</v>
      </c>
      <c r="G28" t="s">
        <v>100</v>
      </c>
      <c r="H28" s="54">
        <v>140.63999999999999</v>
      </c>
      <c r="I28" s="54">
        <v>5052</v>
      </c>
      <c r="J28" s="54">
        <v>0</v>
      </c>
      <c r="K28" s="54">
        <v>28.502950740479999</v>
      </c>
      <c r="L28" s="55">
        <v>0</v>
      </c>
      <c r="M28" s="55">
        <v>1.2800000000000001E-2</v>
      </c>
      <c r="N28" s="55">
        <v>4.0000000000000002E-4</v>
      </c>
    </row>
    <row r="29" spans="1:14">
      <c r="A29" t="s">
        <v>449</v>
      </c>
      <c r="B29" t="s">
        <v>450</v>
      </c>
      <c r="C29" t="s">
        <v>438</v>
      </c>
      <c r="D29" t="s">
        <v>204</v>
      </c>
      <c r="E29" s="98" t="s">
        <v>1288</v>
      </c>
      <c r="F29" t="s">
        <v>287</v>
      </c>
      <c r="G29" t="s">
        <v>98</v>
      </c>
      <c r="H29" s="54">
        <v>0.03</v>
      </c>
      <c r="I29" s="54">
        <v>54262500</v>
      </c>
      <c r="J29" s="54">
        <v>0</v>
      </c>
      <c r="K29" s="54">
        <v>59.043026249999997</v>
      </c>
      <c r="L29" s="55">
        <v>0</v>
      </c>
      <c r="M29" s="55">
        <v>2.6599999999999999E-2</v>
      </c>
      <c r="N29" s="55">
        <v>8.9999999999999998E-4</v>
      </c>
    </row>
    <row r="30" spans="1:14">
      <c r="A30" t="s">
        <v>451</v>
      </c>
      <c r="B30" t="s">
        <v>452</v>
      </c>
      <c r="C30" t="s">
        <v>438</v>
      </c>
      <c r="D30" t="s">
        <v>204</v>
      </c>
      <c r="E30" s="98" t="s">
        <v>1288</v>
      </c>
      <c r="F30" t="s">
        <v>287</v>
      </c>
      <c r="G30" t="s">
        <v>98</v>
      </c>
      <c r="H30" s="54">
        <v>70.959999999999994</v>
      </c>
      <c r="I30" s="54">
        <v>38577</v>
      </c>
      <c r="J30" s="54">
        <v>0</v>
      </c>
      <c r="K30" s="54">
        <v>99.286365578399995</v>
      </c>
      <c r="L30" s="55">
        <v>0</v>
      </c>
      <c r="M30" s="55">
        <v>4.4699999999999997E-2</v>
      </c>
      <c r="N30" s="55">
        <v>1.5E-3</v>
      </c>
    </row>
    <row r="31" spans="1:14">
      <c r="A31" t="s">
        <v>453</v>
      </c>
      <c r="B31" t="s">
        <v>454</v>
      </c>
      <c r="C31" t="s">
        <v>438</v>
      </c>
      <c r="D31" t="s">
        <v>204</v>
      </c>
      <c r="E31" s="98" t="s">
        <v>1288</v>
      </c>
      <c r="F31" t="s">
        <v>287</v>
      </c>
      <c r="G31" t="s">
        <v>98</v>
      </c>
      <c r="H31" s="54">
        <v>188.02</v>
      </c>
      <c r="I31" s="54">
        <v>9325</v>
      </c>
      <c r="J31" s="54">
        <v>0</v>
      </c>
      <c r="K31" s="54">
        <v>63.591701354999998</v>
      </c>
      <c r="L31" s="55">
        <v>0</v>
      </c>
      <c r="M31" s="55">
        <v>2.86E-2</v>
      </c>
      <c r="N31" s="55">
        <v>8.9999999999999998E-4</v>
      </c>
    </row>
    <row r="32" spans="1:14">
      <c r="A32" t="s">
        <v>455</v>
      </c>
      <c r="B32" t="s">
        <v>456</v>
      </c>
      <c r="C32" t="s">
        <v>438</v>
      </c>
      <c r="D32" t="s">
        <v>204</v>
      </c>
      <c r="E32" s="98" t="s">
        <v>1288</v>
      </c>
      <c r="F32" t="s">
        <v>457</v>
      </c>
      <c r="G32" t="s">
        <v>98</v>
      </c>
      <c r="H32" s="54">
        <v>19.18</v>
      </c>
      <c r="I32" s="54">
        <v>41223</v>
      </c>
      <c r="J32" s="54">
        <v>0</v>
      </c>
      <c r="K32" s="54">
        <v>28.677134467799998</v>
      </c>
      <c r="L32" s="55">
        <v>0</v>
      </c>
      <c r="M32" s="55">
        <v>1.29E-2</v>
      </c>
      <c r="N32" s="55">
        <v>4.0000000000000002E-4</v>
      </c>
    </row>
    <row r="33" spans="1:14">
      <c r="A33" t="s">
        <v>458</v>
      </c>
      <c r="B33" t="s">
        <v>459</v>
      </c>
      <c r="C33" t="s">
        <v>460</v>
      </c>
      <c r="D33" t="s">
        <v>204</v>
      </c>
      <c r="E33" s="98" t="s">
        <v>1288</v>
      </c>
      <c r="F33" t="s">
        <v>349</v>
      </c>
      <c r="G33" t="s">
        <v>98</v>
      </c>
      <c r="H33" s="54">
        <v>386.71</v>
      </c>
      <c r="I33" s="54">
        <v>14093</v>
      </c>
      <c r="J33" s="54">
        <v>0</v>
      </c>
      <c r="K33" s="54">
        <v>197.66801916809999</v>
      </c>
      <c r="L33" s="55">
        <v>0</v>
      </c>
      <c r="M33" s="55">
        <v>8.8900000000000007E-2</v>
      </c>
      <c r="N33" s="55">
        <v>2.8999999999999998E-3</v>
      </c>
    </row>
    <row r="34" spans="1:14">
      <c r="A34" t="s">
        <v>461</v>
      </c>
      <c r="B34" t="s">
        <v>462</v>
      </c>
      <c r="C34" t="s">
        <v>460</v>
      </c>
      <c r="D34" t="s">
        <v>204</v>
      </c>
      <c r="E34" s="98" t="s">
        <v>1288</v>
      </c>
      <c r="F34" t="s">
        <v>349</v>
      </c>
      <c r="G34" t="s">
        <v>98</v>
      </c>
      <c r="H34" s="54">
        <v>119.38</v>
      </c>
      <c r="I34" s="54">
        <v>35396</v>
      </c>
      <c r="J34" s="54">
        <v>0</v>
      </c>
      <c r="K34" s="54">
        <v>153.26158638960001</v>
      </c>
      <c r="L34" s="55">
        <v>0</v>
      </c>
      <c r="M34" s="55">
        <v>6.9000000000000006E-2</v>
      </c>
      <c r="N34" s="55">
        <v>2.3E-3</v>
      </c>
    </row>
    <row r="35" spans="1:14">
      <c r="A35" t="s">
        <v>463</v>
      </c>
      <c r="B35" t="s">
        <v>464</v>
      </c>
      <c r="C35" t="s">
        <v>460</v>
      </c>
      <c r="D35" t="s">
        <v>204</v>
      </c>
      <c r="E35" s="98" t="s">
        <v>1288</v>
      </c>
      <c r="F35" t="s">
        <v>349</v>
      </c>
      <c r="G35" t="s">
        <v>98</v>
      </c>
      <c r="H35" s="54">
        <v>24.72</v>
      </c>
      <c r="I35" s="54">
        <v>48688</v>
      </c>
      <c r="J35" s="54">
        <v>0</v>
      </c>
      <c r="K35" s="54">
        <v>43.653388147199998</v>
      </c>
      <c r="L35" s="55">
        <v>0</v>
      </c>
      <c r="M35" s="55">
        <v>1.9599999999999999E-2</v>
      </c>
      <c r="N35" s="55">
        <v>6.9999999999999999E-4</v>
      </c>
    </row>
    <row r="36" spans="1:14">
      <c r="A36" t="s">
        <v>465</v>
      </c>
      <c r="B36" t="s">
        <v>466</v>
      </c>
      <c r="C36" t="s">
        <v>438</v>
      </c>
      <c r="D36" t="s">
        <v>204</v>
      </c>
      <c r="E36" s="98" t="s">
        <v>1288</v>
      </c>
      <c r="F36" t="s">
        <v>269</v>
      </c>
      <c r="G36" t="s">
        <v>98</v>
      </c>
      <c r="H36" s="54">
        <v>55.4</v>
      </c>
      <c r="I36" s="54">
        <v>21588</v>
      </c>
      <c r="J36" s="54">
        <v>0.34077000000000002</v>
      </c>
      <c r="K36" s="54">
        <v>43.718790503999998</v>
      </c>
      <c r="L36" s="55">
        <v>0</v>
      </c>
      <c r="M36" s="55">
        <v>1.9699999999999999E-2</v>
      </c>
      <c r="N36" s="55">
        <v>6.9999999999999999E-4</v>
      </c>
    </row>
    <row r="37" spans="1:14">
      <c r="A37" t="s">
        <v>467</v>
      </c>
      <c r="B37" t="s">
        <v>468</v>
      </c>
      <c r="C37" t="s">
        <v>438</v>
      </c>
      <c r="D37" t="s">
        <v>204</v>
      </c>
      <c r="E37" s="98" t="s">
        <v>1288</v>
      </c>
      <c r="F37" t="s">
        <v>269</v>
      </c>
      <c r="G37" t="s">
        <v>98</v>
      </c>
      <c r="H37" s="54">
        <v>53.27</v>
      </c>
      <c r="I37" s="54">
        <v>13458</v>
      </c>
      <c r="J37" s="54">
        <v>0.23515</v>
      </c>
      <c r="K37" s="54">
        <v>26.237390828199999</v>
      </c>
      <c r="L37" s="55">
        <v>0</v>
      </c>
      <c r="M37" s="55">
        <v>1.18E-2</v>
      </c>
      <c r="N37" s="55">
        <v>4.0000000000000002E-4</v>
      </c>
    </row>
    <row r="38" spans="1:14">
      <c r="A38" t="s">
        <v>469</v>
      </c>
      <c r="B38" t="s">
        <v>470</v>
      </c>
      <c r="C38" t="s">
        <v>460</v>
      </c>
      <c r="D38" t="s">
        <v>204</v>
      </c>
      <c r="E38" s="98" t="s">
        <v>1288</v>
      </c>
      <c r="F38" t="s">
        <v>269</v>
      </c>
      <c r="G38" t="s">
        <v>98</v>
      </c>
      <c r="H38" s="54">
        <v>9.16</v>
      </c>
      <c r="I38" s="54">
        <v>80539</v>
      </c>
      <c r="J38" s="54">
        <v>0</v>
      </c>
      <c r="K38" s="54">
        <v>26.757729694799998</v>
      </c>
      <c r="L38" s="55">
        <v>0</v>
      </c>
      <c r="M38" s="55">
        <v>1.2E-2</v>
      </c>
      <c r="N38" s="55">
        <v>4.0000000000000002E-4</v>
      </c>
    </row>
    <row r="39" spans="1:14">
      <c r="A39" t="s">
        <v>471</v>
      </c>
      <c r="B39" t="s">
        <v>472</v>
      </c>
      <c r="C39" t="s">
        <v>438</v>
      </c>
      <c r="D39" t="s">
        <v>204</v>
      </c>
      <c r="E39" s="98" t="s">
        <v>1288</v>
      </c>
      <c r="F39" t="s">
        <v>269</v>
      </c>
      <c r="G39" t="s">
        <v>98</v>
      </c>
      <c r="H39" s="54">
        <v>131.27000000000001</v>
      </c>
      <c r="I39" s="54">
        <v>13330</v>
      </c>
      <c r="J39" s="54">
        <v>0</v>
      </c>
      <c r="K39" s="54">
        <v>63.466301457</v>
      </c>
      <c r="L39" s="55">
        <v>0</v>
      </c>
      <c r="M39" s="55">
        <v>2.86E-2</v>
      </c>
      <c r="N39" s="55">
        <v>8.9999999999999998E-4</v>
      </c>
    </row>
    <row r="40" spans="1:14">
      <c r="A40" t="s">
        <v>473</v>
      </c>
      <c r="B40" t="s">
        <v>474</v>
      </c>
      <c r="C40" t="s">
        <v>438</v>
      </c>
      <c r="D40" t="s">
        <v>204</v>
      </c>
      <c r="E40" s="98" t="s">
        <v>1288</v>
      </c>
      <c r="F40" t="s">
        <v>475</v>
      </c>
      <c r="G40" t="s">
        <v>98</v>
      </c>
      <c r="H40" s="54">
        <v>174.74</v>
      </c>
      <c r="I40" s="54">
        <v>7751</v>
      </c>
      <c r="J40" s="54">
        <v>0.63219999999999998</v>
      </c>
      <c r="K40" s="54">
        <v>49.756641269799999</v>
      </c>
      <c r="L40" s="55">
        <v>0</v>
      </c>
      <c r="M40" s="55">
        <v>2.24E-2</v>
      </c>
      <c r="N40" s="55">
        <v>6.9999999999999999E-4</v>
      </c>
    </row>
    <row r="41" spans="1:14">
      <c r="A41" t="s">
        <v>476</v>
      </c>
      <c r="B41" t="s">
        <v>477</v>
      </c>
      <c r="C41" t="s">
        <v>460</v>
      </c>
      <c r="D41" t="s">
        <v>204</v>
      </c>
      <c r="E41" s="98" t="s">
        <v>1288</v>
      </c>
      <c r="F41" t="s">
        <v>475</v>
      </c>
      <c r="G41" t="s">
        <v>98</v>
      </c>
      <c r="H41" s="54">
        <v>508.01</v>
      </c>
      <c r="I41" s="54">
        <v>15194</v>
      </c>
      <c r="J41" s="54">
        <v>0</v>
      </c>
      <c r="K41" s="54">
        <v>279.95739190379999</v>
      </c>
      <c r="L41" s="55">
        <v>0</v>
      </c>
      <c r="M41" s="55">
        <v>0.126</v>
      </c>
      <c r="N41" s="55">
        <v>4.1999999999999997E-3</v>
      </c>
    </row>
    <row r="42" spans="1:14">
      <c r="A42" t="s">
        <v>478</v>
      </c>
      <c r="B42" t="s">
        <v>479</v>
      </c>
      <c r="C42" t="s">
        <v>438</v>
      </c>
      <c r="D42" t="s">
        <v>204</v>
      </c>
      <c r="E42" s="98" t="s">
        <v>1288</v>
      </c>
      <c r="F42" t="s">
        <v>475</v>
      </c>
      <c r="G42" t="s">
        <v>98</v>
      </c>
      <c r="H42" s="54">
        <v>34.729999999999997</v>
      </c>
      <c r="I42" s="54">
        <v>34655</v>
      </c>
      <c r="J42" s="54">
        <v>0</v>
      </c>
      <c r="K42" s="54">
        <v>43.653416800499997</v>
      </c>
      <c r="L42" s="55">
        <v>0</v>
      </c>
      <c r="M42" s="55">
        <v>1.9599999999999999E-2</v>
      </c>
      <c r="N42" s="55">
        <v>6.9999999999999999E-4</v>
      </c>
    </row>
    <row r="43" spans="1:14">
      <c r="A43" t="s">
        <v>480</v>
      </c>
      <c r="B43" t="s">
        <v>481</v>
      </c>
      <c r="C43" t="s">
        <v>460</v>
      </c>
      <c r="D43" t="s">
        <v>204</v>
      </c>
      <c r="E43" s="98" t="s">
        <v>1288</v>
      </c>
      <c r="F43" t="s">
        <v>482</v>
      </c>
      <c r="G43" t="s">
        <v>98</v>
      </c>
      <c r="H43" s="54">
        <v>52.42</v>
      </c>
      <c r="I43" s="54">
        <v>16207</v>
      </c>
      <c r="J43" s="54">
        <v>0</v>
      </c>
      <c r="K43" s="54">
        <v>30.8139379938</v>
      </c>
      <c r="L43" s="55">
        <v>0</v>
      </c>
      <c r="M43" s="55">
        <v>1.3899999999999999E-2</v>
      </c>
      <c r="N43" s="55">
        <v>5.0000000000000001E-4</v>
      </c>
    </row>
    <row r="44" spans="1:14">
      <c r="A44" t="s">
        <v>483</v>
      </c>
      <c r="B44" t="s">
        <v>484</v>
      </c>
      <c r="C44" t="s">
        <v>105</v>
      </c>
      <c r="D44" t="s">
        <v>204</v>
      </c>
      <c r="E44" s="98" t="s">
        <v>1288</v>
      </c>
      <c r="F44" t="s">
        <v>482</v>
      </c>
      <c r="G44" t="s">
        <v>100</v>
      </c>
      <c r="H44" s="54">
        <v>32.39</v>
      </c>
      <c r="I44" s="54">
        <v>68170</v>
      </c>
      <c r="J44" s="54">
        <v>0</v>
      </c>
      <c r="K44" s="54">
        <v>88.577183050800002</v>
      </c>
      <c r="L44" s="55">
        <v>0</v>
      </c>
      <c r="M44" s="55">
        <v>3.9899999999999998E-2</v>
      </c>
      <c r="N44" s="55">
        <v>1.2999999999999999E-3</v>
      </c>
    </row>
    <row r="45" spans="1:14">
      <c r="A45" t="s">
        <v>485</v>
      </c>
      <c r="B45" t="s">
        <v>486</v>
      </c>
      <c r="C45" t="s">
        <v>460</v>
      </c>
      <c r="D45" t="s">
        <v>204</v>
      </c>
      <c r="E45" s="98" t="s">
        <v>1288</v>
      </c>
      <c r="F45" t="s">
        <v>482</v>
      </c>
      <c r="G45" t="s">
        <v>98</v>
      </c>
      <c r="H45" s="54">
        <v>22.59</v>
      </c>
      <c r="I45" s="54">
        <v>49522</v>
      </c>
      <c r="J45" s="54">
        <v>0</v>
      </c>
      <c r="K45" s="54">
        <v>40.575320814599998</v>
      </c>
      <c r="L45" s="55">
        <v>0</v>
      </c>
      <c r="M45" s="55">
        <v>1.83E-2</v>
      </c>
      <c r="N45" s="55">
        <v>5.9999999999999995E-4</v>
      </c>
    </row>
    <row r="46" spans="1:14">
      <c r="A46" t="s">
        <v>487</v>
      </c>
      <c r="B46" t="s">
        <v>488</v>
      </c>
      <c r="C46" t="s">
        <v>438</v>
      </c>
      <c r="D46" t="s">
        <v>204</v>
      </c>
      <c r="E46" s="98" t="s">
        <v>1288</v>
      </c>
      <c r="F46" t="s">
        <v>482</v>
      </c>
      <c r="G46" t="s">
        <v>98</v>
      </c>
      <c r="H46" s="54">
        <v>304.72000000000003</v>
      </c>
      <c r="I46" s="54">
        <v>10437.815699999992</v>
      </c>
      <c r="J46" s="54">
        <v>0</v>
      </c>
      <c r="K46" s="54">
        <v>115.360768227772</v>
      </c>
      <c r="L46" s="55">
        <v>0</v>
      </c>
      <c r="M46" s="55">
        <v>5.1900000000000002E-2</v>
      </c>
      <c r="N46" s="55">
        <v>1.6999999999999999E-3</v>
      </c>
    </row>
    <row r="47" spans="1:14">
      <c r="A47" t="s">
        <v>489</v>
      </c>
      <c r="B47" t="s">
        <v>490</v>
      </c>
      <c r="C47" t="s">
        <v>460</v>
      </c>
      <c r="D47" t="s">
        <v>204</v>
      </c>
      <c r="E47" s="98" t="s">
        <v>1288</v>
      </c>
      <c r="F47" t="s">
        <v>320</v>
      </c>
      <c r="G47" t="s">
        <v>98</v>
      </c>
      <c r="H47" s="54">
        <v>28.13</v>
      </c>
      <c r="I47" s="54">
        <v>59660</v>
      </c>
      <c r="J47" s="54">
        <v>0</v>
      </c>
      <c r="K47" s="54">
        <v>60.869612466</v>
      </c>
      <c r="L47" s="55">
        <v>0</v>
      </c>
      <c r="M47" s="55">
        <v>2.7400000000000001E-2</v>
      </c>
      <c r="N47" s="55">
        <v>8.9999999999999998E-4</v>
      </c>
    </row>
    <row r="48" spans="1:14">
      <c r="A48" t="s">
        <v>491</v>
      </c>
      <c r="B48" t="s">
        <v>492</v>
      </c>
      <c r="C48" t="s">
        <v>460</v>
      </c>
      <c r="D48" t="s">
        <v>204</v>
      </c>
      <c r="E48" s="98" t="s">
        <v>1288</v>
      </c>
      <c r="F48" t="s">
        <v>320</v>
      </c>
      <c r="G48" t="s">
        <v>98</v>
      </c>
      <c r="H48" s="54">
        <v>79.27</v>
      </c>
      <c r="I48" s="54">
        <v>12138</v>
      </c>
      <c r="J48" s="54">
        <v>0</v>
      </c>
      <c r="K48" s="54">
        <v>34.898241760200001</v>
      </c>
      <c r="L48" s="55">
        <v>0</v>
      </c>
      <c r="M48" s="55">
        <v>1.5699999999999999E-2</v>
      </c>
      <c r="N48" s="55">
        <v>5.0000000000000001E-4</v>
      </c>
    </row>
    <row r="49" spans="1:14">
      <c r="A49" t="s">
        <v>493</v>
      </c>
      <c r="B49" t="s">
        <v>494</v>
      </c>
      <c r="C49" t="s">
        <v>438</v>
      </c>
      <c r="D49" t="s">
        <v>204</v>
      </c>
      <c r="E49" s="98" t="s">
        <v>1288</v>
      </c>
      <c r="F49" t="s">
        <v>320</v>
      </c>
      <c r="G49" t="s">
        <v>98</v>
      </c>
      <c r="H49" s="54">
        <v>142.77000000000001</v>
      </c>
      <c r="I49" s="54">
        <v>5469</v>
      </c>
      <c r="J49" s="54">
        <v>0</v>
      </c>
      <c r="K49" s="54">
        <v>28.319947145099999</v>
      </c>
      <c r="L49" s="55">
        <v>0</v>
      </c>
      <c r="M49" s="55">
        <v>1.2699999999999999E-2</v>
      </c>
      <c r="N49" s="55">
        <v>4.0000000000000002E-4</v>
      </c>
    </row>
    <row r="50" spans="1:14">
      <c r="A50" t="s">
        <v>495</v>
      </c>
      <c r="B50" t="s">
        <v>496</v>
      </c>
      <c r="C50" t="s">
        <v>438</v>
      </c>
      <c r="D50" t="s">
        <v>204</v>
      </c>
      <c r="E50" s="98" t="s">
        <v>1288</v>
      </c>
      <c r="F50" t="s">
        <v>320</v>
      </c>
      <c r="G50" t="s">
        <v>98</v>
      </c>
      <c r="H50" s="54">
        <v>40.49</v>
      </c>
      <c r="I50" s="54">
        <v>42651</v>
      </c>
      <c r="J50" s="54">
        <v>0</v>
      </c>
      <c r="K50" s="54">
        <v>62.636077167300002</v>
      </c>
      <c r="L50" s="55">
        <v>0</v>
      </c>
      <c r="M50" s="55">
        <v>2.8199999999999999E-2</v>
      </c>
      <c r="N50" s="55">
        <v>8.9999999999999998E-4</v>
      </c>
    </row>
    <row r="51" spans="1:14">
      <c r="A51" t="s">
        <v>497</v>
      </c>
      <c r="B51" t="s">
        <v>498</v>
      </c>
      <c r="C51" t="s">
        <v>460</v>
      </c>
      <c r="D51" t="s">
        <v>204</v>
      </c>
      <c r="E51" s="98" t="s">
        <v>1288</v>
      </c>
      <c r="F51" t="s">
        <v>320</v>
      </c>
      <c r="G51" t="s">
        <v>98</v>
      </c>
      <c r="H51" s="54">
        <v>63.93</v>
      </c>
      <c r="I51" s="54">
        <v>37604</v>
      </c>
      <c r="J51" s="54">
        <v>0</v>
      </c>
      <c r="K51" s="54">
        <v>87.193940324400003</v>
      </c>
      <c r="L51" s="55">
        <v>0</v>
      </c>
      <c r="M51" s="55">
        <v>3.9199999999999999E-2</v>
      </c>
      <c r="N51" s="55">
        <v>1.2999999999999999E-3</v>
      </c>
    </row>
    <row r="52" spans="1:14">
      <c r="A52" t="s">
        <v>499</v>
      </c>
      <c r="B52" t="s">
        <v>500</v>
      </c>
      <c r="C52" t="s">
        <v>438</v>
      </c>
      <c r="D52" t="s">
        <v>204</v>
      </c>
      <c r="E52" s="98" t="s">
        <v>1288</v>
      </c>
      <c r="F52" t="s">
        <v>320</v>
      </c>
      <c r="G52" t="s">
        <v>98</v>
      </c>
      <c r="H52" s="54">
        <v>66.06</v>
      </c>
      <c r="I52" s="54">
        <v>26035</v>
      </c>
      <c r="J52" s="54">
        <v>0</v>
      </c>
      <c r="K52" s="54">
        <v>62.379761066999997</v>
      </c>
      <c r="L52" s="55">
        <v>0</v>
      </c>
      <c r="M52" s="55">
        <v>2.81E-2</v>
      </c>
      <c r="N52" s="55">
        <v>8.9999999999999998E-4</v>
      </c>
    </row>
    <row r="53" spans="1:14">
      <c r="A53" t="s">
        <v>501</v>
      </c>
      <c r="B53" t="s">
        <v>502</v>
      </c>
      <c r="C53" t="s">
        <v>438</v>
      </c>
      <c r="D53" t="s">
        <v>204</v>
      </c>
      <c r="E53" s="98" t="s">
        <v>1288</v>
      </c>
      <c r="F53" t="s">
        <v>503</v>
      </c>
      <c r="G53" t="s">
        <v>98</v>
      </c>
      <c r="H53" s="54">
        <v>330.29</v>
      </c>
      <c r="I53" s="54">
        <v>3566</v>
      </c>
      <c r="J53" s="54">
        <v>0</v>
      </c>
      <c r="K53" s="54">
        <v>42.719318857799998</v>
      </c>
      <c r="L53" s="55">
        <v>0</v>
      </c>
      <c r="M53" s="55">
        <v>1.9199999999999998E-2</v>
      </c>
      <c r="N53" s="55">
        <v>5.9999999999999995E-4</v>
      </c>
    </row>
    <row r="54" spans="1:14">
      <c r="A54" t="s">
        <v>504</v>
      </c>
      <c r="B54" t="s">
        <v>505</v>
      </c>
      <c r="C54" t="s">
        <v>105</v>
      </c>
      <c r="D54" t="s">
        <v>204</v>
      </c>
      <c r="E54" s="98" t="s">
        <v>1288</v>
      </c>
      <c r="F54" t="s">
        <v>503</v>
      </c>
      <c r="G54" t="s">
        <v>98</v>
      </c>
      <c r="H54" s="54">
        <v>15.6</v>
      </c>
      <c r="I54" s="54">
        <v>149800</v>
      </c>
      <c r="J54" s="54">
        <v>0</v>
      </c>
      <c r="K54" s="54">
        <v>84.7586376</v>
      </c>
      <c r="L54" s="55">
        <v>0</v>
      </c>
      <c r="M54" s="55">
        <v>3.8100000000000002E-2</v>
      </c>
      <c r="N54" s="55">
        <v>1.2999999999999999E-3</v>
      </c>
    </row>
    <row r="55" spans="1:14">
      <c r="A55" t="s">
        <v>175</v>
      </c>
      <c r="B55" s="99" t="s">
        <v>1288</v>
      </c>
      <c r="C55" s="99" t="s">
        <v>1288</v>
      </c>
      <c r="D55" s="100" t="s">
        <v>1288</v>
      </c>
      <c r="E55" s="100" t="s">
        <v>1288</v>
      </c>
      <c r="F55" s="100" t="s">
        <v>1288</v>
      </c>
      <c r="G55" s="100" t="s">
        <v>1288</v>
      </c>
      <c r="H55" s="100" t="s">
        <v>1288</v>
      </c>
      <c r="I55" s="100" t="s">
        <v>1288</v>
      </c>
      <c r="J55" s="100" t="s">
        <v>1288</v>
      </c>
      <c r="K55" s="100" t="s">
        <v>1288</v>
      </c>
      <c r="L55" s="100" t="s">
        <v>1288</v>
      </c>
      <c r="M55" s="100" t="s">
        <v>1288</v>
      </c>
      <c r="N55" s="100" t="s">
        <v>1288</v>
      </c>
    </row>
    <row r="56" spans="1:14">
      <c r="A56" t="s">
        <v>193</v>
      </c>
      <c r="B56" s="99" t="s">
        <v>1288</v>
      </c>
      <c r="C56" s="99" t="s">
        <v>1288</v>
      </c>
      <c r="D56" s="100" t="s">
        <v>1288</v>
      </c>
      <c r="E56" s="100" t="s">
        <v>1288</v>
      </c>
      <c r="F56" s="100" t="s">
        <v>1288</v>
      </c>
      <c r="G56" s="100" t="s">
        <v>1288</v>
      </c>
      <c r="H56" s="100" t="s">
        <v>1288</v>
      </c>
      <c r="I56" s="100" t="s">
        <v>1288</v>
      </c>
      <c r="J56" s="100" t="s">
        <v>1288</v>
      </c>
      <c r="K56" s="100" t="s">
        <v>1288</v>
      </c>
      <c r="L56" s="100" t="s">
        <v>1288</v>
      </c>
      <c r="M56" s="100" t="s">
        <v>1288</v>
      </c>
      <c r="N56" s="100" t="s">
        <v>1288</v>
      </c>
    </row>
    <row r="57" spans="1:14">
      <c r="A57" t="s">
        <v>194</v>
      </c>
      <c r="B57" s="99" t="s">
        <v>1288</v>
      </c>
      <c r="C57" s="99" t="s">
        <v>1288</v>
      </c>
      <c r="D57" s="100" t="s">
        <v>1288</v>
      </c>
      <c r="E57" s="100" t="s">
        <v>1288</v>
      </c>
      <c r="F57" s="100" t="s">
        <v>1288</v>
      </c>
      <c r="G57" s="100" t="s">
        <v>1288</v>
      </c>
      <c r="H57" s="100" t="s">
        <v>1288</v>
      </c>
      <c r="I57" s="100" t="s">
        <v>1288</v>
      </c>
      <c r="J57" s="100" t="s">
        <v>1288</v>
      </c>
      <c r="K57" s="100" t="s">
        <v>1288</v>
      </c>
      <c r="L57" s="100" t="s">
        <v>1288</v>
      </c>
      <c r="M57" s="100" t="s">
        <v>1288</v>
      </c>
      <c r="N57" s="100" t="s">
        <v>1288</v>
      </c>
    </row>
    <row r="58" spans="1:14">
      <c r="A58" t="s">
        <v>195</v>
      </c>
      <c r="B58" s="99" t="s">
        <v>1288</v>
      </c>
      <c r="C58" s="99" t="s">
        <v>1288</v>
      </c>
      <c r="D58" s="100" t="s">
        <v>1288</v>
      </c>
      <c r="E58" s="100" t="s">
        <v>1288</v>
      </c>
      <c r="F58" s="100" t="s">
        <v>1288</v>
      </c>
      <c r="G58" s="100" t="s">
        <v>1288</v>
      </c>
      <c r="H58" s="100" t="s">
        <v>1288</v>
      </c>
      <c r="I58" s="100" t="s">
        <v>1288</v>
      </c>
      <c r="J58" s="100" t="s">
        <v>1288</v>
      </c>
      <c r="K58" s="100" t="s">
        <v>1288</v>
      </c>
      <c r="L58" s="100" t="s">
        <v>1288</v>
      </c>
      <c r="M58" s="100" t="s">
        <v>1288</v>
      </c>
      <c r="N58" s="100" t="s">
        <v>1288</v>
      </c>
    </row>
    <row r="59" spans="1:14">
      <c r="A59" t="s">
        <v>196</v>
      </c>
      <c r="B59" s="99" t="s">
        <v>1288</v>
      </c>
      <c r="C59" s="99" t="s">
        <v>1288</v>
      </c>
      <c r="D59" s="100" t="s">
        <v>1288</v>
      </c>
      <c r="E59" s="100" t="s">
        <v>1288</v>
      </c>
      <c r="F59" s="100" t="s">
        <v>1288</v>
      </c>
      <c r="G59" s="100" t="s">
        <v>1288</v>
      </c>
      <c r="H59" s="100" t="s">
        <v>1288</v>
      </c>
      <c r="I59" s="100" t="s">
        <v>1288</v>
      </c>
      <c r="J59" s="100" t="s">
        <v>1288</v>
      </c>
      <c r="K59" s="100" t="s">
        <v>1288</v>
      </c>
      <c r="L59" s="100" t="s">
        <v>1288</v>
      </c>
      <c r="M59" s="100" t="s">
        <v>1288</v>
      </c>
      <c r="N59" s="100" t="s">
        <v>1288</v>
      </c>
    </row>
    <row r="60" spans="1:14" hidden="1">
      <c r="D60" s="13"/>
      <c r="E60" s="13"/>
      <c r="F60" s="13"/>
    </row>
    <row r="61" spans="1:14" hidden="1">
      <c r="D61" s="13"/>
      <c r="E61" s="13"/>
      <c r="F61" s="13"/>
    </row>
    <row r="62" spans="1:14" hidden="1">
      <c r="D62" s="13"/>
      <c r="E62" s="13"/>
      <c r="F62" s="13"/>
    </row>
    <row r="63" spans="1:14" hidden="1">
      <c r="D63" s="13"/>
      <c r="E63" s="13"/>
      <c r="F63" s="13"/>
    </row>
    <row r="64" spans="1:14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1287</v>
      </c>
    </row>
    <row r="2" spans="1:15" s="1" customFormat="1">
      <c r="A2" s="2" t="s">
        <v>1</v>
      </c>
      <c r="B2" s="9" t="s">
        <v>737</v>
      </c>
    </row>
    <row r="3" spans="1:15" s="1" customFormat="1">
      <c r="A3" s="2" t="s">
        <v>2</v>
      </c>
      <c r="B3" s="61" t="s">
        <v>738</v>
      </c>
    </row>
    <row r="4" spans="1:15" s="1" customFormat="1">
      <c r="A4" s="2" t="s">
        <v>3</v>
      </c>
      <c r="B4" s="62" t="s">
        <v>156</v>
      </c>
    </row>
    <row r="5" spans="1:15" ht="18.75">
      <c r="A5" s="75" t="s">
        <v>153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146</v>
      </c>
      <c r="H6" s="32" t="s">
        <v>147</v>
      </c>
      <c r="I6" s="101" t="s">
        <v>151</v>
      </c>
      <c r="J6" s="32" t="s">
        <v>53</v>
      </c>
      <c r="K6" s="32" t="s">
        <v>69</v>
      </c>
      <c r="L6" s="32" t="s">
        <v>54</v>
      </c>
      <c r="M6" s="32" t="s">
        <v>142</v>
      </c>
      <c r="O6" s="13"/>
    </row>
    <row r="7" spans="1:15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20" t="s">
        <v>143</v>
      </c>
      <c r="H7" s="93" t="s">
        <v>1288</v>
      </c>
      <c r="I7" s="16" t="s">
        <v>144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152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52">
        <v>185521.49</v>
      </c>
      <c r="H9" s="95" t="s">
        <v>1288</v>
      </c>
      <c r="I9" s="52">
        <v>23.86195077</v>
      </c>
      <c r="J9" s="52">
        <v>34048.766760517094</v>
      </c>
      <c r="K9" s="95" t="s">
        <v>1288</v>
      </c>
      <c r="L9" s="53">
        <v>1</v>
      </c>
      <c r="M9" s="53">
        <v>0.50729999999999997</v>
      </c>
      <c r="N9" s="24"/>
    </row>
    <row r="10" spans="1:15">
      <c r="A10" s="56" t="s">
        <v>161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58">
        <v>0</v>
      </c>
      <c r="J10" s="58">
        <v>0</v>
      </c>
      <c r="K10" s="100" t="s">
        <v>1288</v>
      </c>
      <c r="L10" s="57">
        <v>0</v>
      </c>
      <c r="M10" s="57">
        <v>0</v>
      </c>
    </row>
    <row r="11" spans="1:15">
      <c r="A11" s="56" t="s">
        <v>506</v>
      </c>
      <c r="B11" s="99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58">
        <v>0</v>
      </c>
      <c r="H11" s="100" t="s">
        <v>1288</v>
      </c>
      <c r="I11" s="58">
        <v>0</v>
      </c>
      <c r="J11" s="58">
        <v>0</v>
      </c>
      <c r="K11" s="100" t="s">
        <v>1288</v>
      </c>
      <c r="L11" s="57">
        <v>0</v>
      </c>
      <c r="M11" s="57">
        <v>0</v>
      </c>
    </row>
    <row r="12" spans="1:15">
      <c r="A12" t="s">
        <v>167</v>
      </c>
      <c r="B12" t="s">
        <v>167</v>
      </c>
      <c r="C12" s="100" t="s">
        <v>1288</v>
      </c>
      <c r="D12" s="100" t="s">
        <v>1288</v>
      </c>
      <c r="E12" t="s">
        <v>167</v>
      </c>
      <c r="F12" t="s">
        <v>167</v>
      </c>
      <c r="G12" s="54">
        <v>0</v>
      </c>
      <c r="H12" s="54">
        <v>0</v>
      </c>
      <c r="I12" s="100" t="s">
        <v>1288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507</v>
      </c>
      <c r="B13" s="99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58">
        <v>0</v>
      </c>
      <c r="H13" s="100" t="s">
        <v>1288</v>
      </c>
      <c r="I13" s="58">
        <v>0</v>
      </c>
      <c r="J13" s="58">
        <v>0</v>
      </c>
      <c r="K13" s="100" t="s">
        <v>1288</v>
      </c>
      <c r="L13" s="57">
        <v>0</v>
      </c>
      <c r="M13" s="57">
        <v>0</v>
      </c>
    </row>
    <row r="14" spans="1:15">
      <c r="A14" t="s">
        <v>167</v>
      </c>
      <c r="B14" t="s">
        <v>167</v>
      </c>
      <c r="C14" s="100" t="s">
        <v>1288</v>
      </c>
      <c r="D14" s="100" t="s">
        <v>1288</v>
      </c>
      <c r="E14" t="s">
        <v>167</v>
      </c>
      <c r="F14" t="s">
        <v>167</v>
      </c>
      <c r="G14" s="54">
        <v>0</v>
      </c>
      <c r="H14" s="54">
        <v>0</v>
      </c>
      <c r="I14" s="100" t="s">
        <v>1288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508</v>
      </c>
      <c r="B15" s="99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58">
        <v>0</v>
      </c>
      <c r="H15" s="100" t="s">
        <v>1288</v>
      </c>
      <c r="I15" s="58">
        <v>0</v>
      </c>
      <c r="J15" s="58">
        <v>0</v>
      </c>
      <c r="K15" s="100" t="s">
        <v>1288</v>
      </c>
      <c r="L15" s="57">
        <v>0</v>
      </c>
      <c r="M15" s="57">
        <v>0</v>
      </c>
    </row>
    <row r="16" spans="1:15">
      <c r="A16" t="s">
        <v>167</v>
      </c>
      <c r="B16" t="s">
        <v>167</v>
      </c>
      <c r="C16" s="100" t="s">
        <v>1288</v>
      </c>
      <c r="D16" s="100" t="s">
        <v>1288</v>
      </c>
      <c r="E16" t="s">
        <v>167</v>
      </c>
      <c r="F16" t="s">
        <v>167</v>
      </c>
      <c r="G16" s="54">
        <v>0</v>
      </c>
      <c r="H16" s="54">
        <v>0</v>
      </c>
      <c r="I16" s="100" t="s">
        <v>1288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509</v>
      </c>
      <c r="B17" s="99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58">
        <v>0</v>
      </c>
      <c r="H17" s="100" t="s">
        <v>1288</v>
      </c>
      <c r="I17" s="58">
        <v>0</v>
      </c>
      <c r="J17" s="58">
        <v>0</v>
      </c>
      <c r="K17" s="100" t="s">
        <v>1288</v>
      </c>
      <c r="L17" s="57">
        <v>0</v>
      </c>
      <c r="M17" s="57">
        <v>0</v>
      </c>
    </row>
    <row r="18" spans="1:13">
      <c r="A18" t="s">
        <v>167</v>
      </c>
      <c r="B18" t="s">
        <v>167</v>
      </c>
      <c r="C18" s="100" t="s">
        <v>1288</v>
      </c>
      <c r="D18" s="100" t="s">
        <v>1288</v>
      </c>
      <c r="E18" t="s">
        <v>167</v>
      </c>
      <c r="F18" t="s">
        <v>167</v>
      </c>
      <c r="G18" s="54">
        <v>0</v>
      </c>
      <c r="H18" s="54">
        <v>0</v>
      </c>
      <c r="I18" s="100" t="s">
        <v>1288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201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58">
        <v>0</v>
      </c>
      <c r="H19" s="100" t="s">
        <v>1288</v>
      </c>
      <c r="I19" s="58">
        <v>0</v>
      </c>
      <c r="J19" s="58">
        <v>0</v>
      </c>
      <c r="K19" s="100" t="s">
        <v>1288</v>
      </c>
      <c r="L19" s="57">
        <v>0</v>
      </c>
      <c r="M19" s="57">
        <v>0</v>
      </c>
    </row>
    <row r="20" spans="1:13">
      <c r="A20" t="s">
        <v>167</v>
      </c>
      <c r="B20" t="s">
        <v>167</v>
      </c>
      <c r="C20" s="100" t="s">
        <v>1288</v>
      </c>
      <c r="D20" s="100" t="s">
        <v>1288</v>
      </c>
      <c r="E20" t="s">
        <v>167</v>
      </c>
      <c r="F20" t="s">
        <v>167</v>
      </c>
      <c r="G20" s="54">
        <v>0</v>
      </c>
      <c r="H20" s="54">
        <v>0</v>
      </c>
      <c r="I20" s="100" t="s">
        <v>1288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510</v>
      </c>
      <c r="B21" s="99" t="s">
        <v>1288</v>
      </c>
      <c r="C21" s="100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58">
        <v>0</v>
      </c>
      <c r="J21" s="58">
        <v>0</v>
      </c>
      <c r="K21" s="100" t="s">
        <v>1288</v>
      </c>
      <c r="L21" s="57">
        <v>0</v>
      </c>
      <c r="M21" s="57">
        <v>0</v>
      </c>
    </row>
    <row r="22" spans="1:13">
      <c r="A22" t="s">
        <v>167</v>
      </c>
      <c r="B22" t="s">
        <v>167</v>
      </c>
      <c r="C22" s="100" t="s">
        <v>1288</v>
      </c>
      <c r="D22" s="100" t="s">
        <v>1288</v>
      </c>
      <c r="E22" t="s">
        <v>167</v>
      </c>
      <c r="F22" t="s">
        <v>167</v>
      </c>
      <c r="G22" s="54">
        <v>0</v>
      </c>
      <c r="H22" s="54">
        <v>0</v>
      </c>
      <c r="I22" s="100" t="s">
        <v>1288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173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58">
        <v>185521.49</v>
      </c>
      <c r="H23" s="100" t="s">
        <v>1288</v>
      </c>
      <c r="I23" s="58">
        <v>23.86195077</v>
      </c>
      <c r="J23" s="58">
        <v>34048.766760517094</v>
      </c>
      <c r="K23" s="100" t="s">
        <v>1288</v>
      </c>
      <c r="L23" s="57">
        <v>1</v>
      </c>
      <c r="M23" s="57">
        <v>0.50729999999999997</v>
      </c>
    </row>
    <row r="24" spans="1:13">
      <c r="A24" s="56" t="s">
        <v>511</v>
      </c>
      <c r="B24" s="99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58">
        <v>100544.49</v>
      </c>
      <c r="H24" s="100" t="s">
        <v>1288</v>
      </c>
      <c r="I24" s="58">
        <v>1.983E-2</v>
      </c>
      <c r="J24" s="58">
        <v>11023.623368324894</v>
      </c>
      <c r="K24" s="100" t="s">
        <v>1288</v>
      </c>
      <c r="L24" s="57">
        <v>0.32379999999999998</v>
      </c>
      <c r="M24" s="57">
        <v>0.16420000000000001</v>
      </c>
    </row>
    <row r="25" spans="1:13">
      <c r="A25" t="s">
        <v>512</v>
      </c>
      <c r="B25" t="s">
        <v>513</v>
      </c>
      <c r="C25" t="s">
        <v>438</v>
      </c>
      <c r="D25" s="98" t="s">
        <v>1288</v>
      </c>
      <c r="E25" t="s">
        <v>514</v>
      </c>
      <c r="F25" t="s">
        <v>98</v>
      </c>
      <c r="G25" s="54">
        <v>470.3</v>
      </c>
      <c r="H25" s="54">
        <v>5335</v>
      </c>
      <c r="I25" s="54">
        <v>0</v>
      </c>
      <c r="J25" s="54">
        <v>91.003261635000001</v>
      </c>
      <c r="K25" s="55">
        <v>0</v>
      </c>
      <c r="L25" s="55">
        <v>2.7000000000000001E-3</v>
      </c>
      <c r="M25" s="55">
        <v>1.4E-3</v>
      </c>
    </row>
    <row r="26" spans="1:13">
      <c r="A26" t="s">
        <v>515</v>
      </c>
      <c r="B26" t="s">
        <v>516</v>
      </c>
      <c r="C26" t="s">
        <v>438</v>
      </c>
      <c r="D26" s="98" t="s">
        <v>1288</v>
      </c>
      <c r="E26" t="s">
        <v>514</v>
      </c>
      <c r="F26" t="s">
        <v>98</v>
      </c>
      <c r="G26" s="54">
        <v>1137.92</v>
      </c>
      <c r="H26" s="54">
        <v>6333</v>
      </c>
      <c r="I26" s="54">
        <v>0</v>
      </c>
      <c r="J26" s="54">
        <v>261.37784574720001</v>
      </c>
      <c r="K26" s="55">
        <v>0</v>
      </c>
      <c r="L26" s="55">
        <v>7.7000000000000002E-3</v>
      </c>
      <c r="M26" s="55">
        <v>3.8999999999999998E-3</v>
      </c>
    </row>
    <row r="27" spans="1:13">
      <c r="A27" t="s">
        <v>517</v>
      </c>
      <c r="B27" t="s">
        <v>518</v>
      </c>
      <c r="C27" t="s">
        <v>105</v>
      </c>
      <c r="D27" s="98" t="s">
        <v>1288</v>
      </c>
      <c r="E27" t="s">
        <v>514</v>
      </c>
      <c r="F27" t="s">
        <v>98</v>
      </c>
      <c r="G27" s="54">
        <v>3387.46</v>
      </c>
      <c r="H27" s="54">
        <v>6579.6</v>
      </c>
      <c r="I27" s="54">
        <v>0</v>
      </c>
      <c r="J27" s="54">
        <v>808.39054096632003</v>
      </c>
      <c r="K27" s="55">
        <v>1E-4</v>
      </c>
      <c r="L27" s="55">
        <v>2.3699999999999999E-2</v>
      </c>
      <c r="M27" s="55">
        <v>1.2E-2</v>
      </c>
    </row>
    <row r="28" spans="1:13">
      <c r="A28" t="s">
        <v>519</v>
      </c>
      <c r="B28" t="s">
        <v>520</v>
      </c>
      <c r="C28" t="s">
        <v>105</v>
      </c>
      <c r="D28" s="98" t="s">
        <v>1288</v>
      </c>
      <c r="E28" t="s">
        <v>514</v>
      </c>
      <c r="F28" t="s">
        <v>98</v>
      </c>
      <c r="G28" s="54">
        <v>2578.4299999999998</v>
      </c>
      <c r="H28" s="54">
        <v>1866.48</v>
      </c>
      <c r="I28" s="54">
        <v>0</v>
      </c>
      <c r="J28" s="54">
        <v>174.55256771752801</v>
      </c>
      <c r="K28" s="55">
        <v>0</v>
      </c>
      <c r="L28" s="55">
        <v>5.1000000000000004E-3</v>
      </c>
      <c r="M28" s="55">
        <v>2.5999999999999999E-3</v>
      </c>
    </row>
    <row r="29" spans="1:13">
      <c r="A29" t="s">
        <v>521</v>
      </c>
      <c r="B29" t="s">
        <v>522</v>
      </c>
      <c r="C29" t="s">
        <v>105</v>
      </c>
      <c r="D29" s="98" t="s">
        <v>1288</v>
      </c>
      <c r="E29" t="s">
        <v>514</v>
      </c>
      <c r="F29" t="s">
        <v>98</v>
      </c>
      <c r="G29" s="54">
        <v>366.52</v>
      </c>
      <c r="H29" s="54">
        <v>4831.8</v>
      </c>
      <c r="I29" s="54">
        <v>0</v>
      </c>
      <c r="J29" s="54">
        <v>64.232404956720003</v>
      </c>
      <c r="K29" s="55">
        <v>0</v>
      </c>
      <c r="L29" s="55">
        <v>1.9E-3</v>
      </c>
      <c r="M29" s="55">
        <v>1E-3</v>
      </c>
    </row>
    <row r="30" spans="1:13">
      <c r="A30" t="s">
        <v>523</v>
      </c>
      <c r="B30" t="s">
        <v>524</v>
      </c>
      <c r="C30" t="s">
        <v>438</v>
      </c>
      <c r="D30" s="98" t="s">
        <v>1288</v>
      </c>
      <c r="E30" t="s">
        <v>514</v>
      </c>
      <c r="F30" t="s">
        <v>98</v>
      </c>
      <c r="G30" s="54">
        <v>292.49</v>
      </c>
      <c r="H30" s="54">
        <v>40564</v>
      </c>
      <c r="I30" s="54">
        <v>0</v>
      </c>
      <c r="J30" s="54">
        <v>430.32774933719998</v>
      </c>
      <c r="K30" s="55">
        <v>0</v>
      </c>
      <c r="L30" s="55">
        <v>1.26E-2</v>
      </c>
      <c r="M30" s="55">
        <v>6.4000000000000003E-3</v>
      </c>
    </row>
    <row r="31" spans="1:13">
      <c r="A31" t="s">
        <v>525</v>
      </c>
      <c r="B31" t="s">
        <v>526</v>
      </c>
      <c r="C31" t="s">
        <v>527</v>
      </c>
      <c r="D31" s="98" t="s">
        <v>1288</v>
      </c>
      <c r="E31" t="s">
        <v>514</v>
      </c>
      <c r="F31" t="s">
        <v>98</v>
      </c>
      <c r="G31" s="54">
        <v>21836</v>
      </c>
      <c r="H31" s="54">
        <v>855.35</v>
      </c>
      <c r="I31" s="54">
        <v>0</v>
      </c>
      <c r="J31" s="54">
        <v>677.43011770199996</v>
      </c>
      <c r="K31" s="55">
        <v>0</v>
      </c>
      <c r="L31" s="55">
        <v>1.9900000000000001E-2</v>
      </c>
      <c r="M31" s="55">
        <v>1.01E-2</v>
      </c>
    </row>
    <row r="32" spans="1:13">
      <c r="A32" t="s">
        <v>528</v>
      </c>
      <c r="B32" t="s">
        <v>529</v>
      </c>
      <c r="C32" t="s">
        <v>527</v>
      </c>
      <c r="D32" s="98" t="s">
        <v>1288</v>
      </c>
      <c r="E32" t="s">
        <v>514</v>
      </c>
      <c r="F32" t="s">
        <v>98</v>
      </c>
      <c r="G32" s="54">
        <v>6307.55</v>
      </c>
      <c r="H32" s="54">
        <v>1064</v>
      </c>
      <c r="I32" s="54">
        <v>0</v>
      </c>
      <c r="J32" s="54">
        <v>243.416428164</v>
      </c>
      <c r="K32" s="55">
        <v>0</v>
      </c>
      <c r="L32" s="55">
        <v>7.1000000000000004E-3</v>
      </c>
      <c r="M32" s="55">
        <v>3.5999999999999999E-3</v>
      </c>
    </row>
    <row r="33" spans="1:13">
      <c r="A33" t="s">
        <v>530</v>
      </c>
      <c r="B33" t="s">
        <v>531</v>
      </c>
      <c r="C33" t="s">
        <v>105</v>
      </c>
      <c r="D33" s="98" t="s">
        <v>1288</v>
      </c>
      <c r="E33" t="s">
        <v>514</v>
      </c>
      <c r="F33" t="s">
        <v>98</v>
      </c>
      <c r="G33" s="54">
        <v>1113.96</v>
      </c>
      <c r="H33" s="54">
        <v>4281.5</v>
      </c>
      <c r="I33" s="54">
        <v>0</v>
      </c>
      <c r="J33" s="54">
        <v>172.98685396979999</v>
      </c>
      <c r="K33" s="55">
        <v>0</v>
      </c>
      <c r="L33" s="55">
        <v>5.1000000000000004E-3</v>
      </c>
      <c r="M33" s="55">
        <v>2.5999999999999999E-3</v>
      </c>
    </row>
    <row r="34" spans="1:13">
      <c r="A34" t="s">
        <v>532</v>
      </c>
      <c r="B34" t="s">
        <v>533</v>
      </c>
      <c r="C34" t="s">
        <v>527</v>
      </c>
      <c r="D34" s="98" t="s">
        <v>1288</v>
      </c>
      <c r="E34" t="s">
        <v>514</v>
      </c>
      <c r="F34" t="s">
        <v>98</v>
      </c>
      <c r="G34" s="54">
        <v>6953.35</v>
      </c>
      <c r="H34" s="54">
        <v>491.97</v>
      </c>
      <c r="I34" s="54">
        <v>0</v>
      </c>
      <c r="J34" s="54">
        <v>124.073852273865</v>
      </c>
      <c r="K34" s="55">
        <v>1E-4</v>
      </c>
      <c r="L34" s="55">
        <v>3.5999999999999999E-3</v>
      </c>
      <c r="M34" s="55">
        <v>1.8E-3</v>
      </c>
    </row>
    <row r="35" spans="1:13">
      <c r="A35" t="s">
        <v>534</v>
      </c>
      <c r="B35" t="s">
        <v>535</v>
      </c>
      <c r="C35" t="s">
        <v>527</v>
      </c>
      <c r="D35" s="98" t="s">
        <v>1288</v>
      </c>
      <c r="E35" t="s">
        <v>514</v>
      </c>
      <c r="F35" t="s">
        <v>98</v>
      </c>
      <c r="G35" s="54">
        <v>812.31</v>
      </c>
      <c r="H35" s="54">
        <v>3962.75</v>
      </c>
      <c r="I35" s="54">
        <v>0</v>
      </c>
      <c r="J35" s="54">
        <v>116.752457282175</v>
      </c>
      <c r="K35" s="55">
        <v>0</v>
      </c>
      <c r="L35" s="55">
        <v>3.3999999999999998E-3</v>
      </c>
      <c r="M35" s="55">
        <v>1.6999999999999999E-3</v>
      </c>
    </row>
    <row r="36" spans="1:13">
      <c r="A36" t="s">
        <v>536</v>
      </c>
      <c r="B36" t="s">
        <v>537</v>
      </c>
      <c r="C36" t="s">
        <v>105</v>
      </c>
      <c r="D36" s="98" t="s">
        <v>1288</v>
      </c>
      <c r="E36" t="s">
        <v>514</v>
      </c>
      <c r="F36" t="s">
        <v>100</v>
      </c>
      <c r="G36" s="54">
        <v>6179.7</v>
      </c>
      <c r="H36" s="54">
        <v>690</v>
      </c>
      <c r="I36" s="54">
        <v>0</v>
      </c>
      <c r="J36" s="54">
        <v>171.05434318799999</v>
      </c>
      <c r="K36" s="55">
        <v>0</v>
      </c>
      <c r="L36" s="55">
        <v>5.0000000000000001E-3</v>
      </c>
      <c r="M36" s="55">
        <v>2.5000000000000001E-3</v>
      </c>
    </row>
    <row r="37" spans="1:13">
      <c r="A37" t="s">
        <v>538</v>
      </c>
      <c r="B37" t="s">
        <v>539</v>
      </c>
      <c r="C37" t="s">
        <v>105</v>
      </c>
      <c r="D37" s="98" t="s">
        <v>1288</v>
      </c>
      <c r="E37" t="s">
        <v>514</v>
      </c>
      <c r="F37" t="s">
        <v>98</v>
      </c>
      <c r="G37" s="54">
        <v>4006.15</v>
      </c>
      <c r="H37" s="54">
        <v>772.45</v>
      </c>
      <c r="I37" s="54">
        <v>0</v>
      </c>
      <c r="J37" s="54">
        <v>112.23934908322499</v>
      </c>
      <c r="K37" s="55">
        <v>0</v>
      </c>
      <c r="L37" s="55">
        <v>3.3E-3</v>
      </c>
      <c r="M37" s="55">
        <v>1.6999999999999999E-3</v>
      </c>
    </row>
    <row r="38" spans="1:13">
      <c r="A38" t="s">
        <v>540</v>
      </c>
      <c r="B38" t="s">
        <v>541</v>
      </c>
      <c r="C38" t="s">
        <v>438</v>
      </c>
      <c r="D38" s="98" t="s">
        <v>1288</v>
      </c>
      <c r="E38" t="s">
        <v>514</v>
      </c>
      <c r="F38" t="s">
        <v>98</v>
      </c>
      <c r="G38" s="54">
        <v>149.16999999999999</v>
      </c>
      <c r="H38" s="54">
        <v>5397</v>
      </c>
      <c r="I38" s="54">
        <v>0</v>
      </c>
      <c r="J38" s="54">
        <v>29.199906672299999</v>
      </c>
      <c r="K38" s="55">
        <v>0</v>
      </c>
      <c r="L38" s="55">
        <v>8.9999999999999998E-4</v>
      </c>
      <c r="M38" s="55">
        <v>4.0000000000000002E-4</v>
      </c>
    </row>
    <row r="39" spans="1:13">
      <c r="A39" t="s">
        <v>542</v>
      </c>
      <c r="B39" t="s">
        <v>543</v>
      </c>
      <c r="C39" t="s">
        <v>105</v>
      </c>
      <c r="D39" s="98" t="s">
        <v>1288</v>
      </c>
      <c r="E39" t="s">
        <v>514</v>
      </c>
      <c r="F39" t="s">
        <v>98</v>
      </c>
      <c r="G39" s="54">
        <v>4134</v>
      </c>
      <c r="H39" s="54">
        <v>567.15</v>
      </c>
      <c r="I39" s="54">
        <v>0</v>
      </c>
      <c r="J39" s="54">
        <v>85.038573087000003</v>
      </c>
      <c r="K39" s="55">
        <v>1E-4</v>
      </c>
      <c r="L39" s="55">
        <v>2.5000000000000001E-3</v>
      </c>
      <c r="M39" s="55">
        <v>1.2999999999999999E-3</v>
      </c>
    </row>
    <row r="40" spans="1:13">
      <c r="A40" t="s">
        <v>544</v>
      </c>
      <c r="B40" t="s">
        <v>545</v>
      </c>
      <c r="C40" t="s">
        <v>105</v>
      </c>
      <c r="D40" s="98" t="s">
        <v>1288</v>
      </c>
      <c r="E40" t="s">
        <v>514</v>
      </c>
      <c r="F40" t="s">
        <v>100</v>
      </c>
      <c r="G40" s="54">
        <v>7297.77</v>
      </c>
      <c r="H40" s="54">
        <v>2972.5</v>
      </c>
      <c r="I40" s="54">
        <v>0</v>
      </c>
      <c r="J40" s="54">
        <v>870.22119707369995</v>
      </c>
      <c r="K40" s="55">
        <v>0</v>
      </c>
      <c r="L40" s="55">
        <v>2.5600000000000001E-2</v>
      </c>
      <c r="M40" s="55">
        <v>1.2999999999999999E-2</v>
      </c>
    </row>
    <row r="41" spans="1:13">
      <c r="A41" t="s">
        <v>546</v>
      </c>
      <c r="B41" t="s">
        <v>547</v>
      </c>
      <c r="C41" t="s">
        <v>438</v>
      </c>
      <c r="D41" s="98" t="s">
        <v>1288</v>
      </c>
      <c r="E41" t="s">
        <v>514</v>
      </c>
      <c r="F41" t="s">
        <v>98</v>
      </c>
      <c r="G41" s="54">
        <v>910.79</v>
      </c>
      <c r="H41" s="54">
        <v>7266</v>
      </c>
      <c r="I41" s="54">
        <v>0</v>
      </c>
      <c r="J41" s="54">
        <v>240.0276110778</v>
      </c>
      <c r="K41" s="55">
        <v>0</v>
      </c>
      <c r="L41" s="55">
        <v>7.0000000000000001E-3</v>
      </c>
      <c r="M41" s="55">
        <v>3.5999999999999999E-3</v>
      </c>
    </row>
    <row r="42" spans="1:13">
      <c r="A42" t="s">
        <v>548</v>
      </c>
      <c r="B42" t="s">
        <v>549</v>
      </c>
      <c r="C42" t="s">
        <v>438</v>
      </c>
      <c r="D42" s="98" t="s">
        <v>1288</v>
      </c>
      <c r="E42" t="s">
        <v>514</v>
      </c>
      <c r="F42" t="s">
        <v>98</v>
      </c>
      <c r="G42" s="54">
        <v>1178.4000000000001</v>
      </c>
      <c r="H42" s="54">
        <v>3487.98</v>
      </c>
      <c r="I42" s="54">
        <v>1.983E-2</v>
      </c>
      <c r="J42" s="54">
        <v>149.09807637264001</v>
      </c>
      <c r="K42" s="55">
        <v>0</v>
      </c>
      <c r="L42" s="55">
        <v>4.4000000000000003E-3</v>
      </c>
      <c r="M42" s="55">
        <v>2.2000000000000001E-3</v>
      </c>
    </row>
    <row r="43" spans="1:13">
      <c r="A43" t="s">
        <v>550</v>
      </c>
      <c r="B43" t="s">
        <v>551</v>
      </c>
      <c r="C43" t="s">
        <v>105</v>
      </c>
      <c r="D43" s="98" t="s">
        <v>1288</v>
      </c>
      <c r="E43" t="s">
        <v>514</v>
      </c>
      <c r="F43" t="s">
        <v>102</v>
      </c>
      <c r="G43" s="54">
        <v>1646.57</v>
      </c>
      <c r="H43" s="54">
        <v>5340</v>
      </c>
      <c r="I43" s="54">
        <v>0</v>
      </c>
      <c r="J43" s="54">
        <v>240.8404019658</v>
      </c>
      <c r="K43" s="55">
        <v>0</v>
      </c>
      <c r="L43" s="55">
        <v>7.1000000000000004E-3</v>
      </c>
      <c r="M43" s="55">
        <v>3.5999999999999999E-3</v>
      </c>
    </row>
    <row r="44" spans="1:13">
      <c r="A44" t="s">
        <v>552</v>
      </c>
      <c r="B44" t="s">
        <v>553</v>
      </c>
      <c r="C44" t="s">
        <v>527</v>
      </c>
      <c r="D44" s="98" t="s">
        <v>1288</v>
      </c>
      <c r="E44" t="s">
        <v>514</v>
      </c>
      <c r="F44" t="s">
        <v>98</v>
      </c>
      <c r="G44" s="54">
        <v>3984.84</v>
      </c>
      <c r="H44" s="54">
        <v>1022.25</v>
      </c>
      <c r="I44" s="54">
        <v>0</v>
      </c>
      <c r="J44" s="54">
        <v>147.74594256629999</v>
      </c>
      <c r="K44" s="55">
        <v>0</v>
      </c>
      <c r="L44" s="55">
        <v>4.3E-3</v>
      </c>
      <c r="M44" s="55">
        <v>2.2000000000000001E-3</v>
      </c>
    </row>
    <row r="45" spans="1:13">
      <c r="A45" t="s">
        <v>554</v>
      </c>
      <c r="B45" t="s">
        <v>555</v>
      </c>
      <c r="C45" t="s">
        <v>105</v>
      </c>
      <c r="D45" s="98" t="s">
        <v>1288</v>
      </c>
      <c r="E45" t="s">
        <v>514</v>
      </c>
      <c r="F45" t="s">
        <v>98</v>
      </c>
      <c r="G45" s="54">
        <v>564.70000000000005</v>
      </c>
      <c r="H45" s="54">
        <v>4819</v>
      </c>
      <c r="I45" s="54">
        <v>0</v>
      </c>
      <c r="J45" s="54">
        <v>98.701162910999997</v>
      </c>
      <c r="K45" s="55">
        <v>1E-4</v>
      </c>
      <c r="L45" s="55">
        <v>2.8999999999999998E-3</v>
      </c>
      <c r="M45" s="55">
        <v>1.5E-3</v>
      </c>
    </row>
    <row r="46" spans="1:13">
      <c r="A46" t="s">
        <v>556</v>
      </c>
      <c r="B46" t="s">
        <v>557</v>
      </c>
      <c r="C46" t="s">
        <v>438</v>
      </c>
      <c r="D46" s="98" t="s">
        <v>1288</v>
      </c>
      <c r="E46" t="s">
        <v>514</v>
      </c>
      <c r="F46" t="s">
        <v>98</v>
      </c>
      <c r="G46" s="54">
        <v>1595.64</v>
      </c>
      <c r="H46" s="54">
        <v>6526.5</v>
      </c>
      <c r="I46" s="54">
        <v>0</v>
      </c>
      <c r="J46" s="54">
        <v>377.7137655642</v>
      </c>
      <c r="K46" s="55">
        <v>0</v>
      </c>
      <c r="L46" s="55">
        <v>1.11E-2</v>
      </c>
      <c r="M46" s="55">
        <v>5.5999999999999999E-3</v>
      </c>
    </row>
    <row r="47" spans="1:13">
      <c r="A47" t="s">
        <v>558</v>
      </c>
      <c r="B47" t="s">
        <v>559</v>
      </c>
      <c r="C47" t="s">
        <v>527</v>
      </c>
      <c r="D47" s="98" t="s">
        <v>1288</v>
      </c>
      <c r="E47" t="s">
        <v>514</v>
      </c>
      <c r="F47" t="s">
        <v>98</v>
      </c>
      <c r="G47" s="54">
        <v>96.06</v>
      </c>
      <c r="H47" s="54">
        <v>93137</v>
      </c>
      <c r="I47" s="54">
        <v>0</v>
      </c>
      <c r="J47" s="54">
        <v>324.49826777940001</v>
      </c>
      <c r="K47" s="55">
        <v>0</v>
      </c>
      <c r="L47" s="55">
        <v>9.4999999999999998E-3</v>
      </c>
      <c r="M47" s="55">
        <v>4.7999999999999996E-3</v>
      </c>
    </row>
    <row r="48" spans="1:13">
      <c r="A48" t="s">
        <v>560</v>
      </c>
      <c r="B48" t="s">
        <v>561</v>
      </c>
      <c r="C48" t="s">
        <v>105</v>
      </c>
      <c r="D48" s="98" t="s">
        <v>1288</v>
      </c>
      <c r="E48" t="s">
        <v>514</v>
      </c>
      <c r="F48" t="s">
        <v>100</v>
      </c>
      <c r="G48" s="54">
        <v>1381.03</v>
      </c>
      <c r="H48" s="54">
        <v>21775</v>
      </c>
      <c r="I48" s="54">
        <v>0</v>
      </c>
      <c r="J48" s="54">
        <v>1206.365473677</v>
      </c>
      <c r="K48" s="55">
        <v>0</v>
      </c>
      <c r="L48" s="55">
        <v>3.5400000000000001E-2</v>
      </c>
      <c r="M48" s="55">
        <v>1.7999999999999999E-2</v>
      </c>
    </row>
    <row r="49" spans="1:13">
      <c r="A49" t="s">
        <v>562</v>
      </c>
      <c r="B49" t="s">
        <v>563</v>
      </c>
      <c r="C49" t="s">
        <v>105</v>
      </c>
      <c r="D49" s="98" t="s">
        <v>1288</v>
      </c>
      <c r="E49" t="s">
        <v>514</v>
      </c>
      <c r="F49" t="s">
        <v>100</v>
      </c>
      <c r="G49" s="54">
        <v>850.24</v>
      </c>
      <c r="H49" s="54">
        <v>9116.7000000000007</v>
      </c>
      <c r="I49" s="54">
        <v>0</v>
      </c>
      <c r="J49" s="54">
        <v>310.95448074892801</v>
      </c>
      <c r="K49" s="55">
        <v>2.0000000000000001E-4</v>
      </c>
      <c r="L49" s="55">
        <v>9.1000000000000004E-3</v>
      </c>
      <c r="M49" s="55">
        <v>4.5999999999999999E-3</v>
      </c>
    </row>
    <row r="50" spans="1:13">
      <c r="A50" t="s">
        <v>564</v>
      </c>
      <c r="B50" t="s">
        <v>565</v>
      </c>
      <c r="C50" t="s">
        <v>105</v>
      </c>
      <c r="D50" s="98" t="s">
        <v>1288</v>
      </c>
      <c r="E50" t="s">
        <v>514</v>
      </c>
      <c r="F50" t="s">
        <v>100</v>
      </c>
      <c r="G50" s="54">
        <v>1328.25</v>
      </c>
      <c r="H50" s="54">
        <v>2553.8000000000002</v>
      </c>
      <c r="I50" s="54">
        <v>0</v>
      </c>
      <c r="J50" s="54">
        <v>136.0768758426</v>
      </c>
      <c r="K50" s="55">
        <v>0</v>
      </c>
      <c r="L50" s="55">
        <v>4.0000000000000001E-3</v>
      </c>
      <c r="M50" s="55">
        <v>2E-3</v>
      </c>
    </row>
    <row r="51" spans="1:13">
      <c r="A51" t="s">
        <v>566</v>
      </c>
      <c r="B51" t="s">
        <v>567</v>
      </c>
      <c r="C51" t="s">
        <v>568</v>
      </c>
      <c r="D51" s="98" t="s">
        <v>1288</v>
      </c>
      <c r="E51" t="s">
        <v>514</v>
      </c>
      <c r="F51" t="s">
        <v>159</v>
      </c>
      <c r="G51" s="54">
        <v>9491.1</v>
      </c>
      <c r="H51" s="54">
        <v>247450</v>
      </c>
      <c r="I51" s="54">
        <v>0</v>
      </c>
      <c r="J51" s="54">
        <v>602.10358181715003</v>
      </c>
      <c r="K51" s="55">
        <v>0</v>
      </c>
      <c r="L51" s="55">
        <v>1.77E-2</v>
      </c>
      <c r="M51" s="55">
        <v>8.9999999999999993E-3</v>
      </c>
    </row>
    <row r="52" spans="1:13">
      <c r="A52" t="s">
        <v>569</v>
      </c>
      <c r="B52" t="s">
        <v>570</v>
      </c>
      <c r="C52" t="s">
        <v>105</v>
      </c>
      <c r="D52" s="98" t="s">
        <v>1288</v>
      </c>
      <c r="E52" t="s">
        <v>514</v>
      </c>
      <c r="F52" t="s">
        <v>100</v>
      </c>
      <c r="G52" s="54">
        <v>163.06</v>
      </c>
      <c r="H52" s="54">
        <v>19498</v>
      </c>
      <c r="I52" s="54">
        <v>0</v>
      </c>
      <c r="J52" s="54">
        <v>127.54255909008</v>
      </c>
      <c r="K52" s="55">
        <v>0</v>
      </c>
      <c r="L52" s="55">
        <v>3.7000000000000002E-3</v>
      </c>
      <c r="M52" s="55">
        <v>1.9E-3</v>
      </c>
    </row>
    <row r="53" spans="1:13">
      <c r="A53" t="s">
        <v>571</v>
      </c>
      <c r="B53" t="s">
        <v>572</v>
      </c>
      <c r="C53" t="s">
        <v>438</v>
      </c>
      <c r="D53" s="98" t="s">
        <v>1288</v>
      </c>
      <c r="E53" t="s">
        <v>514</v>
      </c>
      <c r="F53" t="s">
        <v>98</v>
      </c>
      <c r="G53" s="54">
        <v>286.36</v>
      </c>
      <c r="H53" s="54">
        <v>17881</v>
      </c>
      <c r="I53" s="54">
        <v>0</v>
      </c>
      <c r="J53" s="54">
        <v>185.71702261319999</v>
      </c>
      <c r="K53" s="55">
        <v>0</v>
      </c>
      <c r="L53" s="55">
        <v>5.4999999999999997E-3</v>
      </c>
      <c r="M53" s="55">
        <v>2.8E-3</v>
      </c>
    </row>
    <row r="54" spans="1:13">
      <c r="A54" t="s">
        <v>573</v>
      </c>
      <c r="B54" t="s">
        <v>574</v>
      </c>
      <c r="C54" t="s">
        <v>438</v>
      </c>
      <c r="D54" s="98" t="s">
        <v>1288</v>
      </c>
      <c r="E54" t="s">
        <v>514</v>
      </c>
      <c r="F54" t="s">
        <v>98</v>
      </c>
      <c r="G54" s="54">
        <v>1081.47</v>
      </c>
      <c r="H54" s="54">
        <v>3760</v>
      </c>
      <c r="I54" s="54">
        <v>0</v>
      </c>
      <c r="J54" s="54">
        <v>147.485687544</v>
      </c>
      <c r="K54" s="55">
        <v>0</v>
      </c>
      <c r="L54" s="55">
        <v>4.3E-3</v>
      </c>
      <c r="M54" s="55">
        <v>2.2000000000000001E-3</v>
      </c>
    </row>
    <row r="55" spans="1:13">
      <c r="A55" t="s">
        <v>575</v>
      </c>
      <c r="B55" t="s">
        <v>576</v>
      </c>
      <c r="C55" t="s">
        <v>438</v>
      </c>
      <c r="D55" s="98" t="s">
        <v>1288</v>
      </c>
      <c r="E55" t="s">
        <v>514</v>
      </c>
      <c r="F55" t="s">
        <v>98</v>
      </c>
      <c r="G55" s="54">
        <v>1298.5899999999999</v>
      </c>
      <c r="H55" s="54">
        <v>11399</v>
      </c>
      <c r="I55" s="54">
        <v>0</v>
      </c>
      <c r="J55" s="54">
        <v>536.89129616069999</v>
      </c>
      <c r="K55" s="55">
        <v>0</v>
      </c>
      <c r="L55" s="55">
        <v>1.5800000000000002E-2</v>
      </c>
      <c r="M55" s="55">
        <v>8.0000000000000002E-3</v>
      </c>
    </row>
    <row r="56" spans="1:13">
      <c r="A56" t="s">
        <v>577</v>
      </c>
      <c r="B56" t="s">
        <v>578</v>
      </c>
      <c r="C56" t="s">
        <v>438</v>
      </c>
      <c r="D56" s="98" t="s">
        <v>1288</v>
      </c>
      <c r="E56" t="s">
        <v>514</v>
      </c>
      <c r="F56" t="s">
        <v>98</v>
      </c>
      <c r="G56" s="54">
        <v>2344.02</v>
      </c>
      <c r="H56" s="54">
        <v>4006</v>
      </c>
      <c r="I56" s="54">
        <v>0</v>
      </c>
      <c r="J56" s="54">
        <v>340.58052723240002</v>
      </c>
      <c r="K56" s="55">
        <v>0</v>
      </c>
      <c r="L56" s="55">
        <v>0.01</v>
      </c>
      <c r="M56" s="55">
        <v>5.1000000000000004E-3</v>
      </c>
    </row>
    <row r="57" spans="1:13">
      <c r="A57" t="s">
        <v>579</v>
      </c>
      <c r="B57" t="s">
        <v>580</v>
      </c>
      <c r="C57" t="s">
        <v>527</v>
      </c>
      <c r="D57" s="98" t="s">
        <v>1288</v>
      </c>
      <c r="E57" t="s">
        <v>514</v>
      </c>
      <c r="F57" t="s">
        <v>98</v>
      </c>
      <c r="G57" s="54">
        <v>827.87</v>
      </c>
      <c r="H57" s="54">
        <v>5893.5</v>
      </c>
      <c r="I57" s="54">
        <v>0</v>
      </c>
      <c r="J57" s="54">
        <v>176.96321041815</v>
      </c>
      <c r="K57" s="55">
        <v>0</v>
      </c>
      <c r="L57" s="55">
        <v>5.1999999999999998E-3</v>
      </c>
      <c r="M57" s="55">
        <v>2.5999999999999999E-3</v>
      </c>
    </row>
    <row r="58" spans="1:13">
      <c r="A58" t="s">
        <v>581</v>
      </c>
      <c r="B58" t="s">
        <v>582</v>
      </c>
      <c r="C58" t="s">
        <v>105</v>
      </c>
      <c r="D58" s="98" t="s">
        <v>1288</v>
      </c>
      <c r="E58" t="s">
        <v>514</v>
      </c>
      <c r="F58" t="s">
        <v>100</v>
      </c>
      <c r="G58" s="54">
        <v>378.88</v>
      </c>
      <c r="H58" s="54">
        <v>20075</v>
      </c>
      <c r="I58" s="54">
        <v>0</v>
      </c>
      <c r="J58" s="54">
        <v>305.12293785600002</v>
      </c>
      <c r="K58" s="55">
        <v>1E-4</v>
      </c>
      <c r="L58" s="55">
        <v>8.9999999999999993E-3</v>
      </c>
      <c r="M58" s="55">
        <v>4.4999999999999997E-3</v>
      </c>
    </row>
    <row r="59" spans="1:13">
      <c r="A59" t="s">
        <v>583</v>
      </c>
      <c r="B59" t="s">
        <v>584</v>
      </c>
      <c r="C59" t="s">
        <v>438</v>
      </c>
      <c r="D59" s="98" t="s">
        <v>1288</v>
      </c>
      <c r="E59" t="s">
        <v>514</v>
      </c>
      <c r="F59" t="s">
        <v>98</v>
      </c>
      <c r="G59" s="54">
        <v>332.43</v>
      </c>
      <c r="H59" s="54">
        <v>4602</v>
      </c>
      <c r="I59" s="54">
        <v>0</v>
      </c>
      <c r="J59" s="54">
        <v>55.487400532199999</v>
      </c>
      <c r="K59" s="55">
        <v>0</v>
      </c>
      <c r="L59" s="55">
        <v>1.6000000000000001E-3</v>
      </c>
      <c r="M59" s="55">
        <v>8.0000000000000004E-4</v>
      </c>
    </row>
    <row r="60" spans="1:13">
      <c r="A60" t="s">
        <v>585</v>
      </c>
      <c r="B60" t="s">
        <v>586</v>
      </c>
      <c r="C60" t="s">
        <v>438</v>
      </c>
      <c r="D60" s="98" t="s">
        <v>1288</v>
      </c>
      <c r="E60" t="s">
        <v>514</v>
      </c>
      <c r="F60" t="s">
        <v>98</v>
      </c>
      <c r="G60" s="54">
        <v>255.29</v>
      </c>
      <c r="H60" s="54">
        <v>8929</v>
      </c>
      <c r="I60" s="54">
        <v>0</v>
      </c>
      <c r="J60" s="54">
        <v>82.6768995507</v>
      </c>
      <c r="K60" s="55">
        <v>0</v>
      </c>
      <c r="L60" s="55">
        <v>2.3999999999999998E-3</v>
      </c>
      <c r="M60" s="55">
        <v>1.1999999999999999E-3</v>
      </c>
    </row>
    <row r="61" spans="1:13">
      <c r="A61" t="s">
        <v>587</v>
      </c>
      <c r="B61" t="s">
        <v>588</v>
      </c>
      <c r="C61" t="s">
        <v>527</v>
      </c>
      <c r="D61" s="98" t="s">
        <v>1288</v>
      </c>
      <c r="E61" t="s">
        <v>514</v>
      </c>
      <c r="F61" t="s">
        <v>98</v>
      </c>
      <c r="G61" s="54">
        <v>1764.41</v>
      </c>
      <c r="H61" s="54">
        <v>3163.3749999999923</v>
      </c>
      <c r="I61" s="54">
        <v>0</v>
      </c>
      <c r="J61" s="54">
        <v>202.440659845612</v>
      </c>
      <c r="K61" s="55">
        <v>1E-4</v>
      </c>
      <c r="L61" s="55">
        <v>5.8999999999999999E-3</v>
      </c>
      <c r="M61" s="55">
        <v>3.0000000000000001E-3</v>
      </c>
    </row>
    <row r="62" spans="1:13">
      <c r="A62" t="s">
        <v>589</v>
      </c>
      <c r="B62" t="s">
        <v>590</v>
      </c>
      <c r="C62" t="s">
        <v>438</v>
      </c>
      <c r="D62" s="98" t="s">
        <v>1288</v>
      </c>
      <c r="E62" t="s">
        <v>514</v>
      </c>
      <c r="F62" t="s">
        <v>98</v>
      </c>
      <c r="G62" s="54">
        <v>397.61</v>
      </c>
      <c r="H62" s="54">
        <v>19248</v>
      </c>
      <c r="I62" s="54">
        <v>0</v>
      </c>
      <c r="J62" s="54">
        <v>277.58146534560001</v>
      </c>
      <c r="K62" s="55">
        <v>0</v>
      </c>
      <c r="L62" s="55">
        <v>8.2000000000000007E-3</v>
      </c>
      <c r="M62" s="55">
        <v>4.1000000000000003E-3</v>
      </c>
    </row>
    <row r="63" spans="1:13">
      <c r="A63" t="s">
        <v>591</v>
      </c>
      <c r="B63" t="s">
        <v>592</v>
      </c>
      <c r="C63" t="s">
        <v>99</v>
      </c>
      <c r="D63" s="98" t="s">
        <v>1288</v>
      </c>
      <c r="E63" t="s">
        <v>514</v>
      </c>
      <c r="F63" t="s">
        <v>104</v>
      </c>
      <c r="G63" s="54">
        <v>1363.8</v>
      </c>
      <c r="H63" s="54">
        <v>9441</v>
      </c>
      <c r="I63" s="54">
        <v>0</v>
      </c>
      <c r="J63" s="54">
        <v>318.71061295739997</v>
      </c>
      <c r="K63" s="55">
        <v>0</v>
      </c>
      <c r="L63" s="55">
        <v>9.4000000000000004E-3</v>
      </c>
      <c r="M63" s="55">
        <v>4.7000000000000002E-3</v>
      </c>
    </row>
    <row r="64" spans="1:13">
      <c r="A64" s="56" t="s">
        <v>593</v>
      </c>
      <c r="B64" s="99" t="s">
        <v>1288</v>
      </c>
      <c r="C64" s="100" t="s">
        <v>1288</v>
      </c>
      <c r="D64" s="100" t="s">
        <v>1288</v>
      </c>
      <c r="E64" s="100" t="s">
        <v>1288</v>
      </c>
      <c r="F64" s="100" t="s">
        <v>1288</v>
      </c>
      <c r="G64" s="58">
        <v>84977</v>
      </c>
      <c r="H64" s="100" t="s">
        <v>1288</v>
      </c>
      <c r="I64" s="58">
        <v>23.842120770000001</v>
      </c>
      <c r="J64" s="58">
        <v>23025.1433921922</v>
      </c>
      <c r="K64" s="100" t="s">
        <v>1288</v>
      </c>
      <c r="L64" s="57">
        <v>0.67620000000000002</v>
      </c>
      <c r="M64" s="57">
        <v>0.34300000000000003</v>
      </c>
    </row>
    <row r="65" spans="1:13">
      <c r="A65" t="s">
        <v>594</v>
      </c>
      <c r="B65" t="s">
        <v>595</v>
      </c>
      <c r="C65" t="s">
        <v>105</v>
      </c>
      <c r="D65" s="98" t="s">
        <v>1288</v>
      </c>
      <c r="E65" t="s">
        <v>596</v>
      </c>
      <c r="F65" t="s">
        <v>100</v>
      </c>
      <c r="G65" s="54">
        <v>3157</v>
      </c>
      <c r="H65" s="54">
        <v>21147.599999999999</v>
      </c>
      <c r="I65" s="54">
        <v>0</v>
      </c>
      <c r="J65" s="54">
        <v>2678.2634328912</v>
      </c>
      <c r="K65" s="55">
        <v>1.6999999999999999E-3</v>
      </c>
      <c r="L65" s="55">
        <v>7.8700000000000006E-2</v>
      </c>
      <c r="M65" s="55">
        <v>3.9899999999999998E-2</v>
      </c>
    </row>
    <row r="66" spans="1:13">
      <c r="A66" t="s">
        <v>597</v>
      </c>
      <c r="B66" t="s">
        <v>598</v>
      </c>
      <c r="C66" t="s">
        <v>527</v>
      </c>
      <c r="D66" s="98" t="s">
        <v>1288</v>
      </c>
      <c r="E66" t="s">
        <v>596</v>
      </c>
      <c r="F66" t="s">
        <v>98</v>
      </c>
      <c r="G66" s="54">
        <v>4903</v>
      </c>
      <c r="H66" s="54">
        <v>8748</v>
      </c>
      <c r="I66" s="54">
        <v>0</v>
      </c>
      <c r="J66" s="54">
        <v>1555.67267388</v>
      </c>
      <c r="K66" s="55">
        <v>1.9E-3</v>
      </c>
      <c r="L66" s="55">
        <v>4.5699999999999998E-2</v>
      </c>
      <c r="M66" s="55">
        <v>2.3199999999999998E-2</v>
      </c>
    </row>
    <row r="67" spans="1:13">
      <c r="A67" t="s">
        <v>599</v>
      </c>
      <c r="B67" t="s">
        <v>600</v>
      </c>
      <c r="C67" t="s">
        <v>527</v>
      </c>
      <c r="D67" s="98" t="s">
        <v>1288</v>
      </c>
      <c r="E67" t="s">
        <v>596</v>
      </c>
      <c r="F67" t="s">
        <v>98</v>
      </c>
      <c r="G67" s="54">
        <v>3943</v>
      </c>
      <c r="H67" s="54">
        <v>10445</v>
      </c>
      <c r="I67" s="54">
        <v>16.182585899999999</v>
      </c>
      <c r="J67" s="54">
        <v>1509.9492973500001</v>
      </c>
      <c r="K67" s="55">
        <v>1E-4</v>
      </c>
      <c r="L67" s="55">
        <v>4.4299999999999999E-2</v>
      </c>
      <c r="M67" s="55">
        <v>2.2499999999999999E-2</v>
      </c>
    </row>
    <row r="68" spans="1:13">
      <c r="A68" t="s">
        <v>601</v>
      </c>
      <c r="B68" t="s">
        <v>602</v>
      </c>
      <c r="C68" t="s">
        <v>527</v>
      </c>
      <c r="D68" s="98" t="s">
        <v>1288</v>
      </c>
      <c r="E68" t="s">
        <v>596</v>
      </c>
      <c r="F68" t="s">
        <v>98</v>
      </c>
      <c r="G68" s="54">
        <v>4296</v>
      </c>
      <c r="H68" s="54">
        <v>17604</v>
      </c>
      <c r="I68" s="54">
        <v>0</v>
      </c>
      <c r="J68" s="54">
        <v>2742.9834556800001</v>
      </c>
      <c r="K68" s="55">
        <v>2.0000000000000001E-4</v>
      </c>
      <c r="L68" s="55">
        <v>8.0600000000000005E-2</v>
      </c>
      <c r="M68" s="55">
        <v>4.0899999999999999E-2</v>
      </c>
    </row>
    <row r="69" spans="1:13">
      <c r="A69" t="s">
        <v>603</v>
      </c>
      <c r="B69" t="s">
        <v>604</v>
      </c>
      <c r="C69" t="s">
        <v>105</v>
      </c>
      <c r="D69" s="98" t="s">
        <v>1288</v>
      </c>
      <c r="E69" t="s">
        <v>596</v>
      </c>
      <c r="F69" t="s">
        <v>100</v>
      </c>
      <c r="G69" s="54">
        <v>4187</v>
      </c>
      <c r="H69" s="54">
        <v>15113</v>
      </c>
      <c r="I69" s="54">
        <v>0</v>
      </c>
      <c r="J69" s="54">
        <v>2538.4655031960001</v>
      </c>
      <c r="K69" s="55">
        <v>2.3E-3</v>
      </c>
      <c r="L69" s="55">
        <v>7.46E-2</v>
      </c>
      <c r="M69" s="55">
        <v>3.78E-2</v>
      </c>
    </row>
    <row r="70" spans="1:13">
      <c r="A70" t="s">
        <v>605</v>
      </c>
      <c r="B70" t="s">
        <v>606</v>
      </c>
      <c r="C70" t="s">
        <v>527</v>
      </c>
      <c r="D70" s="98" t="s">
        <v>1288</v>
      </c>
      <c r="E70" t="s">
        <v>596</v>
      </c>
      <c r="F70" t="s">
        <v>98</v>
      </c>
      <c r="G70" s="54">
        <v>2793</v>
      </c>
      <c r="H70" s="54">
        <v>16313.5</v>
      </c>
      <c r="I70" s="54">
        <v>0</v>
      </c>
      <c r="J70" s="54">
        <v>1652.5919714849999</v>
      </c>
      <c r="K70" s="55">
        <v>6.4999999999999997E-3</v>
      </c>
      <c r="L70" s="55">
        <v>4.8500000000000001E-2</v>
      </c>
      <c r="M70" s="55">
        <v>2.46E-2</v>
      </c>
    </row>
    <row r="71" spans="1:13">
      <c r="A71" t="s">
        <v>607</v>
      </c>
      <c r="B71" t="s">
        <v>608</v>
      </c>
      <c r="C71" t="s">
        <v>438</v>
      </c>
      <c r="D71" s="98" t="s">
        <v>1288</v>
      </c>
      <c r="E71" t="s">
        <v>596</v>
      </c>
      <c r="F71" t="s">
        <v>98</v>
      </c>
      <c r="G71" s="54">
        <v>8045</v>
      </c>
      <c r="H71" s="54">
        <v>9726</v>
      </c>
      <c r="I71" s="54">
        <v>7.6595348699999999</v>
      </c>
      <c r="J71" s="54">
        <v>2845.6299857700001</v>
      </c>
      <c r="K71" s="55">
        <v>1.1999999999999999E-3</v>
      </c>
      <c r="L71" s="55">
        <v>8.3599999999999994E-2</v>
      </c>
      <c r="M71" s="55">
        <v>4.24E-2</v>
      </c>
    </row>
    <row r="72" spans="1:13">
      <c r="A72" t="s">
        <v>609</v>
      </c>
      <c r="B72" t="s">
        <v>610</v>
      </c>
      <c r="C72" t="s">
        <v>438</v>
      </c>
      <c r="D72" s="98" t="s">
        <v>1288</v>
      </c>
      <c r="E72" t="s">
        <v>596</v>
      </c>
      <c r="F72" t="s">
        <v>98</v>
      </c>
      <c r="G72" s="54">
        <v>7425</v>
      </c>
      <c r="H72" s="54">
        <v>3283</v>
      </c>
      <c r="I72" s="54">
        <v>0</v>
      </c>
      <c r="J72" s="54">
        <v>884.12749425000004</v>
      </c>
      <c r="K72" s="55">
        <v>0</v>
      </c>
      <c r="L72" s="55">
        <v>2.5999999999999999E-2</v>
      </c>
      <c r="M72" s="55">
        <v>1.32E-2</v>
      </c>
    </row>
    <row r="73" spans="1:13">
      <c r="A73" t="s">
        <v>611</v>
      </c>
      <c r="B73" t="s">
        <v>612</v>
      </c>
      <c r="C73" t="s">
        <v>438</v>
      </c>
      <c r="D73" s="98" t="s">
        <v>1288</v>
      </c>
      <c r="E73" t="s">
        <v>596</v>
      </c>
      <c r="F73" t="s">
        <v>98</v>
      </c>
      <c r="G73" s="54">
        <v>26161</v>
      </c>
      <c r="H73" s="54">
        <v>2856</v>
      </c>
      <c r="I73" s="54">
        <v>0</v>
      </c>
      <c r="J73" s="54">
        <v>2709.9426463200002</v>
      </c>
      <c r="K73" s="55">
        <v>3.0000000000000001E-3</v>
      </c>
      <c r="L73" s="55">
        <v>7.9600000000000004E-2</v>
      </c>
      <c r="M73" s="55">
        <v>4.0399999999999998E-2</v>
      </c>
    </row>
    <row r="74" spans="1:13">
      <c r="A74" t="s">
        <v>613</v>
      </c>
      <c r="B74" t="s">
        <v>614</v>
      </c>
      <c r="C74" t="s">
        <v>527</v>
      </c>
      <c r="D74" s="98" t="s">
        <v>1288</v>
      </c>
      <c r="E74" t="s">
        <v>596</v>
      </c>
      <c r="F74" t="s">
        <v>98</v>
      </c>
      <c r="G74" s="54">
        <v>9134</v>
      </c>
      <c r="H74" s="54">
        <v>4813</v>
      </c>
      <c r="I74" s="54">
        <v>0</v>
      </c>
      <c r="J74" s="54">
        <v>1594.4996363400001</v>
      </c>
      <c r="K74" s="55">
        <v>1.1999999999999999E-3</v>
      </c>
      <c r="L74" s="55">
        <v>4.6800000000000001E-2</v>
      </c>
      <c r="M74" s="55">
        <v>2.3800000000000002E-2</v>
      </c>
    </row>
    <row r="75" spans="1:13">
      <c r="A75" t="s">
        <v>615</v>
      </c>
      <c r="B75" t="s">
        <v>616</v>
      </c>
      <c r="C75" t="s">
        <v>438</v>
      </c>
      <c r="D75" s="98" t="s">
        <v>1288</v>
      </c>
      <c r="E75" t="s">
        <v>596</v>
      </c>
      <c r="F75" t="s">
        <v>98</v>
      </c>
      <c r="G75" s="54">
        <v>10933</v>
      </c>
      <c r="H75" s="54">
        <v>5833</v>
      </c>
      <c r="I75" s="54">
        <v>0</v>
      </c>
      <c r="J75" s="54">
        <v>2313.0172950299998</v>
      </c>
      <c r="K75" s="55">
        <v>5.0000000000000001E-4</v>
      </c>
      <c r="L75" s="55">
        <v>6.7900000000000002E-2</v>
      </c>
      <c r="M75" s="55">
        <v>3.4500000000000003E-2</v>
      </c>
    </row>
    <row r="76" spans="1:13">
      <c r="A76" s="56" t="s">
        <v>201</v>
      </c>
      <c r="B76" s="99" t="s">
        <v>1288</v>
      </c>
      <c r="C76" s="100" t="s">
        <v>1288</v>
      </c>
      <c r="D76" s="100" t="s">
        <v>1288</v>
      </c>
      <c r="E76" s="100" t="s">
        <v>1288</v>
      </c>
      <c r="F76" s="100" t="s">
        <v>1288</v>
      </c>
      <c r="G76" s="58">
        <v>0</v>
      </c>
      <c r="H76" s="100" t="s">
        <v>1288</v>
      </c>
      <c r="I76" s="58">
        <v>0</v>
      </c>
      <c r="J76" s="58">
        <v>0</v>
      </c>
      <c r="K76" s="100" t="s">
        <v>1288</v>
      </c>
      <c r="L76" s="57">
        <v>0</v>
      </c>
      <c r="M76" s="57">
        <v>0</v>
      </c>
    </row>
    <row r="77" spans="1:13">
      <c r="A77" t="s">
        <v>167</v>
      </c>
      <c r="B77" t="s">
        <v>167</v>
      </c>
      <c r="C77" s="100" t="s">
        <v>1288</v>
      </c>
      <c r="D77" s="100" t="s">
        <v>1288</v>
      </c>
      <c r="E77" t="s">
        <v>167</v>
      </c>
      <c r="F77" t="s">
        <v>167</v>
      </c>
      <c r="G77" s="54">
        <v>0</v>
      </c>
      <c r="H77" s="54">
        <v>0</v>
      </c>
      <c r="I77" s="100" t="s">
        <v>1288</v>
      </c>
      <c r="J77" s="54">
        <v>0</v>
      </c>
      <c r="K77" s="55">
        <v>0</v>
      </c>
      <c r="L77" s="55">
        <v>0</v>
      </c>
      <c r="M77" s="55">
        <v>0</v>
      </c>
    </row>
    <row r="78" spans="1:13">
      <c r="A78" s="56" t="s">
        <v>510</v>
      </c>
      <c r="B78" s="99" t="s">
        <v>1288</v>
      </c>
      <c r="C78" s="100" t="s">
        <v>1288</v>
      </c>
      <c r="D78" s="100" t="s">
        <v>1288</v>
      </c>
      <c r="E78" s="100" t="s">
        <v>1288</v>
      </c>
      <c r="F78" s="100" t="s">
        <v>1288</v>
      </c>
      <c r="G78" s="58">
        <v>0</v>
      </c>
      <c r="H78" s="100" t="s">
        <v>1288</v>
      </c>
      <c r="I78" s="58">
        <v>0</v>
      </c>
      <c r="J78" s="58">
        <v>0</v>
      </c>
      <c r="K78" s="100" t="s">
        <v>1288</v>
      </c>
      <c r="L78" s="57">
        <v>0</v>
      </c>
      <c r="M78" s="57">
        <v>0</v>
      </c>
    </row>
    <row r="79" spans="1:13">
      <c r="A79" t="s">
        <v>167</v>
      </c>
      <c r="B79" t="s">
        <v>167</v>
      </c>
      <c r="C79" s="100" t="s">
        <v>1288</v>
      </c>
      <c r="D79" s="100" t="s">
        <v>1288</v>
      </c>
      <c r="E79" t="s">
        <v>167</v>
      </c>
      <c r="F79" t="s">
        <v>167</v>
      </c>
      <c r="G79" s="54">
        <v>0</v>
      </c>
      <c r="H79" s="54">
        <v>0</v>
      </c>
      <c r="I79" s="100" t="s">
        <v>1288</v>
      </c>
      <c r="J79" s="54">
        <v>0</v>
      </c>
      <c r="K79" s="55">
        <v>0</v>
      </c>
      <c r="L79" s="55">
        <v>0</v>
      </c>
      <c r="M79" s="55">
        <v>0</v>
      </c>
    </row>
    <row r="80" spans="1:13">
      <c r="A80" t="s">
        <v>175</v>
      </c>
      <c r="B80" s="99" t="s">
        <v>1288</v>
      </c>
      <c r="C80" s="100" t="s">
        <v>1288</v>
      </c>
      <c r="D80" s="100" t="s">
        <v>1288</v>
      </c>
      <c r="E80" s="100" t="s">
        <v>1288</v>
      </c>
      <c r="F80" s="100" t="s">
        <v>1288</v>
      </c>
      <c r="G80" s="100" t="s">
        <v>1288</v>
      </c>
      <c r="H80" s="100" t="s">
        <v>1288</v>
      </c>
      <c r="I80" s="100" t="s">
        <v>1288</v>
      </c>
      <c r="J80" s="100" t="s">
        <v>1288</v>
      </c>
      <c r="K80" s="100" t="s">
        <v>1288</v>
      </c>
      <c r="L80" s="100" t="s">
        <v>1288</v>
      </c>
      <c r="M80" s="100" t="s">
        <v>1288</v>
      </c>
    </row>
    <row r="81" spans="1:13">
      <c r="A81" t="s">
        <v>193</v>
      </c>
      <c r="B81" s="99" t="s">
        <v>1288</v>
      </c>
      <c r="C81" s="100" t="s">
        <v>1288</v>
      </c>
      <c r="D81" s="100" t="s">
        <v>1288</v>
      </c>
      <c r="E81" s="100" t="s">
        <v>1288</v>
      </c>
      <c r="F81" s="100" t="s">
        <v>1288</v>
      </c>
      <c r="G81" s="100" t="s">
        <v>1288</v>
      </c>
      <c r="H81" s="100" t="s">
        <v>1288</v>
      </c>
      <c r="I81" s="100" t="s">
        <v>1288</v>
      </c>
      <c r="J81" s="100" t="s">
        <v>1288</v>
      </c>
      <c r="K81" s="100" t="s">
        <v>1288</v>
      </c>
      <c r="L81" s="100" t="s">
        <v>1288</v>
      </c>
      <c r="M81" s="100" t="s">
        <v>1288</v>
      </c>
    </row>
    <row r="82" spans="1:13">
      <c r="A82" t="s">
        <v>194</v>
      </c>
      <c r="B82" s="99" t="s">
        <v>1288</v>
      </c>
      <c r="C82" s="100" t="s">
        <v>1288</v>
      </c>
      <c r="D82" s="100" t="s">
        <v>1288</v>
      </c>
      <c r="E82" s="100" t="s">
        <v>1288</v>
      </c>
      <c r="F82" s="100" t="s">
        <v>1288</v>
      </c>
      <c r="G82" s="100" t="s">
        <v>1288</v>
      </c>
      <c r="H82" s="100" t="s">
        <v>1288</v>
      </c>
      <c r="I82" s="100" t="s">
        <v>1288</v>
      </c>
      <c r="J82" s="100" t="s">
        <v>1288</v>
      </c>
      <c r="K82" s="100" t="s">
        <v>1288</v>
      </c>
      <c r="L82" s="100" t="s">
        <v>1288</v>
      </c>
      <c r="M82" s="100" t="s">
        <v>1288</v>
      </c>
    </row>
    <row r="83" spans="1:13">
      <c r="A83" t="s">
        <v>195</v>
      </c>
      <c r="B83" s="99" t="s">
        <v>1288</v>
      </c>
      <c r="C83" s="100" t="s">
        <v>1288</v>
      </c>
      <c r="D83" s="100" t="s">
        <v>1288</v>
      </c>
      <c r="E83" s="100" t="s">
        <v>1288</v>
      </c>
      <c r="F83" s="100" t="s">
        <v>1288</v>
      </c>
      <c r="G83" s="100" t="s">
        <v>1288</v>
      </c>
      <c r="H83" s="100" t="s">
        <v>1288</v>
      </c>
      <c r="I83" s="100" t="s">
        <v>1288</v>
      </c>
      <c r="J83" s="100" t="s">
        <v>1288</v>
      </c>
      <c r="K83" s="100" t="s">
        <v>1288</v>
      </c>
      <c r="L83" s="100" t="s">
        <v>1288</v>
      </c>
      <c r="M83" s="100" t="s">
        <v>1288</v>
      </c>
    </row>
    <row r="84" spans="1:13">
      <c r="A84" t="s">
        <v>196</v>
      </c>
      <c r="B84" s="99" t="s">
        <v>1288</v>
      </c>
      <c r="C84" s="100" t="s">
        <v>1288</v>
      </c>
      <c r="D84" s="100" t="s">
        <v>1288</v>
      </c>
      <c r="E84" s="100" t="s">
        <v>1288</v>
      </c>
      <c r="F84" s="100" t="s">
        <v>1288</v>
      </c>
      <c r="G84" s="100" t="s">
        <v>1288</v>
      </c>
      <c r="H84" s="100" t="s">
        <v>1288</v>
      </c>
      <c r="I84" s="100" t="s">
        <v>1288</v>
      </c>
      <c r="J84" s="100" t="s">
        <v>1288</v>
      </c>
      <c r="K84" s="100" t="s">
        <v>1288</v>
      </c>
      <c r="L84" s="100" t="s">
        <v>1288</v>
      </c>
      <c r="M84" s="100" t="s">
        <v>1288</v>
      </c>
    </row>
    <row r="85" spans="1:13" hidden="1">
      <c r="C85" s="13"/>
      <c r="D85" s="13"/>
      <c r="E85" s="13"/>
      <c r="F85" s="13"/>
    </row>
    <row r="86" spans="1:13" hidden="1">
      <c r="C86" s="13"/>
      <c r="D86" s="13"/>
      <c r="E86" s="13"/>
      <c r="F86" s="13"/>
    </row>
    <row r="87" spans="1:13" hidden="1">
      <c r="C87" s="13"/>
      <c r="D87" s="13"/>
      <c r="E87" s="13"/>
      <c r="F87" s="13"/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1287</v>
      </c>
    </row>
    <row r="2" spans="1:16" s="1" customFormat="1">
      <c r="A2" s="2" t="s">
        <v>1</v>
      </c>
      <c r="B2" s="9" t="s">
        <v>737</v>
      </c>
    </row>
    <row r="3" spans="1:16" s="1" customFormat="1">
      <c r="A3" s="2" t="s">
        <v>2</v>
      </c>
      <c r="B3" s="61" t="s">
        <v>738</v>
      </c>
    </row>
    <row r="4" spans="1:16" s="1" customFormat="1">
      <c r="A4" s="2" t="s">
        <v>3</v>
      </c>
      <c r="B4" s="62" t="s">
        <v>156</v>
      </c>
    </row>
    <row r="5" spans="1:16" ht="18.75">
      <c r="A5" s="75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146</v>
      </c>
      <c r="J6" s="32" t="s">
        <v>147</v>
      </c>
      <c r="K6" s="32" t="s">
        <v>53</v>
      </c>
      <c r="L6" s="32" t="s">
        <v>69</v>
      </c>
      <c r="M6" s="32" t="s">
        <v>54</v>
      </c>
      <c r="N6" s="108" t="s">
        <v>142</v>
      </c>
      <c r="P6" s="13"/>
    </row>
    <row r="7" spans="1:16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93" t="s">
        <v>1288</v>
      </c>
      <c r="I7" s="20" t="s">
        <v>143</v>
      </c>
      <c r="J7" s="93" t="s">
        <v>1288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52">
        <v>14023.24</v>
      </c>
      <c r="J9" s="95" t="s">
        <v>1288</v>
      </c>
      <c r="K9" s="52">
        <v>3311.5244424525613</v>
      </c>
      <c r="L9" s="95" t="s">
        <v>1288</v>
      </c>
      <c r="M9" s="53">
        <v>1</v>
      </c>
      <c r="N9" s="53">
        <v>4.9299999999999997E-2</v>
      </c>
      <c r="O9" s="24"/>
    </row>
    <row r="10" spans="1:16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100" t="s">
        <v>1288</v>
      </c>
      <c r="I10" s="58">
        <v>0</v>
      </c>
      <c r="J10" s="100" t="s">
        <v>1288</v>
      </c>
      <c r="K10" s="58">
        <v>0</v>
      </c>
      <c r="L10" s="100" t="s">
        <v>1288</v>
      </c>
      <c r="M10" s="57">
        <v>0</v>
      </c>
      <c r="N10" s="57">
        <v>0</v>
      </c>
    </row>
    <row r="11" spans="1:16">
      <c r="A11" s="56" t="s">
        <v>617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100" t="s">
        <v>1288</v>
      </c>
      <c r="I11" s="58">
        <v>0</v>
      </c>
      <c r="J11" s="100" t="s">
        <v>1288</v>
      </c>
      <c r="K11" s="58">
        <v>0</v>
      </c>
      <c r="L11" s="100" t="s">
        <v>1288</v>
      </c>
      <c r="M11" s="57">
        <v>0</v>
      </c>
      <c r="N11" s="57">
        <v>0</v>
      </c>
    </row>
    <row r="12" spans="1:16">
      <c r="A12" t="s">
        <v>167</v>
      </c>
      <c r="B12" t="s">
        <v>167</v>
      </c>
      <c r="C12" s="100" t="s">
        <v>1288</v>
      </c>
      <c r="D12" s="100" t="s">
        <v>1288</v>
      </c>
      <c r="E12" t="s">
        <v>167</v>
      </c>
      <c r="F12" t="s">
        <v>167</v>
      </c>
      <c r="G12" s="100" t="s">
        <v>1288</v>
      </c>
      <c r="H12" t="s">
        <v>167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618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100" t="s">
        <v>1288</v>
      </c>
      <c r="I13" s="58">
        <v>0</v>
      </c>
      <c r="J13" s="100" t="s">
        <v>1288</v>
      </c>
      <c r="K13" s="58">
        <v>0</v>
      </c>
      <c r="L13" s="100" t="s">
        <v>1288</v>
      </c>
      <c r="M13" s="57">
        <v>0</v>
      </c>
      <c r="N13" s="57">
        <v>0</v>
      </c>
    </row>
    <row r="14" spans="1:16">
      <c r="A14" t="s">
        <v>167</v>
      </c>
      <c r="B14" t="s">
        <v>167</v>
      </c>
      <c r="C14" s="100" t="s">
        <v>1288</v>
      </c>
      <c r="D14" s="100" t="s">
        <v>1288</v>
      </c>
      <c r="E14" t="s">
        <v>167</v>
      </c>
      <c r="F14" t="s">
        <v>167</v>
      </c>
      <c r="G14" s="100" t="s">
        <v>1288</v>
      </c>
      <c r="H14" t="s">
        <v>167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58">
        <v>0</v>
      </c>
      <c r="J15" s="100" t="s">
        <v>1288</v>
      </c>
      <c r="K15" s="58">
        <v>0</v>
      </c>
      <c r="L15" s="100" t="s">
        <v>1288</v>
      </c>
      <c r="M15" s="57">
        <v>0</v>
      </c>
      <c r="N15" s="57">
        <v>0</v>
      </c>
    </row>
    <row r="16" spans="1:16">
      <c r="A16" t="s">
        <v>167</v>
      </c>
      <c r="B16" t="s">
        <v>167</v>
      </c>
      <c r="C16" s="100" t="s">
        <v>1288</v>
      </c>
      <c r="D16" s="100" t="s">
        <v>1288</v>
      </c>
      <c r="E16" t="s">
        <v>167</v>
      </c>
      <c r="F16" t="s">
        <v>167</v>
      </c>
      <c r="G16" s="100" t="s">
        <v>1288</v>
      </c>
      <c r="H16" t="s">
        <v>167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201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58">
        <v>0</v>
      </c>
      <c r="J17" s="100" t="s">
        <v>1288</v>
      </c>
      <c r="K17" s="58">
        <v>0</v>
      </c>
      <c r="L17" s="100" t="s">
        <v>1288</v>
      </c>
      <c r="M17" s="57">
        <v>0</v>
      </c>
      <c r="N17" s="57">
        <v>0</v>
      </c>
    </row>
    <row r="18" spans="1:14">
      <c r="A18" t="s">
        <v>167</v>
      </c>
      <c r="B18" t="s">
        <v>167</v>
      </c>
      <c r="C18" s="100" t="s">
        <v>1288</v>
      </c>
      <c r="D18" s="100" t="s">
        <v>1288</v>
      </c>
      <c r="E18" t="s">
        <v>167</v>
      </c>
      <c r="F18" t="s">
        <v>167</v>
      </c>
      <c r="G18" s="100" t="s">
        <v>1288</v>
      </c>
      <c r="H18" t="s">
        <v>167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173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58">
        <v>14023.24</v>
      </c>
      <c r="J19" s="100" t="s">
        <v>1288</v>
      </c>
      <c r="K19" s="58">
        <v>3311.5244424525613</v>
      </c>
      <c r="L19" s="100" t="s">
        <v>1288</v>
      </c>
      <c r="M19" s="57">
        <v>1</v>
      </c>
      <c r="N19" s="57">
        <v>4.9299999999999997E-2</v>
      </c>
    </row>
    <row r="20" spans="1:14">
      <c r="A20" s="56" t="s">
        <v>617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58">
        <v>0</v>
      </c>
      <c r="J20" s="100" t="s">
        <v>1288</v>
      </c>
      <c r="K20" s="58">
        <v>0</v>
      </c>
      <c r="L20" s="100" t="s">
        <v>1288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100" t="s">
        <v>1288</v>
      </c>
      <c r="D21" s="100" t="s">
        <v>1288</v>
      </c>
      <c r="E21" t="s">
        <v>167</v>
      </c>
      <c r="F21" t="s">
        <v>167</v>
      </c>
      <c r="G21" s="100" t="s">
        <v>1288</v>
      </c>
      <c r="H21" t="s">
        <v>167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618</v>
      </c>
      <c r="B22" s="100" t="s">
        <v>1288</v>
      </c>
      <c r="C22" s="100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100" t="s">
        <v>1288</v>
      </c>
      <c r="I22" s="58">
        <v>11211.46</v>
      </c>
      <c r="J22" s="100" t="s">
        <v>1288</v>
      </c>
      <c r="K22" s="58">
        <v>2743.2638236909334</v>
      </c>
      <c r="L22" s="100" t="s">
        <v>1288</v>
      </c>
      <c r="M22" s="57">
        <v>0.82840000000000003</v>
      </c>
      <c r="N22" s="57">
        <v>4.0899999999999999E-2</v>
      </c>
    </row>
    <row r="23" spans="1:14">
      <c r="A23" t="s">
        <v>619</v>
      </c>
      <c r="B23" t="s">
        <v>620</v>
      </c>
      <c r="C23" t="s">
        <v>105</v>
      </c>
      <c r="D23" s="98" t="s">
        <v>1288</v>
      </c>
      <c r="E23" t="s">
        <v>596</v>
      </c>
      <c r="F23" t="s">
        <v>256</v>
      </c>
      <c r="G23" t="s">
        <v>183</v>
      </c>
      <c r="H23" t="s">
        <v>98</v>
      </c>
      <c r="I23" s="54">
        <v>4503</v>
      </c>
      <c r="J23" s="54">
        <v>12656</v>
      </c>
      <c r="K23" s="54">
        <v>2067.0261393599999</v>
      </c>
      <c r="L23" s="55">
        <v>0</v>
      </c>
      <c r="M23" s="55">
        <v>0.62419999999999998</v>
      </c>
      <c r="N23" s="55">
        <v>3.0800000000000001E-2</v>
      </c>
    </row>
    <row r="24" spans="1:14">
      <c r="A24" t="s">
        <v>621</v>
      </c>
      <c r="B24" t="s">
        <v>622</v>
      </c>
      <c r="C24" t="s">
        <v>105</v>
      </c>
      <c r="D24" s="98" t="s">
        <v>1288</v>
      </c>
      <c r="E24" t="s">
        <v>596</v>
      </c>
      <c r="F24" t="s">
        <v>207</v>
      </c>
      <c r="G24" t="s">
        <v>192</v>
      </c>
      <c r="H24" t="s">
        <v>100</v>
      </c>
      <c r="I24" s="54">
        <v>16.52</v>
      </c>
      <c r="J24" s="54">
        <v>109226.59639999992</v>
      </c>
      <c r="K24" s="54">
        <v>72.386248012333198</v>
      </c>
      <c r="L24" s="55">
        <v>0</v>
      </c>
      <c r="M24" s="55">
        <v>2.1899999999999999E-2</v>
      </c>
      <c r="N24" s="55">
        <v>1.1000000000000001E-3</v>
      </c>
    </row>
    <row r="25" spans="1:14">
      <c r="A25" t="s">
        <v>623</v>
      </c>
      <c r="B25" t="s">
        <v>624</v>
      </c>
      <c r="C25" t="s">
        <v>105</v>
      </c>
      <c r="D25" s="98" t="s">
        <v>1288</v>
      </c>
      <c r="E25" t="s">
        <v>596</v>
      </c>
      <c r="F25" t="s">
        <v>222</v>
      </c>
      <c r="G25" t="s">
        <v>192</v>
      </c>
      <c r="H25" t="s">
        <v>98</v>
      </c>
      <c r="I25" s="54">
        <v>2.89</v>
      </c>
      <c r="J25" s="54">
        <v>1016194</v>
      </c>
      <c r="K25" s="54">
        <v>106.5177599382</v>
      </c>
      <c r="L25" s="55">
        <v>0</v>
      </c>
      <c r="M25" s="55">
        <v>3.2199999999999999E-2</v>
      </c>
      <c r="N25" s="55">
        <v>1.6000000000000001E-3</v>
      </c>
    </row>
    <row r="26" spans="1:14">
      <c r="A26" t="s">
        <v>625</v>
      </c>
      <c r="B26" t="s">
        <v>626</v>
      </c>
      <c r="C26" t="s">
        <v>105</v>
      </c>
      <c r="D26" s="98" t="s">
        <v>1288</v>
      </c>
      <c r="E26" t="s">
        <v>596</v>
      </c>
      <c r="F26" t="s">
        <v>627</v>
      </c>
      <c r="G26" t="s">
        <v>192</v>
      </c>
      <c r="H26" t="s">
        <v>100</v>
      </c>
      <c r="I26" s="54">
        <v>9.99</v>
      </c>
      <c r="J26" s="54">
        <v>244579</v>
      </c>
      <c r="K26" s="54">
        <v>98.017196328360001</v>
      </c>
      <c r="L26" s="55">
        <v>0</v>
      </c>
      <c r="M26" s="55">
        <v>2.9600000000000001E-2</v>
      </c>
      <c r="N26" s="55">
        <v>1.5E-3</v>
      </c>
    </row>
    <row r="27" spans="1:14">
      <c r="A27" t="s">
        <v>628</v>
      </c>
      <c r="B27" t="s">
        <v>629</v>
      </c>
      <c r="C27" t="s">
        <v>105</v>
      </c>
      <c r="D27" s="98" t="s">
        <v>1288</v>
      </c>
      <c r="E27" t="s">
        <v>596</v>
      </c>
      <c r="F27" t="s">
        <v>630</v>
      </c>
      <c r="G27" t="s">
        <v>192</v>
      </c>
      <c r="H27" t="s">
        <v>98</v>
      </c>
      <c r="I27" s="54">
        <v>38.950000000000003</v>
      </c>
      <c r="J27" s="54">
        <v>129297.8</v>
      </c>
      <c r="K27" s="54">
        <v>182.6611354737</v>
      </c>
      <c r="L27" s="55">
        <v>0</v>
      </c>
      <c r="M27" s="55">
        <v>5.5199999999999999E-2</v>
      </c>
      <c r="N27" s="55">
        <v>2.7000000000000001E-3</v>
      </c>
    </row>
    <row r="28" spans="1:14">
      <c r="A28" t="s">
        <v>631</v>
      </c>
      <c r="B28" t="s">
        <v>632</v>
      </c>
      <c r="C28" t="s">
        <v>105</v>
      </c>
      <c r="D28" s="98" t="s">
        <v>1288</v>
      </c>
      <c r="E28" t="s">
        <v>596</v>
      </c>
      <c r="F28" t="s">
        <v>630</v>
      </c>
      <c r="G28" t="s">
        <v>192</v>
      </c>
      <c r="H28" t="s">
        <v>101</v>
      </c>
      <c r="I28" s="54">
        <v>6409.86</v>
      </c>
      <c r="J28" s="54">
        <v>132.5</v>
      </c>
      <c r="K28" s="54">
        <v>39.245601748049999</v>
      </c>
      <c r="L28" s="55">
        <v>0</v>
      </c>
      <c r="M28" s="55">
        <v>1.1900000000000001E-2</v>
      </c>
      <c r="N28" s="55">
        <v>5.9999999999999995E-4</v>
      </c>
    </row>
    <row r="29" spans="1:14">
      <c r="A29" t="s">
        <v>633</v>
      </c>
      <c r="B29" t="s">
        <v>634</v>
      </c>
      <c r="C29" t="s">
        <v>105</v>
      </c>
      <c r="D29" s="98" t="s">
        <v>1288</v>
      </c>
      <c r="E29" t="s">
        <v>596</v>
      </c>
      <c r="F29" s="61" t="s">
        <v>773</v>
      </c>
      <c r="G29" s="98" t="s">
        <v>1288</v>
      </c>
      <c r="H29" t="s">
        <v>101</v>
      </c>
      <c r="I29" s="54">
        <v>230.25</v>
      </c>
      <c r="J29" s="54">
        <v>16674.439999999999</v>
      </c>
      <c r="K29" s="54">
        <v>177.40974283029001</v>
      </c>
      <c r="L29" s="55">
        <v>0</v>
      </c>
      <c r="M29" s="55">
        <v>5.3600000000000002E-2</v>
      </c>
      <c r="N29" s="55">
        <v>2.5999999999999999E-3</v>
      </c>
    </row>
    <row r="30" spans="1:14">
      <c r="A30" s="56" t="s">
        <v>88</v>
      </c>
      <c r="B30" s="100" t="s">
        <v>1288</v>
      </c>
      <c r="C30" s="100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100" t="s">
        <v>1288</v>
      </c>
      <c r="I30" s="58">
        <v>2811.78</v>
      </c>
      <c r="J30" s="100" t="s">
        <v>1288</v>
      </c>
      <c r="K30" s="58">
        <v>568.26061876162805</v>
      </c>
      <c r="L30" s="100" t="s">
        <v>1288</v>
      </c>
      <c r="M30" s="57">
        <v>0.1716</v>
      </c>
      <c r="N30" s="57">
        <v>8.5000000000000006E-3</v>
      </c>
    </row>
    <row r="31" spans="1:14">
      <c r="A31" t="s">
        <v>635</v>
      </c>
      <c r="B31" t="s">
        <v>636</v>
      </c>
      <c r="C31" t="s">
        <v>105</v>
      </c>
      <c r="D31" s="98" t="s">
        <v>1288</v>
      </c>
      <c r="E31" t="s">
        <v>514</v>
      </c>
      <c r="F31" s="61" t="s">
        <v>773</v>
      </c>
      <c r="G31" s="98" t="s">
        <v>1288</v>
      </c>
      <c r="H31" t="s">
        <v>98</v>
      </c>
      <c r="I31" s="54">
        <v>96.83</v>
      </c>
      <c r="J31" s="54">
        <v>22796</v>
      </c>
      <c r="K31" s="54">
        <v>80.060101383599999</v>
      </c>
      <c r="L31" s="55">
        <v>0</v>
      </c>
      <c r="M31" s="55">
        <v>2.4199999999999999E-2</v>
      </c>
      <c r="N31" s="55">
        <v>1.1999999999999999E-3</v>
      </c>
    </row>
    <row r="32" spans="1:14">
      <c r="A32" t="s">
        <v>637</v>
      </c>
      <c r="B32" t="s">
        <v>638</v>
      </c>
      <c r="C32" t="s">
        <v>105</v>
      </c>
      <c r="D32" s="98" t="s">
        <v>1288</v>
      </c>
      <c r="E32" t="s">
        <v>514</v>
      </c>
      <c r="F32" s="61" t="s">
        <v>773</v>
      </c>
      <c r="G32" s="98" t="s">
        <v>1288</v>
      </c>
      <c r="H32" t="s">
        <v>98</v>
      </c>
      <c r="I32" s="54">
        <v>544.34</v>
      </c>
      <c r="J32" s="54">
        <v>4107</v>
      </c>
      <c r="K32" s="54">
        <v>81.085370862600001</v>
      </c>
      <c r="L32" s="55">
        <v>0</v>
      </c>
      <c r="M32" s="55">
        <v>2.4500000000000001E-2</v>
      </c>
      <c r="N32" s="55">
        <v>1.1999999999999999E-3</v>
      </c>
    </row>
    <row r="33" spans="1:14">
      <c r="A33" t="s">
        <v>639</v>
      </c>
      <c r="B33" t="s">
        <v>640</v>
      </c>
      <c r="C33" t="s">
        <v>105</v>
      </c>
      <c r="D33" s="98" t="s">
        <v>1288</v>
      </c>
      <c r="E33" t="s">
        <v>514</v>
      </c>
      <c r="F33" s="61" t="s">
        <v>773</v>
      </c>
      <c r="G33" s="98" t="s">
        <v>1288</v>
      </c>
      <c r="H33" t="s">
        <v>98</v>
      </c>
      <c r="I33" s="54">
        <v>1431.98</v>
      </c>
      <c r="J33" s="54">
        <v>1264.03</v>
      </c>
      <c r="K33" s="54">
        <v>65.651082191838</v>
      </c>
      <c r="L33" s="55">
        <v>0</v>
      </c>
      <c r="M33" s="55">
        <v>1.9800000000000002E-2</v>
      </c>
      <c r="N33" s="55">
        <v>1E-3</v>
      </c>
    </row>
    <row r="34" spans="1:14">
      <c r="A34" t="s">
        <v>641</v>
      </c>
      <c r="B34" t="s">
        <v>642</v>
      </c>
      <c r="C34" t="s">
        <v>643</v>
      </c>
      <c r="D34" s="98" t="s">
        <v>1288</v>
      </c>
      <c r="E34" t="s">
        <v>514</v>
      </c>
      <c r="F34" s="61" t="s">
        <v>773</v>
      </c>
      <c r="G34" s="98" t="s">
        <v>1288</v>
      </c>
      <c r="H34" t="s">
        <v>98</v>
      </c>
      <c r="I34" s="54">
        <v>738.63</v>
      </c>
      <c r="J34" s="54">
        <v>12745.9</v>
      </c>
      <c r="K34" s="54">
        <v>341.46406432358998</v>
      </c>
      <c r="L34" s="55">
        <v>0</v>
      </c>
      <c r="M34" s="55">
        <v>0.1031</v>
      </c>
      <c r="N34" s="55">
        <v>5.1000000000000004E-3</v>
      </c>
    </row>
    <row r="35" spans="1:14">
      <c r="A35" s="56" t="s">
        <v>201</v>
      </c>
      <c r="B35" s="100" t="s">
        <v>1288</v>
      </c>
      <c r="C35" s="100" t="s">
        <v>1288</v>
      </c>
      <c r="D35" s="100" t="s">
        <v>1288</v>
      </c>
      <c r="E35" s="100" t="s">
        <v>1288</v>
      </c>
      <c r="F35" s="100" t="s">
        <v>1288</v>
      </c>
      <c r="G35" s="100" t="s">
        <v>1288</v>
      </c>
      <c r="H35" s="100" t="s">
        <v>1288</v>
      </c>
      <c r="I35" s="58">
        <v>0</v>
      </c>
      <c r="J35" s="100" t="s">
        <v>1288</v>
      </c>
      <c r="K35" s="58">
        <v>0</v>
      </c>
      <c r="L35" s="100" t="s">
        <v>1288</v>
      </c>
      <c r="M35" s="57">
        <v>0</v>
      </c>
      <c r="N35" s="57">
        <v>0</v>
      </c>
    </row>
    <row r="36" spans="1:14">
      <c r="A36" t="s">
        <v>167</v>
      </c>
      <c r="B36" t="s">
        <v>167</v>
      </c>
      <c r="C36" s="100" t="s">
        <v>1288</v>
      </c>
      <c r="D36" s="100" t="s">
        <v>1288</v>
      </c>
      <c r="E36" t="s">
        <v>167</v>
      </c>
      <c r="F36" t="s">
        <v>167</v>
      </c>
      <c r="G36" s="100" t="s">
        <v>1288</v>
      </c>
      <c r="H36" t="s">
        <v>167</v>
      </c>
      <c r="I36" s="54">
        <v>0</v>
      </c>
      <c r="J36" s="54">
        <v>0</v>
      </c>
      <c r="K36" s="54">
        <v>0</v>
      </c>
      <c r="L36" s="55">
        <v>0</v>
      </c>
      <c r="M36" s="55">
        <v>0</v>
      </c>
      <c r="N36" s="55">
        <v>0</v>
      </c>
    </row>
    <row r="37" spans="1:14">
      <c r="A37" t="s">
        <v>175</v>
      </c>
      <c r="B37" s="100" t="s">
        <v>1288</v>
      </c>
      <c r="C37" s="100" t="s">
        <v>1288</v>
      </c>
      <c r="D37" s="100" t="s">
        <v>1288</v>
      </c>
      <c r="E37" s="100" t="s">
        <v>1288</v>
      </c>
      <c r="F37" s="100" t="s">
        <v>1288</v>
      </c>
      <c r="G37" s="100" t="s">
        <v>1288</v>
      </c>
      <c r="H37" s="100" t="s">
        <v>1288</v>
      </c>
      <c r="I37" s="100" t="s">
        <v>1288</v>
      </c>
      <c r="J37" s="100" t="s">
        <v>1288</v>
      </c>
      <c r="K37" s="100" t="s">
        <v>1288</v>
      </c>
      <c r="L37" s="100" t="s">
        <v>1288</v>
      </c>
      <c r="M37" s="100" t="s">
        <v>1288</v>
      </c>
      <c r="N37" s="100" t="s">
        <v>1288</v>
      </c>
    </row>
    <row r="38" spans="1:14">
      <c r="A38" t="s">
        <v>193</v>
      </c>
      <c r="B38" s="100" t="s">
        <v>1288</v>
      </c>
      <c r="C38" s="100" t="s">
        <v>1288</v>
      </c>
      <c r="D38" s="100" t="s">
        <v>1288</v>
      </c>
      <c r="E38" s="100" t="s">
        <v>1288</v>
      </c>
      <c r="F38" s="100" t="s">
        <v>1288</v>
      </c>
      <c r="G38" s="100" t="s">
        <v>1288</v>
      </c>
      <c r="H38" s="100" t="s">
        <v>1288</v>
      </c>
      <c r="I38" s="100" t="s">
        <v>1288</v>
      </c>
      <c r="J38" s="100" t="s">
        <v>1288</v>
      </c>
      <c r="K38" s="100" t="s">
        <v>1288</v>
      </c>
      <c r="L38" s="100" t="s">
        <v>1288</v>
      </c>
      <c r="M38" s="100" t="s">
        <v>1288</v>
      </c>
      <c r="N38" s="100" t="s">
        <v>1288</v>
      </c>
    </row>
    <row r="39" spans="1:14">
      <c r="A39" t="s">
        <v>194</v>
      </c>
      <c r="B39" s="100" t="s">
        <v>1288</v>
      </c>
      <c r="C39" s="100" t="s">
        <v>1288</v>
      </c>
      <c r="D39" s="100" t="s">
        <v>1288</v>
      </c>
      <c r="E39" s="100" t="s">
        <v>1288</v>
      </c>
      <c r="F39" s="100" t="s">
        <v>1288</v>
      </c>
      <c r="G39" s="100" t="s">
        <v>1288</v>
      </c>
      <c r="H39" s="100" t="s">
        <v>1288</v>
      </c>
      <c r="I39" s="100" t="s">
        <v>1288</v>
      </c>
      <c r="J39" s="100" t="s">
        <v>1288</v>
      </c>
      <c r="K39" s="100" t="s">
        <v>1288</v>
      </c>
      <c r="L39" s="100" t="s">
        <v>1288</v>
      </c>
      <c r="M39" s="100" t="s">
        <v>1288</v>
      </c>
      <c r="N39" s="100" t="s">
        <v>1288</v>
      </c>
    </row>
    <row r="40" spans="1:14">
      <c r="A40" t="s">
        <v>195</v>
      </c>
      <c r="B40" s="100" t="s">
        <v>1288</v>
      </c>
      <c r="C40" s="100" t="s">
        <v>1288</v>
      </c>
      <c r="D40" s="100" t="s">
        <v>1288</v>
      </c>
      <c r="E40" s="100" t="s">
        <v>1288</v>
      </c>
      <c r="F40" s="100" t="s">
        <v>1288</v>
      </c>
      <c r="G40" s="100" t="s">
        <v>1288</v>
      </c>
      <c r="H40" s="100" t="s">
        <v>1288</v>
      </c>
      <c r="I40" s="100" t="s">
        <v>1288</v>
      </c>
      <c r="J40" s="100" t="s">
        <v>1288</v>
      </c>
      <c r="K40" s="100" t="s">
        <v>1288</v>
      </c>
      <c r="L40" s="100" t="s">
        <v>1288</v>
      </c>
      <c r="M40" s="100" t="s">
        <v>1288</v>
      </c>
      <c r="N40" s="100" t="s">
        <v>1288</v>
      </c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1287</v>
      </c>
    </row>
    <row r="2" spans="1:11" s="1" customFormat="1">
      <c r="A2" s="2" t="s">
        <v>1</v>
      </c>
      <c r="B2" s="9" t="s">
        <v>737</v>
      </c>
    </row>
    <row r="3" spans="1:11" s="1" customFormat="1">
      <c r="A3" s="2" t="s">
        <v>2</v>
      </c>
      <c r="B3" s="61" t="s">
        <v>738</v>
      </c>
    </row>
    <row r="4" spans="1:11" s="1" customFormat="1">
      <c r="A4" s="2" t="s">
        <v>3</v>
      </c>
      <c r="B4" s="62" t="s">
        <v>156</v>
      </c>
    </row>
    <row r="5" spans="1:11" ht="18.7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69</v>
      </c>
      <c r="J6" s="32" t="s">
        <v>54</v>
      </c>
      <c r="K6" s="32" t="s">
        <v>142</v>
      </c>
    </row>
    <row r="7" spans="1:11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16" t="s">
        <v>143</v>
      </c>
      <c r="G7" s="93" t="s">
        <v>1288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5" t="s">
        <v>1288</v>
      </c>
      <c r="C9" s="95" t="s">
        <v>1288</v>
      </c>
      <c r="D9" s="95" t="s">
        <v>1288</v>
      </c>
      <c r="E9" s="95" t="s">
        <v>1288</v>
      </c>
      <c r="F9" s="52">
        <v>0</v>
      </c>
      <c r="G9" s="95" t="s">
        <v>1288</v>
      </c>
      <c r="H9" s="52">
        <v>0</v>
      </c>
      <c r="I9" s="109" t="s">
        <v>1288</v>
      </c>
      <c r="J9" s="53">
        <v>0</v>
      </c>
      <c r="K9" s="53">
        <v>0</v>
      </c>
    </row>
    <row r="10" spans="1:11">
      <c r="A10" s="56" t="s">
        <v>161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58">
        <v>0</v>
      </c>
      <c r="G10" s="100" t="s">
        <v>1288</v>
      </c>
      <c r="H10" s="58">
        <v>0</v>
      </c>
      <c r="I10" s="100" t="s">
        <v>1288</v>
      </c>
      <c r="J10" s="57">
        <v>0</v>
      </c>
      <c r="K10" s="57">
        <v>0</v>
      </c>
    </row>
    <row r="11" spans="1:11">
      <c r="A11" s="56" t="s">
        <v>644</v>
      </c>
      <c r="B11" s="99" t="s">
        <v>1288</v>
      </c>
      <c r="C11" s="100" t="s">
        <v>1288</v>
      </c>
      <c r="D11" s="100" t="s">
        <v>1288</v>
      </c>
      <c r="E11" s="100" t="s">
        <v>1288</v>
      </c>
      <c r="F11" s="58">
        <v>0</v>
      </c>
      <c r="G11" s="100" t="s">
        <v>1288</v>
      </c>
      <c r="H11" s="58">
        <v>0</v>
      </c>
      <c r="I11" s="100" t="s">
        <v>1288</v>
      </c>
      <c r="J11" s="57">
        <v>0</v>
      </c>
      <c r="K11" s="57">
        <v>0</v>
      </c>
    </row>
    <row r="12" spans="1:11">
      <c r="A12" t="s">
        <v>167</v>
      </c>
      <c r="B12" t="s">
        <v>167</v>
      </c>
      <c r="C12" s="100" t="s">
        <v>1288</v>
      </c>
      <c r="D12" t="s">
        <v>167</v>
      </c>
      <c r="E12" t="s">
        <v>167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173</v>
      </c>
      <c r="B13" s="99" t="s">
        <v>1288</v>
      </c>
      <c r="C13" s="100" t="s">
        <v>1288</v>
      </c>
      <c r="D13" s="100" t="s">
        <v>1288</v>
      </c>
      <c r="E13" s="100" t="s">
        <v>1288</v>
      </c>
      <c r="F13" s="58">
        <v>0</v>
      </c>
      <c r="G13" s="100" t="s">
        <v>1288</v>
      </c>
      <c r="H13" s="58">
        <v>0</v>
      </c>
      <c r="I13" s="100" t="s">
        <v>1288</v>
      </c>
      <c r="J13" s="57">
        <v>0</v>
      </c>
      <c r="K13" s="57">
        <v>0</v>
      </c>
    </row>
    <row r="14" spans="1:11">
      <c r="A14" s="56" t="s">
        <v>645</v>
      </c>
      <c r="B14" s="99" t="s">
        <v>1288</v>
      </c>
      <c r="C14" s="100" t="s">
        <v>1288</v>
      </c>
      <c r="D14" s="100" t="s">
        <v>1288</v>
      </c>
      <c r="E14" s="100" t="s">
        <v>1288</v>
      </c>
      <c r="F14" s="58">
        <v>0</v>
      </c>
      <c r="G14" s="100" t="s">
        <v>1288</v>
      </c>
      <c r="H14" s="58">
        <v>0</v>
      </c>
      <c r="I14" s="100" t="s">
        <v>1288</v>
      </c>
      <c r="J14" s="57">
        <v>0</v>
      </c>
      <c r="K14" s="57">
        <v>0</v>
      </c>
    </row>
    <row r="15" spans="1:11">
      <c r="A15" t="s">
        <v>167</v>
      </c>
      <c r="B15" t="s">
        <v>167</v>
      </c>
      <c r="C15" s="100" t="s">
        <v>1288</v>
      </c>
      <c r="D15" t="s">
        <v>167</v>
      </c>
      <c r="E15" t="s">
        <v>167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175</v>
      </c>
      <c r="B16" s="99" t="s">
        <v>1288</v>
      </c>
      <c r="C16" s="100" t="s">
        <v>1288</v>
      </c>
      <c r="D16" s="100" t="s">
        <v>1288</v>
      </c>
      <c r="E16" s="100" t="s">
        <v>1288</v>
      </c>
      <c r="F16" s="100" t="s">
        <v>1288</v>
      </c>
      <c r="G16" s="100" t="s">
        <v>1288</v>
      </c>
      <c r="H16" s="100" t="s">
        <v>1288</v>
      </c>
      <c r="I16" s="100" t="s">
        <v>1288</v>
      </c>
      <c r="J16" s="100" t="s">
        <v>1288</v>
      </c>
      <c r="K16" s="100" t="s">
        <v>1288</v>
      </c>
    </row>
    <row r="17" spans="1:11">
      <c r="A17" t="s">
        <v>193</v>
      </c>
      <c r="B17" s="99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100" t="s">
        <v>1288</v>
      </c>
      <c r="J17" s="100" t="s">
        <v>1288</v>
      </c>
      <c r="K17" s="100" t="s">
        <v>1288</v>
      </c>
    </row>
    <row r="18" spans="1:11">
      <c r="A18" t="s">
        <v>194</v>
      </c>
      <c r="B18" s="99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100" t="s">
        <v>1288</v>
      </c>
      <c r="H18" s="100" t="s">
        <v>1288</v>
      </c>
      <c r="I18" s="100" t="s">
        <v>1288</v>
      </c>
      <c r="J18" s="100" t="s">
        <v>1288</v>
      </c>
      <c r="K18" s="100" t="s">
        <v>1288</v>
      </c>
    </row>
    <row r="19" spans="1:11">
      <c r="A19" t="s">
        <v>195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100" t="s">
        <v>1288</v>
      </c>
      <c r="J19" s="100" t="s">
        <v>1288</v>
      </c>
      <c r="K19" s="100" t="s">
        <v>1288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1287</v>
      </c>
    </row>
    <row r="2" spans="1:12" s="1" customFormat="1">
      <c r="A2" s="2" t="s">
        <v>1</v>
      </c>
      <c r="B2" s="9" t="s">
        <v>737</v>
      </c>
    </row>
    <row r="3" spans="1:12" s="1" customFormat="1">
      <c r="A3" s="2" t="s">
        <v>2</v>
      </c>
      <c r="B3" s="61" t="s">
        <v>738</v>
      </c>
    </row>
    <row r="4" spans="1:12" s="1" customFormat="1">
      <c r="A4" s="2" t="s">
        <v>3</v>
      </c>
      <c r="B4" s="62" t="s">
        <v>156</v>
      </c>
    </row>
    <row r="5" spans="1:12" ht="18.75">
      <c r="A5" s="75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69</v>
      </c>
      <c r="J6" s="32" t="s">
        <v>54</v>
      </c>
      <c r="K6" s="33" t="s">
        <v>142</v>
      </c>
      <c r="L6" s="13"/>
    </row>
    <row r="7" spans="1:12" s="15" customFormat="1">
      <c r="A7" s="92" t="s">
        <v>1288</v>
      </c>
      <c r="B7" s="110" t="s">
        <v>1288</v>
      </c>
      <c r="C7" s="110" t="s">
        <v>1288</v>
      </c>
      <c r="D7" s="110" t="s">
        <v>1288</v>
      </c>
      <c r="E7" s="110" t="s">
        <v>1288</v>
      </c>
      <c r="F7" s="16" t="s">
        <v>143</v>
      </c>
      <c r="G7" s="93" t="s">
        <v>1288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5" t="s">
        <v>1288</v>
      </c>
      <c r="C9" s="95" t="s">
        <v>1288</v>
      </c>
      <c r="D9" s="95" t="s">
        <v>1288</v>
      </c>
      <c r="E9" s="95" t="s">
        <v>1288</v>
      </c>
      <c r="F9" s="52">
        <v>40.909999999999997</v>
      </c>
      <c r="G9" s="95" t="s">
        <v>1288</v>
      </c>
      <c r="H9" s="52">
        <v>22.5505098</v>
      </c>
      <c r="I9" s="109" t="s">
        <v>1288</v>
      </c>
      <c r="J9" s="53">
        <v>1</v>
      </c>
      <c r="K9" s="53">
        <v>2.9999999999999997E-4</v>
      </c>
    </row>
    <row r="10" spans="1:12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58">
        <v>0</v>
      </c>
      <c r="G10" s="100" t="s">
        <v>1288</v>
      </c>
      <c r="H10" s="58">
        <v>0</v>
      </c>
      <c r="I10" s="100" t="s">
        <v>1288</v>
      </c>
      <c r="J10" s="57">
        <v>0</v>
      </c>
      <c r="K10" s="57">
        <v>0</v>
      </c>
    </row>
    <row r="11" spans="1:12">
      <c r="A11" s="56" t="s">
        <v>646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58">
        <v>0</v>
      </c>
      <c r="G11" s="100" t="s">
        <v>1288</v>
      </c>
      <c r="H11" s="58">
        <v>0</v>
      </c>
      <c r="I11" s="100" t="s">
        <v>1288</v>
      </c>
      <c r="J11" s="57">
        <v>0</v>
      </c>
      <c r="K11" s="57">
        <v>0</v>
      </c>
    </row>
    <row r="12" spans="1:12">
      <c r="A12" t="s">
        <v>167</v>
      </c>
      <c r="B12" t="s">
        <v>167</v>
      </c>
      <c r="C12" s="100" t="s">
        <v>1288</v>
      </c>
      <c r="D12" t="s">
        <v>167</v>
      </c>
      <c r="E12" t="s">
        <v>167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647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58">
        <v>0</v>
      </c>
      <c r="G13" s="100" t="s">
        <v>1288</v>
      </c>
      <c r="H13" s="58">
        <v>0</v>
      </c>
      <c r="I13" s="100" t="s">
        <v>1288</v>
      </c>
      <c r="J13" s="57">
        <v>0</v>
      </c>
      <c r="K13" s="57">
        <v>0</v>
      </c>
    </row>
    <row r="14" spans="1:12">
      <c r="A14" t="s">
        <v>167</v>
      </c>
      <c r="B14" t="s">
        <v>167</v>
      </c>
      <c r="C14" s="100" t="s">
        <v>1288</v>
      </c>
      <c r="D14" t="s">
        <v>167</v>
      </c>
      <c r="E14" t="s">
        <v>167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648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58">
        <v>0</v>
      </c>
      <c r="G15" s="100" t="s">
        <v>1288</v>
      </c>
      <c r="H15" s="58">
        <v>0</v>
      </c>
      <c r="I15" s="100" t="s">
        <v>1288</v>
      </c>
      <c r="J15" s="57">
        <v>0</v>
      </c>
      <c r="K15" s="57">
        <v>0</v>
      </c>
    </row>
    <row r="16" spans="1:12">
      <c r="A16" t="s">
        <v>167</v>
      </c>
      <c r="B16" t="s">
        <v>167</v>
      </c>
      <c r="C16" s="100" t="s">
        <v>1288</v>
      </c>
      <c r="D16" t="s">
        <v>167</v>
      </c>
      <c r="E16" t="s">
        <v>167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201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58">
        <v>0</v>
      </c>
      <c r="G17" s="100" t="s">
        <v>1288</v>
      </c>
      <c r="H17" s="58">
        <v>0</v>
      </c>
      <c r="I17" s="100" t="s">
        <v>1288</v>
      </c>
      <c r="J17" s="57">
        <v>0</v>
      </c>
      <c r="K17" s="57">
        <v>0</v>
      </c>
    </row>
    <row r="18" spans="1:11">
      <c r="A18" t="s">
        <v>167</v>
      </c>
      <c r="B18" t="s">
        <v>167</v>
      </c>
      <c r="C18" s="100" t="s">
        <v>1288</v>
      </c>
      <c r="D18" t="s">
        <v>167</v>
      </c>
      <c r="E18" t="s">
        <v>167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173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58">
        <v>40.909999999999997</v>
      </c>
      <c r="G19" s="100" t="s">
        <v>1288</v>
      </c>
      <c r="H19" s="58">
        <v>22.5505098</v>
      </c>
      <c r="I19" s="100" t="s">
        <v>1288</v>
      </c>
      <c r="J19" s="57">
        <v>1</v>
      </c>
      <c r="K19" s="57">
        <v>2.9999999999999997E-4</v>
      </c>
    </row>
    <row r="20" spans="1:11">
      <c r="A20" s="56" t="s">
        <v>646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58">
        <v>40.909999999999997</v>
      </c>
      <c r="G20" s="100" t="s">
        <v>1288</v>
      </c>
      <c r="H20" s="58">
        <v>22.5505098</v>
      </c>
      <c r="I20" s="100" t="s">
        <v>1288</v>
      </c>
      <c r="J20" s="57">
        <v>1</v>
      </c>
      <c r="K20" s="57">
        <v>2.9999999999999997E-4</v>
      </c>
    </row>
    <row r="21" spans="1:11">
      <c r="A21" t="s">
        <v>649</v>
      </c>
      <c r="B21" t="s">
        <v>650</v>
      </c>
      <c r="C21" t="s">
        <v>460</v>
      </c>
      <c r="D21" t="s">
        <v>651</v>
      </c>
      <c r="E21" t="s">
        <v>98</v>
      </c>
      <c r="F21" s="54">
        <v>16.41</v>
      </c>
      <c r="G21" s="54">
        <v>14000</v>
      </c>
      <c r="H21" s="54">
        <v>8.3326697999999997</v>
      </c>
      <c r="I21" s="55">
        <v>0</v>
      </c>
      <c r="J21" s="55">
        <v>0.3695</v>
      </c>
      <c r="K21" s="55">
        <v>1E-4</v>
      </c>
    </row>
    <row r="22" spans="1:11">
      <c r="A22" t="s">
        <v>652</v>
      </c>
      <c r="B22" t="s">
        <v>653</v>
      </c>
      <c r="C22" t="s">
        <v>460</v>
      </c>
      <c r="D22" t="s">
        <v>651</v>
      </c>
      <c r="E22" t="s">
        <v>98</v>
      </c>
      <c r="F22" s="54">
        <v>24.5</v>
      </c>
      <c r="G22" s="54">
        <v>16000</v>
      </c>
      <c r="H22" s="54">
        <v>14.217840000000001</v>
      </c>
      <c r="I22" s="55">
        <v>0</v>
      </c>
      <c r="J22" s="55">
        <v>0.63049999999999995</v>
      </c>
      <c r="K22" s="55">
        <v>2.0000000000000001E-4</v>
      </c>
    </row>
    <row r="23" spans="1:11">
      <c r="A23" s="56" t="s">
        <v>654</v>
      </c>
      <c r="B23" s="100" t="s">
        <v>1288</v>
      </c>
      <c r="C23" s="100" t="s">
        <v>1288</v>
      </c>
      <c r="D23" s="100" t="s">
        <v>1288</v>
      </c>
      <c r="E23" s="100" t="s">
        <v>1288</v>
      </c>
      <c r="F23" s="58">
        <v>0</v>
      </c>
      <c r="G23" s="100" t="s">
        <v>1288</v>
      </c>
      <c r="H23" s="58">
        <v>0</v>
      </c>
      <c r="I23" s="100" t="s">
        <v>1288</v>
      </c>
      <c r="J23" s="57">
        <v>0</v>
      </c>
      <c r="K23" s="57">
        <v>0</v>
      </c>
    </row>
    <row r="24" spans="1:11">
      <c r="A24" t="s">
        <v>167</v>
      </c>
      <c r="B24" t="s">
        <v>167</v>
      </c>
      <c r="C24" s="100" t="s">
        <v>1288</v>
      </c>
      <c r="D24" t="s">
        <v>167</v>
      </c>
      <c r="E24" t="s">
        <v>167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648</v>
      </c>
      <c r="B25" s="100" t="s">
        <v>1288</v>
      </c>
      <c r="C25" s="100" t="s">
        <v>1288</v>
      </c>
      <c r="D25" s="100" t="s">
        <v>1288</v>
      </c>
      <c r="E25" s="100" t="s">
        <v>1288</v>
      </c>
      <c r="F25" s="58">
        <v>0</v>
      </c>
      <c r="G25" s="100" t="s">
        <v>1288</v>
      </c>
      <c r="H25" s="58">
        <v>0</v>
      </c>
      <c r="I25" s="100" t="s">
        <v>1288</v>
      </c>
      <c r="J25" s="57">
        <v>0</v>
      </c>
      <c r="K25" s="57">
        <v>0</v>
      </c>
    </row>
    <row r="26" spans="1:11">
      <c r="A26" t="s">
        <v>167</v>
      </c>
      <c r="B26" t="s">
        <v>167</v>
      </c>
      <c r="C26" s="100" t="s">
        <v>1288</v>
      </c>
      <c r="D26" t="s">
        <v>167</v>
      </c>
      <c r="E26" t="s">
        <v>167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655</v>
      </c>
      <c r="B27" s="100" t="s">
        <v>1288</v>
      </c>
      <c r="C27" s="100" t="s">
        <v>1288</v>
      </c>
      <c r="D27" s="100" t="s">
        <v>1288</v>
      </c>
      <c r="E27" s="100" t="s">
        <v>1288</v>
      </c>
      <c r="F27" s="58">
        <v>0</v>
      </c>
      <c r="G27" s="100" t="s">
        <v>1288</v>
      </c>
      <c r="H27" s="58">
        <v>0</v>
      </c>
      <c r="I27" s="100" t="s">
        <v>1288</v>
      </c>
      <c r="J27" s="57">
        <v>0</v>
      </c>
      <c r="K27" s="57">
        <v>0</v>
      </c>
    </row>
    <row r="28" spans="1:11">
      <c r="A28" t="s">
        <v>167</v>
      </c>
      <c r="B28" t="s">
        <v>167</v>
      </c>
      <c r="C28" s="100" t="s">
        <v>1288</v>
      </c>
      <c r="D28" t="s">
        <v>167</v>
      </c>
      <c r="E28" t="s">
        <v>167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201</v>
      </c>
      <c r="B29" s="100" t="s">
        <v>1288</v>
      </c>
      <c r="C29" s="100" t="s">
        <v>1288</v>
      </c>
      <c r="D29" s="100" t="s">
        <v>1288</v>
      </c>
      <c r="E29" s="100" t="s">
        <v>1288</v>
      </c>
      <c r="F29" s="58">
        <v>0</v>
      </c>
      <c r="G29" s="100" t="s">
        <v>1288</v>
      </c>
      <c r="H29" s="58">
        <v>0</v>
      </c>
      <c r="I29" s="100" t="s">
        <v>1288</v>
      </c>
      <c r="J29" s="57">
        <v>0</v>
      </c>
      <c r="K29" s="57">
        <v>0</v>
      </c>
    </row>
    <row r="30" spans="1:11">
      <c r="A30" t="s">
        <v>167</v>
      </c>
      <c r="B30" t="s">
        <v>167</v>
      </c>
      <c r="C30" s="100" t="s">
        <v>1288</v>
      </c>
      <c r="D30" t="s">
        <v>167</v>
      </c>
      <c r="E30" t="s">
        <v>167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t="s">
        <v>175</v>
      </c>
      <c r="B31" s="100" t="s">
        <v>1288</v>
      </c>
      <c r="C31" s="100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100" t="s">
        <v>1288</v>
      </c>
      <c r="K31" s="100" t="s">
        <v>1288</v>
      </c>
    </row>
    <row r="32" spans="1:11">
      <c r="A32" t="s">
        <v>193</v>
      </c>
      <c r="B32" s="100" t="s">
        <v>1288</v>
      </c>
      <c r="C32" s="100" t="s">
        <v>1288</v>
      </c>
      <c r="D32" s="100" t="s">
        <v>1288</v>
      </c>
      <c r="E32" s="100" t="s">
        <v>1288</v>
      </c>
      <c r="F32" s="100" t="s">
        <v>1288</v>
      </c>
      <c r="G32" s="100" t="s">
        <v>1288</v>
      </c>
      <c r="H32" s="100" t="s">
        <v>1288</v>
      </c>
      <c r="I32" s="100" t="s">
        <v>1288</v>
      </c>
      <c r="J32" s="100" t="s">
        <v>1288</v>
      </c>
      <c r="K32" s="100" t="s">
        <v>1288</v>
      </c>
    </row>
    <row r="33" spans="1:11">
      <c r="A33" t="s">
        <v>194</v>
      </c>
      <c r="B33" s="100" t="s">
        <v>1288</v>
      </c>
      <c r="C33" s="100" t="s">
        <v>1288</v>
      </c>
      <c r="D33" s="100" t="s">
        <v>1288</v>
      </c>
      <c r="E33" s="100" t="s">
        <v>1288</v>
      </c>
      <c r="F33" s="100" t="s">
        <v>1288</v>
      </c>
      <c r="G33" s="100" t="s">
        <v>1288</v>
      </c>
      <c r="H33" s="100" t="s">
        <v>1288</v>
      </c>
      <c r="I33" s="100" t="s">
        <v>1288</v>
      </c>
      <c r="J33" s="100" t="s">
        <v>1288</v>
      </c>
      <c r="K33" s="100" t="s">
        <v>1288</v>
      </c>
    </row>
    <row r="34" spans="1:11">
      <c r="A34" t="s">
        <v>195</v>
      </c>
      <c r="B34" s="100" t="s">
        <v>1288</v>
      </c>
      <c r="C34" s="100" t="s">
        <v>1288</v>
      </c>
      <c r="D34" s="100" t="s">
        <v>1288</v>
      </c>
      <c r="E34" s="100" t="s">
        <v>1288</v>
      </c>
      <c r="F34" s="100" t="s">
        <v>1288</v>
      </c>
      <c r="G34" s="100" t="s">
        <v>1288</v>
      </c>
      <c r="H34" s="100" t="s">
        <v>1288</v>
      </c>
      <c r="I34" s="100" t="s">
        <v>1288</v>
      </c>
      <c r="J34" s="100" t="s">
        <v>1288</v>
      </c>
      <c r="K34" s="100" t="s">
        <v>1288</v>
      </c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1287</v>
      </c>
    </row>
    <row r="2" spans="1:14" s="1" customFormat="1">
      <c r="A2" s="2" t="s">
        <v>1</v>
      </c>
      <c r="B2" s="9" t="s">
        <v>737</v>
      </c>
    </row>
    <row r="3" spans="1:14" s="1" customFormat="1">
      <c r="A3" s="2" t="s">
        <v>2</v>
      </c>
      <c r="B3" s="61" t="s">
        <v>738</v>
      </c>
    </row>
    <row r="4" spans="1:14" s="1" customFormat="1">
      <c r="A4" s="2" t="s">
        <v>3</v>
      </c>
      <c r="B4" s="62" t="s">
        <v>156</v>
      </c>
    </row>
    <row r="5" spans="1:14" ht="18.75">
      <c r="A5" s="75" t="s">
        <v>97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54</v>
      </c>
      <c r="J6" s="32" t="s">
        <v>142</v>
      </c>
    </row>
    <row r="7" spans="1:14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16" t="s">
        <v>143</v>
      </c>
      <c r="G7" s="93" t="s">
        <v>1288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103</v>
      </c>
      <c r="B9" s="95" t="s">
        <v>1288</v>
      </c>
      <c r="C9" s="95" t="s">
        <v>1288</v>
      </c>
      <c r="D9" s="95" t="s">
        <v>1288</v>
      </c>
      <c r="E9" s="95" t="s">
        <v>1288</v>
      </c>
      <c r="F9" s="52">
        <v>19.38</v>
      </c>
      <c r="G9" s="109" t="s">
        <v>1288</v>
      </c>
      <c r="H9" s="52">
        <v>360.79385633715219</v>
      </c>
      <c r="I9" s="53">
        <v>1</v>
      </c>
      <c r="J9" s="53">
        <v>5.4000000000000003E-3</v>
      </c>
      <c r="K9" s="15"/>
      <c r="L9" s="15"/>
      <c r="M9" s="15"/>
      <c r="N9" s="15"/>
    </row>
    <row r="10" spans="1:14">
      <c r="A10" s="56" t="s">
        <v>161</v>
      </c>
      <c r="B10" s="111" t="s">
        <v>1288</v>
      </c>
      <c r="C10" s="111" t="s">
        <v>1288</v>
      </c>
      <c r="D10" s="111" t="s">
        <v>1288</v>
      </c>
      <c r="E10" s="111" t="s">
        <v>1288</v>
      </c>
      <c r="F10" s="58">
        <v>0</v>
      </c>
      <c r="G10" s="111" t="s">
        <v>1288</v>
      </c>
      <c r="H10" s="58">
        <v>0</v>
      </c>
      <c r="I10" s="57">
        <v>0</v>
      </c>
      <c r="J10" s="57">
        <v>0</v>
      </c>
    </row>
    <row r="11" spans="1:14">
      <c r="A11" t="s">
        <v>167</v>
      </c>
      <c r="B11" t="s">
        <v>167</v>
      </c>
      <c r="C11" s="111" t="s">
        <v>1288</v>
      </c>
      <c r="D11" t="s">
        <v>167</v>
      </c>
      <c r="E11" t="s">
        <v>167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173</v>
      </c>
      <c r="B12" s="111" t="s">
        <v>1288</v>
      </c>
      <c r="C12" s="111" t="s">
        <v>1288</v>
      </c>
      <c r="D12" s="111" t="s">
        <v>1288</v>
      </c>
      <c r="E12" s="111" t="s">
        <v>1288</v>
      </c>
      <c r="F12" s="58">
        <v>19.38</v>
      </c>
      <c r="G12" s="111" t="s">
        <v>1288</v>
      </c>
      <c r="H12" s="58">
        <v>360.79385633715219</v>
      </c>
      <c r="I12" s="57">
        <v>1</v>
      </c>
      <c r="J12" s="57">
        <v>5.4000000000000003E-3</v>
      </c>
    </row>
    <row r="13" spans="1:14">
      <c r="A13" t="s">
        <v>656</v>
      </c>
      <c r="B13" t="s">
        <v>657</v>
      </c>
      <c r="C13" t="s">
        <v>105</v>
      </c>
      <c r="D13" t="s">
        <v>259</v>
      </c>
      <c r="E13" t="s">
        <v>100</v>
      </c>
      <c r="F13" s="54">
        <v>3.17</v>
      </c>
      <c r="G13" s="54">
        <v>69486.414999999994</v>
      </c>
      <c r="H13" s="54">
        <v>8.8364289665237994</v>
      </c>
      <c r="I13" s="55">
        <v>2.4500000000000001E-2</v>
      </c>
      <c r="J13" s="55">
        <v>1E-4</v>
      </c>
    </row>
    <row r="14" spans="1:14">
      <c r="A14" t="s">
        <v>658</v>
      </c>
      <c r="B14" t="s">
        <v>659</v>
      </c>
      <c r="C14" t="s">
        <v>105</v>
      </c>
      <c r="D14" t="s">
        <v>259</v>
      </c>
      <c r="E14" t="s">
        <v>98</v>
      </c>
      <c r="F14" s="54">
        <v>1.94</v>
      </c>
      <c r="G14" s="54">
        <v>230750.75</v>
      </c>
      <c r="H14" s="54">
        <v>16.236499622850001</v>
      </c>
      <c r="I14" s="55">
        <v>4.4999999999999998E-2</v>
      </c>
      <c r="J14" s="55">
        <v>2.0000000000000001E-4</v>
      </c>
    </row>
    <row r="15" spans="1:14">
      <c r="A15" t="s">
        <v>660</v>
      </c>
      <c r="B15" t="s">
        <v>661</v>
      </c>
      <c r="C15" t="s">
        <v>105</v>
      </c>
      <c r="D15" t="s">
        <v>259</v>
      </c>
      <c r="E15" t="s">
        <v>98</v>
      </c>
      <c r="F15" s="54">
        <v>0.95</v>
      </c>
      <c r="G15" s="54">
        <v>1176916.32</v>
      </c>
      <c r="H15" s="54">
        <v>40.552417180079999</v>
      </c>
      <c r="I15" s="55">
        <v>0.1124</v>
      </c>
      <c r="J15" s="55">
        <v>5.9999999999999995E-4</v>
      </c>
    </row>
    <row r="16" spans="1:14">
      <c r="A16" t="s">
        <v>662</v>
      </c>
      <c r="B16" t="s">
        <v>663</v>
      </c>
      <c r="C16" t="s">
        <v>105</v>
      </c>
      <c r="D16" t="s">
        <v>259</v>
      </c>
      <c r="E16" t="s">
        <v>159</v>
      </c>
      <c r="F16" s="54">
        <v>0.28999999999999998</v>
      </c>
      <c r="G16" s="54">
        <v>64120122.63000001</v>
      </c>
      <c r="H16" s="54">
        <v>4.7671579932094001</v>
      </c>
      <c r="I16" s="55">
        <v>1.32E-2</v>
      </c>
      <c r="J16" s="55">
        <v>1E-4</v>
      </c>
    </row>
    <row r="17" spans="1:10">
      <c r="A17" t="s">
        <v>664</v>
      </c>
      <c r="B17" t="s">
        <v>665</v>
      </c>
      <c r="C17" t="s">
        <v>105</v>
      </c>
      <c r="D17" t="s">
        <v>259</v>
      </c>
      <c r="E17" t="s">
        <v>98</v>
      </c>
      <c r="F17" s="54">
        <v>9.4600000000000009</v>
      </c>
      <c r="G17" s="54">
        <v>651453.79500000004</v>
      </c>
      <c r="H17" s="54">
        <v>223.52304770838899</v>
      </c>
      <c r="I17" s="55">
        <v>0.61950000000000005</v>
      </c>
      <c r="J17" s="55">
        <v>3.3E-3</v>
      </c>
    </row>
    <row r="18" spans="1:10">
      <c r="A18" t="s">
        <v>666</v>
      </c>
      <c r="B18" t="s">
        <v>667</v>
      </c>
      <c r="C18" t="s">
        <v>105</v>
      </c>
      <c r="D18" t="s">
        <v>259</v>
      </c>
      <c r="E18" t="s">
        <v>98</v>
      </c>
      <c r="F18" s="54">
        <v>3.57</v>
      </c>
      <c r="G18" s="54">
        <v>516499</v>
      </c>
      <c r="H18" s="54">
        <v>66.878304866099995</v>
      </c>
      <c r="I18" s="55">
        <v>0.18540000000000001</v>
      </c>
      <c r="J18" s="55">
        <v>1E-3</v>
      </c>
    </row>
    <row r="19" spans="1:10">
      <c r="A19" t="s">
        <v>175</v>
      </c>
      <c r="B19" s="111" t="s">
        <v>1288</v>
      </c>
      <c r="C19" s="111" t="s">
        <v>1288</v>
      </c>
      <c r="D19" s="111" t="s">
        <v>1288</v>
      </c>
      <c r="E19" s="111" t="s">
        <v>1288</v>
      </c>
      <c r="F19" s="111" t="s">
        <v>1288</v>
      </c>
      <c r="G19" s="111" t="s">
        <v>1288</v>
      </c>
      <c r="H19" s="100" t="s">
        <v>1288</v>
      </c>
      <c r="I19" s="100" t="s">
        <v>1288</v>
      </c>
      <c r="J19" s="111" t="s">
        <v>1288</v>
      </c>
    </row>
    <row r="20" spans="1:10">
      <c r="A20" t="s">
        <v>193</v>
      </c>
      <c r="B20" s="111" t="s">
        <v>1288</v>
      </c>
      <c r="C20" s="111" t="s">
        <v>1288</v>
      </c>
      <c r="D20" s="111" t="s">
        <v>1288</v>
      </c>
      <c r="E20" s="111" t="s">
        <v>1288</v>
      </c>
      <c r="F20" s="111" t="s">
        <v>1288</v>
      </c>
      <c r="G20" s="111" t="s">
        <v>1288</v>
      </c>
      <c r="H20" s="100" t="s">
        <v>1288</v>
      </c>
      <c r="I20" s="100" t="s">
        <v>1288</v>
      </c>
      <c r="J20" s="111" t="s">
        <v>1288</v>
      </c>
    </row>
    <row r="21" spans="1:10">
      <c r="A21" t="s">
        <v>194</v>
      </c>
      <c r="B21" s="111" t="s">
        <v>1288</v>
      </c>
      <c r="C21" s="111" t="s">
        <v>1288</v>
      </c>
      <c r="D21" s="111" t="s">
        <v>1288</v>
      </c>
      <c r="E21" s="111" t="s">
        <v>1288</v>
      </c>
      <c r="F21" s="111" t="s">
        <v>1288</v>
      </c>
      <c r="G21" s="111" t="s">
        <v>1288</v>
      </c>
      <c r="H21" s="100" t="s">
        <v>1288</v>
      </c>
      <c r="I21" s="100" t="s">
        <v>1288</v>
      </c>
      <c r="J21" s="111" t="s">
        <v>1288</v>
      </c>
    </row>
    <row r="22" spans="1:10">
      <c r="A22" t="s">
        <v>195</v>
      </c>
      <c r="B22" s="111" t="s">
        <v>1288</v>
      </c>
      <c r="C22" s="111" t="s">
        <v>1288</v>
      </c>
      <c r="D22" s="111" t="s">
        <v>1288</v>
      </c>
      <c r="E22" s="111" t="s">
        <v>1288</v>
      </c>
      <c r="F22" s="111" t="s">
        <v>1288</v>
      </c>
      <c r="G22" s="111" t="s">
        <v>1288</v>
      </c>
      <c r="H22" s="100" t="s">
        <v>1288</v>
      </c>
      <c r="I22" s="100" t="s">
        <v>1288</v>
      </c>
      <c r="J22" s="111" t="s">
        <v>1288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1287</v>
      </c>
    </row>
    <row r="2" spans="1:23" s="1" customFormat="1">
      <c r="A2" s="2" t="s">
        <v>1</v>
      </c>
      <c r="B2" s="9" t="s">
        <v>737</v>
      </c>
    </row>
    <row r="3" spans="1:23" s="1" customFormat="1">
      <c r="A3" s="2" t="s">
        <v>2</v>
      </c>
      <c r="B3" s="61" t="s">
        <v>738</v>
      </c>
    </row>
    <row r="4" spans="1:23" s="1" customFormat="1">
      <c r="A4" s="2" t="s">
        <v>3</v>
      </c>
      <c r="B4" s="62" t="s">
        <v>156</v>
      </c>
    </row>
    <row r="5" spans="1:23" ht="18.75">
      <c r="A5" s="75" t="s">
        <v>106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3" s="15" customFormat="1">
      <c r="A6" s="31" t="s">
        <v>92</v>
      </c>
      <c r="B6" s="32" t="s">
        <v>46</v>
      </c>
      <c r="C6" s="34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32" t="s">
        <v>53</v>
      </c>
      <c r="N6" s="32" t="s">
        <v>69</v>
      </c>
      <c r="O6" s="32" t="s">
        <v>54</v>
      </c>
      <c r="P6" s="33" t="s">
        <v>142</v>
      </c>
      <c r="Q6" s="13"/>
      <c r="R6" s="13"/>
      <c r="S6" s="13"/>
      <c r="T6" s="13"/>
      <c r="U6" s="13"/>
      <c r="V6" s="13"/>
      <c r="W6" s="13"/>
    </row>
    <row r="7" spans="1:23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20" t="s">
        <v>70</v>
      </c>
      <c r="G7" s="20" t="s">
        <v>71</v>
      </c>
      <c r="H7" s="93" t="s">
        <v>1288</v>
      </c>
      <c r="I7" s="20" t="s">
        <v>7</v>
      </c>
      <c r="J7" s="20" t="s">
        <v>7</v>
      </c>
      <c r="K7" s="20" t="s">
        <v>143</v>
      </c>
      <c r="L7" s="93" t="s">
        <v>1288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108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95" t="s">
        <v>1288</v>
      </c>
      <c r="K9" s="52">
        <v>0</v>
      </c>
      <c r="L9" s="95" t="s">
        <v>1288</v>
      </c>
      <c r="M9" s="52">
        <v>0</v>
      </c>
      <c r="N9" s="95" t="s">
        <v>1288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161</v>
      </c>
      <c r="B10" s="99" t="s">
        <v>1288</v>
      </c>
      <c r="C10" s="99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100" t="s">
        <v>1288</v>
      </c>
      <c r="J10" s="57">
        <v>0</v>
      </c>
      <c r="K10" s="58">
        <v>0</v>
      </c>
      <c r="L10" s="100" t="s">
        <v>1288</v>
      </c>
      <c r="M10" s="58">
        <v>0</v>
      </c>
      <c r="N10" s="100" t="s">
        <v>1288</v>
      </c>
      <c r="O10" s="57">
        <v>0</v>
      </c>
      <c r="P10" s="57">
        <v>0</v>
      </c>
    </row>
    <row r="11" spans="1:23">
      <c r="A11" s="56" t="s">
        <v>668</v>
      </c>
      <c r="B11" s="99" t="s">
        <v>1288</v>
      </c>
      <c r="C11" s="99" t="s">
        <v>1288</v>
      </c>
      <c r="D11" s="100" t="s">
        <v>1288</v>
      </c>
      <c r="E11" s="100" t="s">
        <v>1288</v>
      </c>
      <c r="F11" s="100" t="s">
        <v>1288</v>
      </c>
      <c r="G11" s="58">
        <v>0</v>
      </c>
      <c r="H11" s="100" t="s">
        <v>1288</v>
      </c>
      <c r="I11" s="100" t="s">
        <v>1288</v>
      </c>
      <c r="J11" s="57">
        <v>0</v>
      </c>
      <c r="K11" s="58">
        <v>0</v>
      </c>
      <c r="L11" s="100" t="s">
        <v>1288</v>
      </c>
      <c r="M11" s="58">
        <v>0</v>
      </c>
      <c r="N11" s="100" t="s">
        <v>1288</v>
      </c>
      <c r="O11" s="57">
        <v>0</v>
      </c>
      <c r="P11" s="57">
        <v>0</v>
      </c>
    </row>
    <row r="12" spans="1:23">
      <c r="A12" t="s">
        <v>167</v>
      </c>
      <c r="B12" t="s">
        <v>167</v>
      </c>
      <c r="C12" s="99" t="s">
        <v>1288</v>
      </c>
      <c r="D12" t="s">
        <v>167</v>
      </c>
      <c r="E12" s="100" t="s">
        <v>1288</v>
      </c>
      <c r="F12" s="100" t="s">
        <v>1288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669</v>
      </c>
      <c r="B13" s="99" t="s">
        <v>1288</v>
      </c>
      <c r="C13" s="99" t="s">
        <v>1288</v>
      </c>
      <c r="D13" s="100" t="s">
        <v>1288</v>
      </c>
      <c r="E13" s="100" t="s">
        <v>1288</v>
      </c>
      <c r="F13" s="100" t="s">
        <v>1288</v>
      </c>
      <c r="G13" s="58">
        <v>0</v>
      </c>
      <c r="H13" s="100" t="s">
        <v>1288</v>
      </c>
      <c r="I13" s="100" t="s">
        <v>1288</v>
      </c>
      <c r="J13" s="57">
        <v>0</v>
      </c>
      <c r="K13" s="58">
        <v>0</v>
      </c>
      <c r="L13" s="100" t="s">
        <v>1288</v>
      </c>
      <c r="M13" s="58">
        <v>0</v>
      </c>
      <c r="N13" s="100" t="s">
        <v>1288</v>
      </c>
      <c r="O13" s="57">
        <v>0</v>
      </c>
      <c r="P13" s="57">
        <v>0</v>
      </c>
    </row>
    <row r="14" spans="1:23">
      <c r="A14" t="s">
        <v>167</v>
      </c>
      <c r="B14" t="s">
        <v>167</v>
      </c>
      <c r="C14" s="99" t="s">
        <v>1288</v>
      </c>
      <c r="D14" t="s">
        <v>167</v>
      </c>
      <c r="E14" s="100" t="s">
        <v>1288</v>
      </c>
      <c r="F14" s="100" t="s">
        <v>1288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670</v>
      </c>
      <c r="B15" s="99" t="s">
        <v>1288</v>
      </c>
      <c r="C15" s="99" t="s">
        <v>1288</v>
      </c>
      <c r="D15" s="100" t="s">
        <v>1288</v>
      </c>
      <c r="E15" s="100" t="s">
        <v>1288</v>
      </c>
      <c r="F15" s="100" t="s">
        <v>1288</v>
      </c>
      <c r="G15" s="58">
        <v>0</v>
      </c>
      <c r="H15" s="100" t="s">
        <v>1288</v>
      </c>
      <c r="I15" s="100" t="s">
        <v>1288</v>
      </c>
      <c r="J15" s="57">
        <v>0</v>
      </c>
      <c r="K15" s="58">
        <v>0</v>
      </c>
      <c r="L15" s="100" t="s">
        <v>1288</v>
      </c>
      <c r="M15" s="58">
        <v>0</v>
      </c>
      <c r="N15" s="100" t="s">
        <v>1288</v>
      </c>
      <c r="O15" s="57">
        <v>0</v>
      </c>
      <c r="P15" s="57">
        <v>0</v>
      </c>
    </row>
    <row r="16" spans="1:23">
      <c r="A16" t="s">
        <v>167</v>
      </c>
      <c r="B16" t="s">
        <v>167</v>
      </c>
      <c r="C16" s="99" t="s">
        <v>1288</v>
      </c>
      <c r="D16" t="s">
        <v>167</v>
      </c>
      <c r="E16" s="100" t="s">
        <v>1288</v>
      </c>
      <c r="F16" s="100" t="s">
        <v>1288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167</v>
      </c>
      <c r="B17" t="s">
        <v>167</v>
      </c>
      <c r="C17" s="99" t="s">
        <v>1288</v>
      </c>
      <c r="D17" t="s">
        <v>167</v>
      </c>
      <c r="E17" s="100" t="s">
        <v>1288</v>
      </c>
      <c r="F17" s="100" t="s">
        <v>1288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167</v>
      </c>
      <c r="B18" t="s">
        <v>167</v>
      </c>
      <c r="C18" s="99" t="s">
        <v>1288</v>
      </c>
      <c r="D18" t="s">
        <v>167</v>
      </c>
      <c r="E18" s="100" t="s">
        <v>1288</v>
      </c>
      <c r="F18" s="100" t="s">
        <v>1288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167</v>
      </c>
      <c r="B19" t="s">
        <v>167</v>
      </c>
      <c r="C19" s="99" t="s">
        <v>1288</v>
      </c>
      <c r="D19" t="s">
        <v>167</v>
      </c>
      <c r="E19" s="100" t="s">
        <v>1288</v>
      </c>
      <c r="F19" s="100" t="s">
        <v>1288</v>
      </c>
      <c r="G19" s="54">
        <v>0</v>
      </c>
      <c r="H19" t="s">
        <v>167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173</v>
      </c>
      <c r="B20" s="99" t="s">
        <v>1288</v>
      </c>
      <c r="C20" s="99" t="s">
        <v>1288</v>
      </c>
      <c r="D20" s="100" t="s">
        <v>1288</v>
      </c>
      <c r="E20" s="100" t="s">
        <v>1288</v>
      </c>
      <c r="F20" s="100" t="s">
        <v>1288</v>
      </c>
      <c r="G20" s="58">
        <v>0</v>
      </c>
      <c r="H20" s="100" t="s">
        <v>1288</v>
      </c>
      <c r="I20" s="100" t="s">
        <v>1288</v>
      </c>
      <c r="J20" s="57">
        <v>0</v>
      </c>
      <c r="K20" s="58">
        <v>0</v>
      </c>
      <c r="L20" s="100" t="s">
        <v>1288</v>
      </c>
      <c r="M20" s="58">
        <v>0</v>
      </c>
      <c r="N20" s="100" t="s">
        <v>1288</v>
      </c>
      <c r="O20" s="57">
        <v>0</v>
      </c>
      <c r="P20" s="57">
        <v>0</v>
      </c>
    </row>
    <row r="21" spans="1:16">
      <c r="A21" s="56" t="s">
        <v>668</v>
      </c>
      <c r="B21" s="99" t="s">
        <v>1288</v>
      </c>
      <c r="C21" s="99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100" t="s">
        <v>1288</v>
      </c>
      <c r="J21" s="57">
        <v>0</v>
      </c>
      <c r="K21" s="58">
        <v>0</v>
      </c>
      <c r="L21" s="100" t="s">
        <v>1288</v>
      </c>
      <c r="M21" s="58">
        <v>0</v>
      </c>
      <c r="N21" s="100" t="s">
        <v>1288</v>
      </c>
      <c r="O21" s="57">
        <v>0</v>
      </c>
      <c r="P21" s="57">
        <v>0</v>
      </c>
    </row>
    <row r="22" spans="1:16">
      <c r="A22" t="s">
        <v>167</v>
      </c>
      <c r="B22" t="s">
        <v>167</v>
      </c>
      <c r="C22" s="99" t="s">
        <v>1288</v>
      </c>
      <c r="D22" t="s">
        <v>167</v>
      </c>
      <c r="E22" s="100" t="s">
        <v>1288</v>
      </c>
      <c r="F22" s="100" t="s">
        <v>1288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669</v>
      </c>
      <c r="B23" s="99" t="s">
        <v>1288</v>
      </c>
      <c r="C23" s="99" t="s">
        <v>1288</v>
      </c>
      <c r="D23" s="100" t="s">
        <v>1288</v>
      </c>
      <c r="E23" s="100" t="s">
        <v>1288</v>
      </c>
      <c r="F23" s="100" t="s">
        <v>1288</v>
      </c>
      <c r="G23" s="58">
        <v>0</v>
      </c>
      <c r="H23" s="100" t="s">
        <v>1288</v>
      </c>
      <c r="I23" s="100" t="s">
        <v>1288</v>
      </c>
      <c r="J23" s="57">
        <v>0</v>
      </c>
      <c r="K23" s="58">
        <v>0</v>
      </c>
      <c r="L23" s="100" t="s">
        <v>1288</v>
      </c>
      <c r="M23" s="58">
        <v>0</v>
      </c>
      <c r="N23" s="100" t="s">
        <v>1288</v>
      </c>
      <c r="O23" s="57">
        <v>0</v>
      </c>
      <c r="P23" s="57">
        <v>0</v>
      </c>
    </row>
    <row r="24" spans="1:16">
      <c r="A24" t="s">
        <v>167</v>
      </c>
      <c r="B24" t="s">
        <v>167</v>
      </c>
      <c r="C24" s="99" t="s">
        <v>1288</v>
      </c>
      <c r="D24" t="s">
        <v>167</v>
      </c>
      <c r="E24" s="100" t="s">
        <v>1288</v>
      </c>
      <c r="F24" s="100" t="s">
        <v>1288</v>
      </c>
      <c r="G24" s="54">
        <v>0</v>
      </c>
      <c r="H24" t="s">
        <v>167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670</v>
      </c>
      <c r="B25" s="99" t="s">
        <v>1288</v>
      </c>
      <c r="C25" s="99" t="s">
        <v>1288</v>
      </c>
      <c r="D25" s="100" t="s">
        <v>1288</v>
      </c>
      <c r="E25" s="100" t="s">
        <v>1288</v>
      </c>
      <c r="F25" s="100" t="s">
        <v>1288</v>
      </c>
      <c r="G25" s="58">
        <v>0</v>
      </c>
      <c r="H25" s="100" t="s">
        <v>1288</v>
      </c>
      <c r="I25" s="100" t="s">
        <v>1288</v>
      </c>
      <c r="J25" s="57">
        <v>0</v>
      </c>
      <c r="K25" s="58">
        <v>0</v>
      </c>
      <c r="L25" s="100" t="s">
        <v>1288</v>
      </c>
      <c r="M25" s="58">
        <v>0</v>
      </c>
      <c r="N25" s="100" t="s">
        <v>1288</v>
      </c>
      <c r="O25" s="57">
        <v>0</v>
      </c>
      <c r="P25" s="57">
        <v>0</v>
      </c>
    </row>
    <row r="26" spans="1:16">
      <c r="A26" t="s">
        <v>167</v>
      </c>
      <c r="B26" t="s">
        <v>167</v>
      </c>
      <c r="C26" s="99" t="s">
        <v>1288</v>
      </c>
      <c r="D26" t="s">
        <v>167</v>
      </c>
      <c r="E26" s="100" t="s">
        <v>1288</v>
      </c>
      <c r="F26" s="100" t="s">
        <v>1288</v>
      </c>
      <c r="G26" s="54">
        <v>0</v>
      </c>
      <c r="H26" t="s">
        <v>167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167</v>
      </c>
      <c r="B27" t="s">
        <v>167</v>
      </c>
      <c r="C27" s="99" t="s">
        <v>1288</v>
      </c>
      <c r="D27" t="s">
        <v>167</v>
      </c>
      <c r="E27" s="100" t="s">
        <v>1288</v>
      </c>
      <c r="F27" s="100" t="s">
        <v>1288</v>
      </c>
      <c r="G27" s="54">
        <v>0</v>
      </c>
      <c r="H27" t="s">
        <v>167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167</v>
      </c>
      <c r="B28" t="s">
        <v>167</v>
      </c>
      <c r="C28" s="99" t="s">
        <v>1288</v>
      </c>
      <c r="D28" t="s">
        <v>167</v>
      </c>
      <c r="E28" s="100" t="s">
        <v>1288</v>
      </c>
      <c r="F28" s="100" t="s">
        <v>1288</v>
      </c>
      <c r="G28" s="54">
        <v>0</v>
      </c>
      <c r="H28" t="s">
        <v>167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167</v>
      </c>
      <c r="B29" t="s">
        <v>167</v>
      </c>
      <c r="C29" s="99" t="s">
        <v>1288</v>
      </c>
      <c r="D29" t="s">
        <v>167</v>
      </c>
      <c r="E29" s="100" t="s">
        <v>1288</v>
      </c>
      <c r="F29" s="100" t="s">
        <v>1288</v>
      </c>
      <c r="G29" s="54">
        <v>0</v>
      </c>
      <c r="H29" t="s">
        <v>167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175</v>
      </c>
      <c r="B30" s="99" t="s">
        <v>1288</v>
      </c>
      <c r="C30" s="99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100" t="s">
        <v>1288</v>
      </c>
      <c r="I30" s="100" t="s">
        <v>1288</v>
      </c>
      <c r="J30" s="100" t="s">
        <v>1288</v>
      </c>
      <c r="K30" s="100" t="s">
        <v>1288</v>
      </c>
      <c r="L30" s="100" t="s">
        <v>1288</v>
      </c>
      <c r="M30" s="100" t="s">
        <v>1288</v>
      </c>
      <c r="N30" s="100" t="s">
        <v>1288</v>
      </c>
      <c r="O30" s="100" t="s">
        <v>1288</v>
      </c>
      <c r="P30" s="100" t="s">
        <v>1288</v>
      </c>
    </row>
    <row r="31" spans="1:16">
      <c r="A31" t="s">
        <v>193</v>
      </c>
      <c r="B31" s="99" t="s">
        <v>1288</v>
      </c>
      <c r="C31" s="99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100" t="s">
        <v>1288</v>
      </c>
      <c r="K31" s="100" t="s">
        <v>1288</v>
      </c>
      <c r="L31" s="100" t="s">
        <v>1288</v>
      </c>
      <c r="M31" s="100" t="s">
        <v>1288</v>
      </c>
      <c r="N31" s="100" t="s">
        <v>1288</v>
      </c>
      <c r="O31" s="100" t="s">
        <v>1288</v>
      </c>
      <c r="P31" s="100" t="s">
        <v>1288</v>
      </c>
    </row>
    <row r="32" spans="1:16">
      <c r="A32" t="s">
        <v>194</v>
      </c>
      <c r="B32" s="99" t="s">
        <v>1288</v>
      </c>
      <c r="C32" s="99" t="s">
        <v>1288</v>
      </c>
      <c r="D32" s="100" t="s">
        <v>1288</v>
      </c>
      <c r="E32" s="100" t="s">
        <v>1288</v>
      </c>
      <c r="F32" s="100" t="s">
        <v>1288</v>
      </c>
      <c r="G32" s="100" t="s">
        <v>1288</v>
      </c>
      <c r="H32" s="100" t="s">
        <v>1288</v>
      </c>
      <c r="I32" s="100" t="s">
        <v>1288</v>
      </c>
      <c r="J32" s="100" t="s">
        <v>1288</v>
      </c>
      <c r="K32" s="100" t="s">
        <v>1288</v>
      </c>
      <c r="L32" s="100" t="s">
        <v>1288</v>
      </c>
      <c r="M32" s="100" t="s">
        <v>1288</v>
      </c>
      <c r="N32" s="100" t="s">
        <v>1288</v>
      </c>
      <c r="O32" s="100" t="s">
        <v>1288</v>
      </c>
      <c r="P32" s="100" t="s">
        <v>1288</v>
      </c>
    </row>
    <row r="33" spans="1:16">
      <c r="A33" t="s">
        <v>195</v>
      </c>
      <c r="B33" s="99" t="s">
        <v>1288</v>
      </c>
      <c r="C33" s="99" t="s">
        <v>1288</v>
      </c>
      <c r="D33" s="100" t="s">
        <v>1288</v>
      </c>
      <c r="E33" s="100" t="s">
        <v>1288</v>
      </c>
      <c r="F33" s="100" t="s">
        <v>1288</v>
      </c>
      <c r="G33" s="100" t="s">
        <v>1288</v>
      </c>
      <c r="H33" s="100" t="s">
        <v>1288</v>
      </c>
      <c r="I33" s="100" t="s">
        <v>1288</v>
      </c>
      <c r="J33" s="100" t="s">
        <v>1288</v>
      </c>
      <c r="K33" s="100" t="s">
        <v>1288</v>
      </c>
      <c r="L33" s="100" t="s">
        <v>1288</v>
      </c>
      <c r="M33" s="100" t="s">
        <v>1288</v>
      </c>
      <c r="N33" s="100" t="s">
        <v>1288</v>
      </c>
      <c r="O33" s="100" t="s">
        <v>1288</v>
      </c>
      <c r="P33" s="100" t="s">
        <v>1288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1287</v>
      </c>
    </row>
    <row r="2" spans="1:34" s="1" customFormat="1">
      <c r="A2" s="2" t="s">
        <v>1</v>
      </c>
      <c r="B2" s="9" t="s">
        <v>737</v>
      </c>
    </row>
    <row r="3" spans="1:34" s="1" customFormat="1">
      <c r="A3" s="2" t="s">
        <v>2</v>
      </c>
      <c r="B3" s="61" t="s">
        <v>738</v>
      </c>
    </row>
    <row r="4" spans="1:34" s="1" customFormat="1">
      <c r="A4" s="2" t="s">
        <v>3</v>
      </c>
      <c r="B4" s="62" t="s">
        <v>156</v>
      </c>
    </row>
    <row r="5" spans="1:34" ht="18.75">
      <c r="A5" s="75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146</v>
      </c>
      <c r="K6" s="32" t="s">
        <v>147</v>
      </c>
      <c r="L6" s="32" t="s">
        <v>5</v>
      </c>
      <c r="M6" s="32" t="s">
        <v>69</v>
      </c>
      <c r="N6" s="32" t="s">
        <v>54</v>
      </c>
      <c r="O6" s="33" t="s">
        <v>142</v>
      </c>
    </row>
    <row r="7" spans="1:34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20" t="s">
        <v>70</v>
      </c>
      <c r="F7" s="20" t="s">
        <v>71</v>
      </c>
      <c r="G7" s="93" t="s">
        <v>1288</v>
      </c>
      <c r="H7" s="20" t="s">
        <v>7</v>
      </c>
      <c r="I7" s="20" t="s">
        <v>7</v>
      </c>
      <c r="J7" s="20" t="s">
        <v>143</v>
      </c>
      <c r="K7" s="93" t="s">
        <v>1288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52">
        <v>0</v>
      </c>
      <c r="K9" s="95" t="s">
        <v>1288</v>
      </c>
      <c r="L9" s="52">
        <v>0</v>
      </c>
      <c r="M9" s="95" t="s">
        <v>1288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161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58">
        <v>0</v>
      </c>
      <c r="G10" s="100" t="s">
        <v>1288</v>
      </c>
      <c r="H10" s="100" t="s">
        <v>1288</v>
      </c>
      <c r="I10" s="57">
        <v>0</v>
      </c>
      <c r="J10" s="58">
        <v>0</v>
      </c>
      <c r="K10" s="100" t="s">
        <v>1288</v>
      </c>
      <c r="L10" s="58">
        <v>0</v>
      </c>
      <c r="M10" s="100" t="s">
        <v>1288</v>
      </c>
      <c r="N10" s="57">
        <v>0</v>
      </c>
      <c r="O10" s="57">
        <v>0</v>
      </c>
    </row>
    <row r="11" spans="1:34">
      <c r="A11" s="56" t="s">
        <v>671</v>
      </c>
      <c r="B11" s="99" t="s">
        <v>1288</v>
      </c>
      <c r="C11" s="100" t="s">
        <v>1288</v>
      </c>
      <c r="D11" s="100" t="s">
        <v>1288</v>
      </c>
      <c r="E11" s="100" t="s">
        <v>1288</v>
      </c>
      <c r="F11" s="58">
        <v>0</v>
      </c>
      <c r="G11" s="100" t="s">
        <v>1288</v>
      </c>
      <c r="H11" s="100" t="s">
        <v>1288</v>
      </c>
      <c r="I11" s="57">
        <v>0</v>
      </c>
      <c r="J11" s="58">
        <v>0</v>
      </c>
      <c r="K11" s="100" t="s">
        <v>1288</v>
      </c>
      <c r="L11" s="58">
        <v>0</v>
      </c>
      <c r="M11" s="100" t="s">
        <v>1288</v>
      </c>
      <c r="N11" s="57">
        <v>0</v>
      </c>
      <c r="O11" s="57">
        <v>0</v>
      </c>
    </row>
    <row r="12" spans="1:34">
      <c r="A12" t="s">
        <v>167</v>
      </c>
      <c r="B12" t="s">
        <v>167</v>
      </c>
      <c r="C12" t="s">
        <v>167</v>
      </c>
      <c r="D12" s="100" t="s">
        <v>1288</v>
      </c>
      <c r="E12" s="100" t="s">
        <v>1288</v>
      </c>
      <c r="F12" s="54">
        <v>0</v>
      </c>
      <c r="G12" t="s">
        <v>167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672</v>
      </c>
      <c r="B13" s="99" t="s">
        <v>1288</v>
      </c>
      <c r="C13" s="100" t="s">
        <v>1288</v>
      </c>
      <c r="D13" s="100" t="s">
        <v>1288</v>
      </c>
      <c r="E13" s="100" t="s">
        <v>1288</v>
      </c>
      <c r="F13" s="58">
        <v>0</v>
      </c>
      <c r="G13" s="100" t="s">
        <v>1288</v>
      </c>
      <c r="H13" s="100" t="s">
        <v>1288</v>
      </c>
      <c r="I13" s="57">
        <v>0</v>
      </c>
      <c r="J13" s="58">
        <v>0</v>
      </c>
      <c r="K13" s="100" t="s">
        <v>1288</v>
      </c>
      <c r="L13" s="58">
        <v>0</v>
      </c>
      <c r="M13" s="100" t="s">
        <v>1288</v>
      </c>
      <c r="N13" s="57">
        <v>0</v>
      </c>
      <c r="O13" s="57">
        <v>0</v>
      </c>
    </row>
    <row r="14" spans="1:34">
      <c r="A14" t="s">
        <v>167</v>
      </c>
      <c r="B14" t="s">
        <v>167</v>
      </c>
      <c r="C14" t="s">
        <v>167</v>
      </c>
      <c r="D14" s="100" t="s">
        <v>1288</v>
      </c>
      <c r="E14" s="100" t="s">
        <v>1288</v>
      </c>
      <c r="F14" s="54">
        <v>0</v>
      </c>
      <c r="G14" t="s">
        <v>167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673</v>
      </c>
      <c r="B15" s="99" t="s">
        <v>1288</v>
      </c>
      <c r="C15" s="100" t="s">
        <v>1288</v>
      </c>
      <c r="D15" s="100" t="s">
        <v>1288</v>
      </c>
      <c r="E15" s="100" t="s">
        <v>1288</v>
      </c>
      <c r="F15" s="58">
        <v>0</v>
      </c>
      <c r="G15" s="100" t="s">
        <v>1288</v>
      </c>
      <c r="H15" s="100" t="s">
        <v>1288</v>
      </c>
      <c r="I15" s="57">
        <v>0</v>
      </c>
      <c r="J15" s="58">
        <v>0</v>
      </c>
      <c r="K15" s="100" t="s">
        <v>1288</v>
      </c>
      <c r="L15" s="58">
        <v>0</v>
      </c>
      <c r="M15" s="100" t="s">
        <v>1288</v>
      </c>
      <c r="N15" s="57">
        <v>0</v>
      </c>
      <c r="O15" s="57">
        <v>0</v>
      </c>
    </row>
    <row r="16" spans="1:34">
      <c r="A16" t="s">
        <v>167</v>
      </c>
      <c r="B16" t="s">
        <v>167</v>
      </c>
      <c r="C16" t="s">
        <v>167</v>
      </c>
      <c r="D16" s="100" t="s">
        <v>1288</v>
      </c>
      <c r="E16" s="100" t="s">
        <v>1288</v>
      </c>
      <c r="F16" s="54">
        <v>0</v>
      </c>
      <c r="G16" t="s">
        <v>167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674</v>
      </c>
      <c r="B17" s="99" t="s">
        <v>1288</v>
      </c>
      <c r="C17" s="100" t="s">
        <v>1288</v>
      </c>
      <c r="D17" s="100" t="s">
        <v>1288</v>
      </c>
      <c r="E17" s="100" t="s">
        <v>1288</v>
      </c>
      <c r="F17" s="58">
        <v>0</v>
      </c>
      <c r="G17" s="100" t="s">
        <v>1288</v>
      </c>
      <c r="H17" s="100" t="s">
        <v>1288</v>
      </c>
      <c r="I17" s="57">
        <v>0</v>
      </c>
      <c r="J17" s="58">
        <v>0</v>
      </c>
      <c r="K17" s="100" t="s">
        <v>1288</v>
      </c>
      <c r="L17" s="58">
        <v>0</v>
      </c>
      <c r="M17" s="100" t="s">
        <v>1288</v>
      </c>
      <c r="N17" s="57">
        <v>0</v>
      </c>
      <c r="O17" s="57">
        <v>0</v>
      </c>
    </row>
    <row r="18" spans="1:15">
      <c r="A18" t="s">
        <v>167</v>
      </c>
      <c r="B18" t="s">
        <v>167</v>
      </c>
      <c r="C18" t="s">
        <v>167</v>
      </c>
      <c r="D18" s="100" t="s">
        <v>1288</v>
      </c>
      <c r="E18" s="100" t="s">
        <v>1288</v>
      </c>
      <c r="F18" s="54">
        <v>0</v>
      </c>
      <c r="G18" t="s">
        <v>167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675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58">
        <v>0</v>
      </c>
      <c r="G19" s="100" t="s">
        <v>1288</v>
      </c>
      <c r="H19" s="100" t="s">
        <v>1288</v>
      </c>
      <c r="I19" s="57">
        <v>0</v>
      </c>
      <c r="J19" s="58">
        <v>0</v>
      </c>
      <c r="K19" s="100" t="s">
        <v>1288</v>
      </c>
      <c r="L19" s="58">
        <v>0</v>
      </c>
      <c r="M19" s="100" t="s">
        <v>1288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s="100" t="s">
        <v>1288</v>
      </c>
      <c r="E20" s="100" t="s">
        <v>1288</v>
      </c>
      <c r="F20" s="54">
        <v>0</v>
      </c>
      <c r="G20" t="s">
        <v>167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167</v>
      </c>
      <c r="B21" t="s">
        <v>167</v>
      </c>
      <c r="C21" t="s">
        <v>167</v>
      </c>
      <c r="D21" s="100" t="s">
        <v>1288</v>
      </c>
      <c r="E21" s="100" t="s">
        <v>1288</v>
      </c>
      <c r="F21" s="54">
        <v>0</v>
      </c>
      <c r="G21" t="s">
        <v>167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167</v>
      </c>
      <c r="B22" t="s">
        <v>167</v>
      </c>
      <c r="C22" t="s">
        <v>167</v>
      </c>
      <c r="D22" s="100" t="s">
        <v>1288</v>
      </c>
      <c r="E22" s="100" t="s">
        <v>1288</v>
      </c>
      <c r="F22" s="54">
        <v>0</v>
      </c>
      <c r="G22" t="s">
        <v>167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201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58">
        <v>0</v>
      </c>
      <c r="G23" s="100" t="s">
        <v>1288</v>
      </c>
      <c r="H23" s="100" t="s">
        <v>1288</v>
      </c>
      <c r="I23" s="57">
        <v>0</v>
      </c>
      <c r="J23" s="58">
        <v>0</v>
      </c>
      <c r="K23" s="100" t="s">
        <v>1288</v>
      </c>
      <c r="L23" s="58">
        <v>0</v>
      </c>
      <c r="M23" s="100" t="s">
        <v>1288</v>
      </c>
      <c r="N23" s="57">
        <v>0</v>
      </c>
      <c r="O23" s="57">
        <v>0</v>
      </c>
    </row>
    <row r="24" spans="1:15">
      <c r="A24" t="s">
        <v>167</v>
      </c>
      <c r="B24" t="s">
        <v>167</v>
      </c>
      <c r="C24" t="s">
        <v>167</v>
      </c>
      <c r="D24" s="100" t="s">
        <v>1288</v>
      </c>
      <c r="E24" s="100" t="s">
        <v>1288</v>
      </c>
      <c r="F24" s="54">
        <v>0</v>
      </c>
      <c r="G24" t="s">
        <v>167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173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58">
        <v>0</v>
      </c>
      <c r="G25" s="100" t="s">
        <v>1288</v>
      </c>
      <c r="H25" s="100" t="s">
        <v>1288</v>
      </c>
      <c r="I25" s="57">
        <v>0</v>
      </c>
      <c r="J25" s="58">
        <v>0</v>
      </c>
      <c r="K25" s="100" t="s">
        <v>1288</v>
      </c>
      <c r="L25" s="58">
        <v>0</v>
      </c>
      <c r="M25" s="100" t="s">
        <v>1288</v>
      </c>
      <c r="N25" s="57">
        <v>0</v>
      </c>
      <c r="O25" s="57">
        <v>0</v>
      </c>
    </row>
    <row r="26" spans="1:15">
      <c r="A26" s="56" t="s">
        <v>179</v>
      </c>
      <c r="B26" s="99" t="s">
        <v>1288</v>
      </c>
      <c r="C26" s="100" t="s">
        <v>1288</v>
      </c>
      <c r="D26" s="100" t="s">
        <v>1288</v>
      </c>
      <c r="E26" s="100" t="s">
        <v>1288</v>
      </c>
      <c r="F26" s="58">
        <v>0</v>
      </c>
      <c r="G26" s="100" t="s">
        <v>1288</v>
      </c>
      <c r="H26" s="100" t="s">
        <v>1288</v>
      </c>
      <c r="I26" s="57">
        <v>0</v>
      </c>
      <c r="J26" s="58">
        <v>0</v>
      </c>
      <c r="K26" s="100" t="s">
        <v>1288</v>
      </c>
      <c r="L26" s="58">
        <v>0</v>
      </c>
      <c r="M26" s="100" t="s">
        <v>1288</v>
      </c>
      <c r="N26" s="57">
        <v>0</v>
      </c>
      <c r="O26" s="57">
        <v>0</v>
      </c>
    </row>
    <row r="27" spans="1:15">
      <c r="A27" t="s">
        <v>167</v>
      </c>
      <c r="B27" t="s">
        <v>167</v>
      </c>
      <c r="C27" t="s">
        <v>167</v>
      </c>
      <c r="D27" s="100" t="s">
        <v>1288</v>
      </c>
      <c r="E27" s="100" t="s">
        <v>1288</v>
      </c>
      <c r="F27" s="54">
        <v>0</v>
      </c>
      <c r="G27" t="s">
        <v>167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676</v>
      </c>
      <c r="B28" s="99" t="s">
        <v>1288</v>
      </c>
      <c r="C28" s="100" t="s">
        <v>1288</v>
      </c>
      <c r="D28" s="100" t="s">
        <v>1288</v>
      </c>
      <c r="E28" s="100" t="s">
        <v>1288</v>
      </c>
      <c r="F28" s="58">
        <v>0</v>
      </c>
      <c r="G28" s="100" t="s">
        <v>1288</v>
      </c>
      <c r="H28" s="100" t="s">
        <v>1288</v>
      </c>
      <c r="I28" s="57">
        <v>0</v>
      </c>
      <c r="J28" s="58">
        <v>0</v>
      </c>
      <c r="K28" s="100" t="s">
        <v>1288</v>
      </c>
      <c r="L28" s="58">
        <v>0</v>
      </c>
      <c r="M28" s="100" t="s">
        <v>1288</v>
      </c>
      <c r="N28" s="57">
        <v>0</v>
      </c>
      <c r="O28" s="57">
        <v>0</v>
      </c>
    </row>
    <row r="29" spans="1:15">
      <c r="A29" t="s">
        <v>167</v>
      </c>
      <c r="B29" t="s">
        <v>167</v>
      </c>
      <c r="C29" t="s">
        <v>167</v>
      </c>
      <c r="D29" s="100" t="s">
        <v>1288</v>
      </c>
      <c r="E29" s="100" t="s">
        <v>1288</v>
      </c>
      <c r="F29" s="54">
        <v>0</v>
      </c>
      <c r="G29" t="s">
        <v>167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193</v>
      </c>
      <c r="B30" s="99" t="s">
        <v>1288</v>
      </c>
      <c r="C30" s="100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100" t="s">
        <v>1288</v>
      </c>
      <c r="I30" s="100" t="s">
        <v>1288</v>
      </c>
      <c r="J30" s="100" t="s">
        <v>1288</v>
      </c>
      <c r="K30" s="100" t="s">
        <v>1288</v>
      </c>
      <c r="L30" s="100" t="s">
        <v>1288</v>
      </c>
      <c r="M30" s="100" t="s">
        <v>1288</v>
      </c>
      <c r="N30" s="100" t="s">
        <v>1288</v>
      </c>
      <c r="O30" s="100" t="s">
        <v>1288</v>
      </c>
    </row>
    <row r="31" spans="1:15">
      <c r="A31" t="s">
        <v>194</v>
      </c>
      <c r="B31" s="99" t="s">
        <v>1288</v>
      </c>
      <c r="C31" s="100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100" t="s">
        <v>1288</v>
      </c>
      <c r="K31" s="100" t="s">
        <v>1288</v>
      </c>
      <c r="L31" s="100" t="s">
        <v>1288</v>
      </c>
      <c r="M31" s="100" t="s">
        <v>1288</v>
      </c>
      <c r="N31" s="100" t="s">
        <v>1288</v>
      </c>
      <c r="O31" s="100" t="s">
        <v>1288</v>
      </c>
    </row>
    <row r="32" spans="1:15">
      <c r="A32" t="s">
        <v>195</v>
      </c>
      <c r="B32" s="99" t="s">
        <v>1288</v>
      </c>
      <c r="C32" s="100" t="s">
        <v>1288</v>
      </c>
      <c r="D32" s="100" t="s">
        <v>1288</v>
      </c>
      <c r="E32" s="100" t="s">
        <v>1288</v>
      </c>
      <c r="F32" s="100" t="s">
        <v>1288</v>
      </c>
      <c r="G32" s="100" t="s">
        <v>1288</v>
      </c>
      <c r="H32" s="100" t="s">
        <v>1288</v>
      </c>
      <c r="I32" s="100" t="s">
        <v>1288</v>
      </c>
      <c r="J32" s="100" t="s">
        <v>1288</v>
      </c>
      <c r="K32" s="100" t="s">
        <v>1288</v>
      </c>
      <c r="L32" s="100" t="s">
        <v>1288</v>
      </c>
      <c r="M32" s="100" t="s">
        <v>1288</v>
      </c>
      <c r="N32" s="100" t="s">
        <v>1288</v>
      </c>
      <c r="O32" s="100" t="s">
        <v>1288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1287</v>
      </c>
    </row>
    <row r="2" spans="1:20" s="1" customFormat="1">
      <c r="A2" s="2" t="s">
        <v>1</v>
      </c>
      <c r="B2" s="9" t="s">
        <v>737</v>
      </c>
    </row>
    <row r="3" spans="1:20" s="1" customFormat="1">
      <c r="A3" s="2" t="s">
        <v>2</v>
      </c>
      <c r="B3" s="61" t="s">
        <v>738</v>
      </c>
    </row>
    <row r="4" spans="1:20" s="1" customFormat="1">
      <c r="A4" s="2" t="s">
        <v>3</v>
      </c>
      <c r="B4" s="62" t="s">
        <v>156</v>
      </c>
    </row>
    <row r="5" spans="1:20" ht="18.75">
      <c r="A5" s="75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32" t="s">
        <v>146</v>
      </c>
      <c r="N6" s="32" t="s">
        <v>147</v>
      </c>
      <c r="O6" s="32" t="s">
        <v>5</v>
      </c>
      <c r="P6" s="32" t="s">
        <v>69</v>
      </c>
      <c r="Q6" s="32" t="s">
        <v>54</v>
      </c>
      <c r="R6" s="33" t="s">
        <v>142</v>
      </c>
      <c r="T6" s="13"/>
    </row>
    <row r="7" spans="1:20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20" t="s">
        <v>70</v>
      </c>
      <c r="I7" s="20" t="s">
        <v>71</v>
      </c>
      <c r="J7" s="93" t="s">
        <v>1288</v>
      </c>
      <c r="K7" s="20" t="s">
        <v>7</v>
      </c>
      <c r="L7" s="20" t="s">
        <v>7</v>
      </c>
      <c r="M7" s="20" t="s">
        <v>143</v>
      </c>
      <c r="N7" s="93" t="s">
        <v>1288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95" t="s">
        <v>1288</v>
      </c>
      <c r="K9" s="95" t="s">
        <v>1288</v>
      </c>
      <c r="L9" s="95" t="s">
        <v>1288</v>
      </c>
      <c r="M9" s="52">
        <v>0</v>
      </c>
      <c r="N9" s="95" t="s">
        <v>1288</v>
      </c>
      <c r="O9" s="52">
        <v>0</v>
      </c>
      <c r="P9" s="95" t="s">
        <v>1288</v>
      </c>
      <c r="Q9" s="53">
        <v>0</v>
      </c>
      <c r="R9" s="53">
        <v>0</v>
      </c>
      <c r="S9" s="24"/>
    </row>
    <row r="10" spans="1:20">
      <c r="A10" s="56" t="s">
        <v>161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100" t="s">
        <v>1288</v>
      </c>
      <c r="I10" s="58">
        <v>0</v>
      </c>
      <c r="J10" s="100" t="s">
        <v>1288</v>
      </c>
      <c r="K10" s="100" t="s">
        <v>1288</v>
      </c>
      <c r="L10" s="57">
        <v>0</v>
      </c>
      <c r="M10" s="58">
        <v>0</v>
      </c>
      <c r="N10" s="100" t="s">
        <v>1288</v>
      </c>
      <c r="O10" s="58">
        <v>0</v>
      </c>
      <c r="P10" s="100" t="s">
        <v>1288</v>
      </c>
      <c r="Q10" s="57">
        <v>0</v>
      </c>
      <c r="R10" s="57">
        <v>0</v>
      </c>
    </row>
    <row r="11" spans="1:20">
      <c r="A11" s="56" t="s">
        <v>677</v>
      </c>
      <c r="B11" s="99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100" t="s">
        <v>1288</v>
      </c>
      <c r="I11" s="58">
        <v>0</v>
      </c>
      <c r="J11" s="100" t="s">
        <v>1288</v>
      </c>
      <c r="K11" s="100" t="s">
        <v>1288</v>
      </c>
      <c r="L11" s="57">
        <v>0</v>
      </c>
      <c r="M11" s="58">
        <v>0</v>
      </c>
      <c r="N11" s="100" t="s">
        <v>1288</v>
      </c>
      <c r="O11" s="58">
        <v>0</v>
      </c>
      <c r="P11" s="100" t="s">
        <v>1288</v>
      </c>
      <c r="Q11" s="57">
        <v>0</v>
      </c>
      <c r="R11" s="57">
        <v>0</v>
      </c>
    </row>
    <row r="12" spans="1:20">
      <c r="A12" t="s">
        <v>167</v>
      </c>
      <c r="B12" t="s">
        <v>167</v>
      </c>
      <c r="C12" s="100" t="s">
        <v>1288</v>
      </c>
      <c r="D12" s="100" t="s">
        <v>1288</v>
      </c>
      <c r="E12" t="s">
        <v>167</v>
      </c>
      <c r="F12" t="s">
        <v>167</v>
      </c>
      <c r="G12" s="100" t="s">
        <v>1288</v>
      </c>
      <c r="H12" s="100" t="s">
        <v>1288</v>
      </c>
      <c r="I12" s="54">
        <v>0</v>
      </c>
      <c r="J12" t="s">
        <v>167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678</v>
      </c>
      <c r="B13" s="99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100" t="s">
        <v>1288</v>
      </c>
      <c r="I13" s="58">
        <v>0</v>
      </c>
      <c r="J13" s="100" t="s">
        <v>1288</v>
      </c>
      <c r="K13" s="100" t="s">
        <v>1288</v>
      </c>
      <c r="L13" s="57">
        <v>0</v>
      </c>
      <c r="M13" s="58">
        <v>0</v>
      </c>
      <c r="N13" s="100" t="s">
        <v>1288</v>
      </c>
      <c r="O13" s="58">
        <v>0</v>
      </c>
      <c r="P13" s="100" t="s">
        <v>1288</v>
      </c>
      <c r="Q13" s="57">
        <v>0</v>
      </c>
      <c r="R13" s="57">
        <v>0</v>
      </c>
    </row>
    <row r="14" spans="1:20">
      <c r="A14" t="s">
        <v>167</v>
      </c>
      <c r="B14" t="s">
        <v>167</v>
      </c>
      <c r="C14" s="100" t="s">
        <v>1288</v>
      </c>
      <c r="D14" s="100" t="s">
        <v>1288</v>
      </c>
      <c r="E14" t="s">
        <v>167</v>
      </c>
      <c r="F14" t="s">
        <v>167</v>
      </c>
      <c r="G14" s="100" t="s">
        <v>1288</v>
      </c>
      <c r="H14" s="100" t="s">
        <v>1288</v>
      </c>
      <c r="I14" s="54">
        <v>0</v>
      </c>
      <c r="J14" t="s">
        <v>167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198</v>
      </c>
      <c r="B15" s="99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58">
        <v>0</v>
      </c>
      <c r="J15" s="100" t="s">
        <v>1288</v>
      </c>
      <c r="K15" s="100" t="s">
        <v>1288</v>
      </c>
      <c r="L15" s="57">
        <v>0</v>
      </c>
      <c r="M15" s="58">
        <v>0</v>
      </c>
      <c r="N15" s="100" t="s">
        <v>1288</v>
      </c>
      <c r="O15" s="58">
        <v>0</v>
      </c>
      <c r="P15" s="100" t="s">
        <v>1288</v>
      </c>
      <c r="Q15" s="57">
        <v>0</v>
      </c>
      <c r="R15" s="57">
        <v>0</v>
      </c>
    </row>
    <row r="16" spans="1:20">
      <c r="A16" t="s">
        <v>167</v>
      </c>
      <c r="B16" t="s">
        <v>167</v>
      </c>
      <c r="C16" s="100" t="s">
        <v>1288</v>
      </c>
      <c r="D16" s="100" t="s">
        <v>1288</v>
      </c>
      <c r="E16" t="s">
        <v>167</v>
      </c>
      <c r="F16" t="s">
        <v>167</v>
      </c>
      <c r="G16" s="100" t="s">
        <v>1288</v>
      </c>
      <c r="H16" s="100" t="s">
        <v>1288</v>
      </c>
      <c r="I16" s="54">
        <v>0</v>
      </c>
      <c r="J16" t="s">
        <v>167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201</v>
      </c>
      <c r="B17" s="99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58">
        <v>0</v>
      </c>
      <c r="J17" s="100" t="s">
        <v>1288</v>
      </c>
      <c r="K17" s="100" t="s">
        <v>1288</v>
      </c>
      <c r="L17" s="57">
        <v>0</v>
      </c>
      <c r="M17" s="58">
        <v>0</v>
      </c>
      <c r="N17" s="100" t="s">
        <v>1288</v>
      </c>
      <c r="O17" s="58">
        <v>0</v>
      </c>
      <c r="P17" s="100" t="s">
        <v>1288</v>
      </c>
      <c r="Q17" s="57">
        <v>0</v>
      </c>
      <c r="R17" s="57">
        <v>0</v>
      </c>
    </row>
    <row r="18" spans="1:18">
      <c r="A18" t="s">
        <v>167</v>
      </c>
      <c r="B18" t="s">
        <v>167</v>
      </c>
      <c r="C18" s="100" t="s">
        <v>1288</v>
      </c>
      <c r="D18" s="100" t="s">
        <v>1288</v>
      </c>
      <c r="E18" t="s">
        <v>167</v>
      </c>
      <c r="F18" t="s">
        <v>167</v>
      </c>
      <c r="G18" s="100" t="s">
        <v>1288</v>
      </c>
      <c r="H18" s="100" t="s">
        <v>1288</v>
      </c>
      <c r="I18" s="54">
        <v>0</v>
      </c>
      <c r="J18" t="s">
        <v>167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173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58">
        <v>0</v>
      </c>
      <c r="J19" s="100" t="s">
        <v>1288</v>
      </c>
      <c r="K19" s="100" t="s">
        <v>1288</v>
      </c>
      <c r="L19" s="57">
        <v>0</v>
      </c>
      <c r="M19" s="58">
        <v>0</v>
      </c>
      <c r="N19" s="100" t="s">
        <v>1288</v>
      </c>
      <c r="O19" s="58">
        <v>0</v>
      </c>
      <c r="P19" s="100" t="s">
        <v>1288</v>
      </c>
      <c r="Q19" s="57">
        <v>0</v>
      </c>
      <c r="R19" s="57">
        <v>0</v>
      </c>
    </row>
    <row r="20" spans="1:18">
      <c r="A20" s="56" t="s">
        <v>679</v>
      </c>
      <c r="B20" s="99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58">
        <v>0</v>
      </c>
      <c r="J20" s="100" t="s">
        <v>1288</v>
      </c>
      <c r="K20" s="100" t="s">
        <v>1288</v>
      </c>
      <c r="L20" s="57">
        <v>0</v>
      </c>
      <c r="M20" s="58">
        <v>0</v>
      </c>
      <c r="N20" s="100" t="s">
        <v>1288</v>
      </c>
      <c r="O20" s="58">
        <v>0</v>
      </c>
      <c r="P20" s="100" t="s">
        <v>1288</v>
      </c>
      <c r="Q20" s="57">
        <v>0</v>
      </c>
      <c r="R20" s="57">
        <v>0</v>
      </c>
    </row>
    <row r="21" spans="1:18">
      <c r="A21" t="s">
        <v>167</v>
      </c>
      <c r="B21" t="s">
        <v>167</v>
      </c>
      <c r="C21" s="100" t="s">
        <v>1288</v>
      </c>
      <c r="D21" s="100" t="s">
        <v>1288</v>
      </c>
      <c r="E21" t="s">
        <v>167</v>
      </c>
      <c r="F21" t="s">
        <v>167</v>
      </c>
      <c r="G21" s="100" t="s">
        <v>1288</v>
      </c>
      <c r="H21" s="100" t="s">
        <v>1288</v>
      </c>
      <c r="I21" s="54">
        <v>0</v>
      </c>
      <c r="J21" t="s">
        <v>167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680</v>
      </c>
      <c r="B22" s="99" t="s">
        <v>1288</v>
      </c>
      <c r="C22" s="100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100" t="s">
        <v>1288</v>
      </c>
      <c r="I22" s="58">
        <v>0</v>
      </c>
      <c r="J22" s="100" t="s">
        <v>1288</v>
      </c>
      <c r="K22" s="100" t="s">
        <v>1288</v>
      </c>
      <c r="L22" s="57">
        <v>0</v>
      </c>
      <c r="M22" s="58">
        <v>0</v>
      </c>
      <c r="N22" s="100" t="s">
        <v>1288</v>
      </c>
      <c r="O22" s="58">
        <v>0</v>
      </c>
      <c r="P22" s="100" t="s">
        <v>1288</v>
      </c>
      <c r="Q22" s="57">
        <v>0</v>
      </c>
      <c r="R22" s="57">
        <v>0</v>
      </c>
    </row>
    <row r="23" spans="1:18">
      <c r="A23" t="s">
        <v>167</v>
      </c>
      <c r="B23" t="s">
        <v>167</v>
      </c>
      <c r="C23" s="100" t="s">
        <v>1288</v>
      </c>
      <c r="D23" s="100" t="s">
        <v>1288</v>
      </c>
      <c r="E23" t="s">
        <v>167</v>
      </c>
      <c r="F23" t="s">
        <v>167</v>
      </c>
      <c r="G23" s="100" t="s">
        <v>1288</v>
      </c>
      <c r="H23" s="100" t="s">
        <v>1288</v>
      </c>
      <c r="I23" s="54">
        <v>0</v>
      </c>
      <c r="J23" t="s">
        <v>167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175</v>
      </c>
      <c r="B24" s="99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  <c r="P24" s="100" t="s">
        <v>1288</v>
      </c>
      <c r="Q24" s="100" t="s">
        <v>1288</v>
      </c>
      <c r="R24" s="100" t="s">
        <v>1288</v>
      </c>
    </row>
    <row r="25" spans="1:18">
      <c r="A25" t="s">
        <v>193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  <c r="P25" s="100" t="s">
        <v>1288</v>
      </c>
      <c r="Q25" s="100" t="s">
        <v>1288</v>
      </c>
      <c r="R25" s="100" t="s">
        <v>1288</v>
      </c>
    </row>
    <row r="26" spans="1:18">
      <c r="A26" t="s">
        <v>194</v>
      </c>
      <c r="B26" s="99" t="s">
        <v>1288</v>
      </c>
      <c r="C26" s="100" t="s">
        <v>1288</v>
      </c>
      <c r="D26" s="100" t="s">
        <v>1288</v>
      </c>
      <c r="E26" s="100" t="s">
        <v>1288</v>
      </c>
      <c r="F26" s="100" t="s">
        <v>1288</v>
      </c>
      <c r="G26" s="100" t="s">
        <v>1288</v>
      </c>
      <c r="H26" s="100" t="s">
        <v>1288</v>
      </c>
      <c r="I26" s="100" t="s">
        <v>1288</v>
      </c>
      <c r="J26" s="100" t="s">
        <v>1288</v>
      </c>
      <c r="K26" s="100" t="s">
        <v>1288</v>
      </c>
      <c r="L26" s="100" t="s">
        <v>1288</v>
      </c>
      <c r="M26" s="100" t="s">
        <v>1288</v>
      </c>
      <c r="N26" s="100" t="s">
        <v>1288</v>
      </c>
      <c r="O26" s="100" t="s">
        <v>1288</v>
      </c>
      <c r="P26" s="100" t="s">
        <v>1288</v>
      </c>
      <c r="Q26" s="100" t="s">
        <v>1288</v>
      </c>
      <c r="R26" s="100" t="s">
        <v>1288</v>
      </c>
    </row>
    <row r="27" spans="1:18">
      <c r="A27" t="s">
        <v>195</v>
      </c>
      <c r="B27" s="99" t="s">
        <v>1288</v>
      </c>
      <c r="C27" s="100" t="s">
        <v>1288</v>
      </c>
      <c r="D27" s="100" t="s">
        <v>1288</v>
      </c>
      <c r="E27" s="100" t="s">
        <v>1288</v>
      </c>
      <c r="F27" s="100" t="s">
        <v>1288</v>
      </c>
      <c r="G27" s="100" t="s">
        <v>1288</v>
      </c>
      <c r="H27" s="100" t="s">
        <v>1288</v>
      </c>
      <c r="I27" s="100" t="s">
        <v>1288</v>
      </c>
      <c r="J27" s="100" t="s">
        <v>1288</v>
      </c>
      <c r="K27" s="100" t="s">
        <v>1288</v>
      </c>
      <c r="L27" s="100" t="s">
        <v>1288</v>
      </c>
      <c r="M27" s="100" t="s">
        <v>1288</v>
      </c>
      <c r="N27" s="100" t="s">
        <v>1288</v>
      </c>
      <c r="O27" s="100" t="s">
        <v>1288</v>
      </c>
      <c r="P27" s="100" t="s">
        <v>1288</v>
      </c>
      <c r="Q27" s="100" t="s">
        <v>1288</v>
      </c>
      <c r="R27" s="100" t="s">
        <v>1288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1287</v>
      </c>
    </row>
    <row r="2" spans="1:20" s="1" customFormat="1">
      <c r="A2" s="2" t="s">
        <v>1</v>
      </c>
      <c r="B2" s="9" t="s">
        <v>737</v>
      </c>
    </row>
    <row r="3" spans="1:20" s="1" customFormat="1">
      <c r="A3" s="2" t="s">
        <v>2</v>
      </c>
      <c r="B3" s="61" t="s">
        <v>738</v>
      </c>
    </row>
    <row r="4" spans="1:20" s="1" customFormat="1">
      <c r="A4" s="2" t="s">
        <v>3</v>
      </c>
      <c r="B4" s="62" t="s">
        <v>156</v>
      </c>
    </row>
    <row r="5" spans="1:20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107" t="s">
        <v>146</v>
      </c>
      <c r="N6" s="32" t="s">
        <v>147</v>
      </c>
      <c r="O6" s="32" t="s">
        <v>5</v>
      </c>
      <c r="P6" s="32" t="s">
        <v>69</v>
      </c>
      <c r="Q6" s="32" t="s">
        <v>54</v>
      </c>
      <c r="R6" s="33" t="s">
        <v>142</v>
      </c>
      <c r="T6" s="13"/>
    </row>
    <row r="7" spans="1:20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93" t="s">
        <v>1288</v>
      </c>
      <c r="H7" s="20" t="s">
        <v>70</v>
      </c>
      <c r="I7" s="20" t="s">
        <v>71</v>
      </c>
      <c r="J7" s="93" t="s">
        <v>1288</v>
      </c>
      <c r="K7" s="20" t="s">
        <v>7</v>
      </c>
      <c r="L7" s="20" t="s">
        <v>7</v>
      </c>
      <c r="M7" s="20" t="s">
        <v>143</v>
      </c>
      <c r="N7" s="93" t="s">
        <v>1288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110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95" t="s">
        <v>1288</v>
      </c>
      <c r="K9" s="95" t="s">
        <v>1288</v>
      </c>
      <c r="L9" s="95" t="s">
        <v>1288</v>
      </c>
      <c r="M9" s="52">
        <v>0</v>
      </c>
      <c r="N9" s="95" t="s">
        <v>1288</v>
      </c>
      <c r="O9" s="52">
        <v>0</v>
      </c>
      <c r="P9" s="95" t="s">
        <v>1288</v>
      </c>
      <c r="Q9" s="53">
        <v>0</v>
      </c>
      <c r="R9" s="53">
        <v>0</v>
      </c>
      <c r="S9" s="24"/>
    </row>
    <row r="10" spans="1:20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100" t="s">
        <v>1288</v>
      </c>
      <c r="I10" s="58">
        <v>0</v>
      </c>
      <c r="J10" s="100" t="s">
        <v>1288</v>
      </c>
      <c r="K10" s="100" t="s">
        <v>1288</v>
      </c>
      <c r="L10" s="57">
        <v>0</v>
      </c>
      <c r="M10" s="58">
        <v>0</v>
      </c>
      <c r="N10" s="100" t="s">
        <v>1288</v>
      </c>
      <c r="O10" s="58">
        <v>0</v>
      </c>
      <c r="P10" s="100" t="s">
        <v>1288</v>
      </c>
      <c r="Q10" s="57">
        <v>0</v>
      </c>
      <c r="R10" s="57">
        <v>0</v>
      </c>
    </row>
    <row r="11" spans="1:20">
      <c r="A11" s="56" t="s">
        <v>677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100" t="s">
        <v>1288</v>
      </c>
      <c r="H11" s="100" t="s">
        <v>1288</v>
      </c>
      <c r="I11" s="58">
        <v>0</v>
      </c>
      <c r="J11" s="100" t="s">
        <v>1288</v>
      </c>
      <c r="K11" s="100" t="s">
        <v>1288</v>
      </c>
      <c r="L11" s="57">
        <v>0</v>
      </c>
      <c r="M11" s="58">
        <v>0</v>
      </c>
      <c r="N11" s="100" t="s">
        <v>1288</v>
      </c>
      <c r="O11" s="58">
        <v>0</v>
      </c>
      <c r="P11" s="100" t="s">
        <v>1288</v>
      </c>
      <c r="Q11" s="57">
        <v>0</v>
      </c>
      <c r="R11" s="57">
        <v>0</v>
      </c>
    </row>
    <row r="12" spans="1:20">
      <c r="A12" t="s">
        <v>167</v>
      </c>
      <c r="B12" t="s">
        <v>167</v>
      </c>
      <c r="C12" s="100" t="s">
        <v>1288</v>
      </c>
      <c r="D12" s="100" t="s">
        <v>1288</v>
      </c>
      <c r="E12" t="s">
        <v>167</v>
      </c>
      <c r="F12" t="s">
        <v>167</v>
      </c>
      <c r="G12" s="100" t="s">
        <v>1288</v>
      </c>
      <c r="H12" s="100" t="s">
        <v>1288</v>
      </c>
      <c r="I12" s="54">
        <v>0</v>
      </c>
      <c r="J12" t="s">
        <v>167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678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100" t="s">
        <v>1288</v>
      </c>
      <c r="H13" s="100" t="s">
        <v>1288</v>
      </c>
      <c r="I13" s="58">
        <v>0</v>
      </c>
      <c r="J13" s="100" t="s">
        <v>1288</v>
      </c>
      <c r="K13" s="100" t="s">
        <v>1288</v>
      </c>
      <c r="L13" s="57">
        <v>0</v>
      </c>
      <c r="M13" s="58">
        <v>0</v>
      </c>
      <c r="N13" s="100" t="s">
        <v>1288</v>
      </c>
      <c r="O13" s="58">
        <v>0</v>
      </c>
      <c r="P13" s="100" t="s">
        <v>1288</v>
      </c>
      <c r="Q13" s="57">
        <v>0</v>
      </c>
      <c r="R13" s="57">
        <v>0</v>
      </c>
    </row>
    <row r="14" spans="1:20">
      <c r="A14" t="s">
        <v>167</v>
      </c>
      <c r="B14" t="s">
        <v>167</v>
      </c>
      <c r="C14" s="100" t="s">
        <v>1288</v>
      </c>
      <c r="D14" s="100" t="s">
        <v>1288</v>
      </c>
      <c r="E14" t="s">
        <v>167</v>
      </c>
      <c r="F14" t="s">
        <v>167</v>
      </c>
      <c r="G14" s="100" t="s">
        <v>1288</v>
      </c>
      <c r="H14" s="100" t="s">
        <v>1288</v>
      </c>
      <c r="I14" s="54">
        <v>0</v>
      </c>
      <c r="J14" t="s">
        <v>167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198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58">
        <v>0</v>
      </c>
      <c r="J15" s="100" t="s">
        <v>1288</v>
      </c>
      <c r="K15" s="100" t="s">
        <v>1288</v>
      </c>
      <c r="L15" s="57">
        <v>0</v>
      </c>
      <c r="M15" s="58">
        <v>0</v>
      </c>
      <c r="N15" s="100" t="s">
        <v>1288</v>
      </c>
      <c r="O15" s="58">
        <v>0</v>
      </c>
      <c r="P15" s="100" t="s">
        <v>1288</v>
      </c>
      <c r="Q15" s="57">
        <v>0</v>
      </c>
      <c r="R15" s="57">
        <v>0</v>
      </c>
    </row>
    <row r="16" spans="1:20">
      <c r="A16" t="s">
        <v>167</v>
      </c>
      <c r="B16" t="s">
        <v>167</v>
      </c>
      <c r="C16" s="100" t="s">
        <v>1288</v>
      </c>
      <c r="D16" s="100" t="s">
        <v>1288</v>
      </c>
      <c r="E16" t="s">
        <v>167</v>
      </c>
      <c r="F16" t="s">
        <v>167</v>
      </c>
      <c r="G16" s="100" t="s">
        <v>1288</v>
      </c>
      <c r="H16" s="100" t="s">
        <v>1288</v>
      </c>
      <c r="I16" s="54">
        <v>0</v>
      </c>
      <c r="J16" t="s">
        <v>167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201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58">
        <v>0</v>
      </c>
      <c r="J17" s="100" t="s">
        <v>1288</v>
      </c>
      <c r="K17" s="100" t="s">
        <v>1288</v>
      </c>
      <c r="L17" s="57">
        <v>0</v>
      </c>
      <c r="M17" s="58">
        <v>0</v>
      </c>
      <c r="N17" s="100" t="s">
        <v>1288</v>
      </c>
      <c r="O17" s="58">
        <v>0</v>
      </c>
      <c r="P17" s="100" t="s">
        <v>1288</v>
      </c>
      <c r="Q17" s="57">
        <v>0</v>
      </c>
      <c r="R17" s="57">
        <v>0</v>
      </c>
    </row>
    <row r="18" spans="1:18">
      <c r="A18" t="s">
        <v>167</v>
      </c>
      <c r="B18" t="s">
        <v>167</v>
      </c>
      <c r="C18" s="100" t="s">
        <v>1288</v>
      </c>
      <c r="D18" s="100" t="s">
        <v>1288</v>
      </c>
      <c r="E18" t="s">
        <v>167</v>
      </c>
      <c r="F18" t="s">
        <v>167</v>
      </c>
      <c r="G18" s="100" t="s">
        <v>1288</v>
      </c>
      <c r="H18" s="100" t="s">
        <v>1288</v>
      </c>
      <c r="I18" s="54">
        <v>0</v>
      </c>
      <c r="J18" t="s">
        <v>167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173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58">
        <v>0</v>
      </c>
      <c r="J19" s="100" t="s">
        <v>1288</v>
      </c>
      <c r="K19" s="100" t="s">
        <v>1288</v>
      </c>
      <c r="L19" s="57">
        <v>0</v>
      </c>
      <c r="M19" s="58">
        <v>0</v>
      </c>
      <c r="N19" s="100" t="s">
        <v>1288</v>
      </c>
      <c r="O19" s="58">
        <v>0</v>
      </c>
      <c r="P19" s="100" t="s">
        <v>1288</v>
      </c>
      <c r="Q19" s="57">
        <v>0</v>
      </c>
      <c r="R19" s="57">
        <v>0</v>
      </c>
    </row>
    <row r="20" spans="1:18">
      <c r="A20" s="56" t="s">
        <v>199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58">
        <v>0</v>
      </c>
      <c r="J20" s="100" t="s">
        <v>1288</v>
      </c>
      <c r="K20" s="100" t="s">
        <v>1288</v>
      </c>
      <c r="L20" s="57">
        <v>0</v>
      </c>
      <c r="M20" s="58">
        <v>0</v>
      </c>
      <c r="N20" s="100" t="s">
        <v>1288</v>
      </c>
      <c r="O20" s="58">
        <v>0</v>
      </c>
      <c r="P20" s="100" t="s">
        <v>1288</v>
      </c>
      <c r="Q20" s="57">
        <v>0</v>
      </c>
      <c r="R20" s="57">
        <v>0</v>
      </c>
    </row>
    <row r="21" spans="1:18">
      <c r="A21" t="s">
        <v>167</v>
      </c>
      <c r="B21" t="s">
        <v>167</v>
      </c>
      <c r="C21" s="100" t="s">
        <v>1288</v>
      </c>
      <c r="D21" s="100" t="s">
        <v>1288</v>
      </c>
      <c r="E21" t="s">
        <v>167</v>
      </c>
      <c r="F21" t="s">
        <v>167</v>
      </c>
      <c r="G21" s="100" t="s">
        <v>1288</v>
      </c>
      <c r="H21" s="100" t="s">
        <v>1288</v>
      </c>
      <c r="I21" s="54">
        <v>0</v>
      </c>
      <c r="J21" t="s">
        <v>167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200</v>
      </c>
      <c r="B22" s="100" t="s">
        <v>1288</v>
      </c>
      <c r="C22" s="100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100" t="s">
        <v>1288</v>
      </c>
      <c r="I22" s="58">
        <v>0</v>
      </c>
      <c r="J22" s="100" t="s">
        <v>1288</v>
      </c>
      <c r="K22" s="100" t="s">
        <v>1288</v>
      </c>
      <c r="L22" s="57">
        <v>0</v>
      </c>
      <c r="M22" s="58">
        <v>0</v>
      </c>
      <c r="N22" s="100" t="s">
        <v>1288</v>
      </c>
      <c r="O22" s="58">
        <v>0</v>
      </c>
      <c r="P22" s="100" t="s">
        <v>1288</v>
      </c>
      <c r="Q22" s="57">
        <v>0</v>
      </c>
      <c r="R22" s="57">
        <v>0</v>
      </c>
    </row>
    <row r="23" spans="1:18">
      <c r="A23" t="s">
        <v>167</v>
      </c>
      <c r="B23" t="s">
        <v>167</v>
      </c>
      <c r="C23" s="100" t="s">
        <v>1288</v>
      </c>
      <c r="D23" s="100" t="s">
        <v>1288</v>
      </c>
      <c r="E23" t="s">
        <v>167</v>
      </c>
      <c r="F23" t="s">
        <v>167</v>
      </c>
      <c r="G23" s="100" t="s">
        <v>1288</v>
      </c>
      <c r="H23" s="100" t="s">
        <v>1288</v>
      </c>
      <c r="I23" s="54">
        <v>0</v>
      </c>
      <c r="J23" t="s">
        <v>167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175</v>
      </c>
      <c r="B24" s="100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  <c r="P24" s="100" t="s">
        <v>1288</v>
      </c>
      <c r="Q24" s="100" t="s">
        <v>1288</v>
      </c>
      <c r="R24" s="100" t="s">
        <v>1288</v>
      </c>
    </row>
    <row r="25" spans="1:18">
      <c r="A25" t="s">
        <v>193</v>
      </c>
      <c r="B25" s="100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  <c r="P25" s="100" t="s">
        <v>1288</v>
      </c>
      <c r="Q25" s="100" t="s">
        <v>1288</v>
      </c>
      <c r="R25" s="100" t="s">
        <v>1288</v>
      </c>
    </row>
    <row r="26" spans="1:18">
      <c r="A26" t="s">
        <v>194</v>
      </c>
      <c r="B26" s="100" t="s">
        <v>1288</v>
      </c>
      <c r="C26" s="100" t="s">
        <v>1288</v>
      </c>
      <c r="D26" s="100" t="s">
        <v>1288</v>
      </c>
      <c r="E26" s="100" t="s">
        <v>1288</v>
      </c>
      <c r="F26" s="100" t="s">
        <v>1288</v>
      </c>
      <c r="G26" s="100" t="s">
        <v>1288</v>
      </c>
      <c r="H26" s="100" t="s">
        <v>1288</v>
      </c>
      <c r="I26" s="100" t="s">
        <v>1288</v>
      </c>
      <c r="J26" s="100" t="s">
        <v>1288</v>
      </c>
      <c r="K26" s="100" t="s">
        <v>1288</v>
      </c>
      <c r="L26" s="100" t="s">
        <v>1288</v>
      </c>
      <c r="M26" s="100" t="s">
        <v>1288</v>
      </c>
      <c r="N26" s="100" t="s">
        <v>1288</v>
      </c>
      <c r="O26" s="100" t="s">
        <v>1288</v>
      </c>
      <c r="P26" s="100" t="s">
        <v>1288</v>
      </c>
      <c r="Q26" s="100" t="s">
        <v>1288</v>
      </c>
      <c r="R26" s="100" t="s">
        <v>1288</v>
      </c>
    </row>
    <row r="27" spans="1:18">
      <c r="A27" t="s">
        <v>195</v>
      </c>
      <c r="B27" s="100" t="s">
        <v>1288</v>
      </c>
      <c r="C27" s="100" t="s">
        <v>1288</v>
      </c>
      <c r="D27" s="100" t="s">
        <v>1288</v>
      </c>
      <c r="E27" s="100" t="s">
        <v>1288</v>
      </c>
      <c r="F27" s="100" t="s">
        <v>1288</v>
      </c>
      <c r="G27" s="100" t="s">
        <v>1288</v>
      </c>
      <c r="H27" s="100" t="s">
        <v>1288</v>
      </c>
      <c r="I27" s="100" t="s">
        <v>1288</v>
      </c>
      <c r="J27" s="100" t="s">
        <v>1288</v>
      </c>
      <c r="K27" s="100" t="s">
        <v>1288</v>
      </c>
      <c r="L27" s="100" t="s">
        <v>1288</v>
      </c>
      <c r="M27" s="100" t="s">
        <v>1288</v>
      </c>
      <c r="N27" s="100" t="s">
        <v>1288</v>
      </c>
      <c r="O27" s="100" t="s">
        <v>1288</v>
      </c>
      <c r="P27" s="100" t="s">
        <v>1288</v>
      </c>
      <c r="Q27" s="100" t="s">
        <v>1288</v>
      </c>
      <c r="R27" s="100" t="s">
        <v>1288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1287</v>
      </c>
    </row>
    <row r="2" spans="1:34" s="1" customFormat="1">
      <c r="A2" s="2" t="s">
        <v>1</v>
      </c>
      <c r="B2" s="9" t="s">
        <v>737</v>
      </c>
    </row>
    <row r="3" spans="1:34" s="1" customFormat="1">
      <c r="A3" s="2" t="s">
        <v>2</v>
      </c>
      <c r="B3" s="61" t="s">
        <v>738</v>
      </c>
    </row>
    <row r="4" spans="1:34" s="1" customFormat="1">
      <c r="A4" s="2" t="s">
        <v>3</v>
      </c>
      <c r="B4" s="62" t="s">
        <v>156</v>
      </c>
    </row>
    <row r="5" spans="1:3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34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50</v>
      </c>
      <c r="G6" s="32" t="s">
        <v>146</v>
      </c>
      <c r="H6" s="32" t="s">
        <v>147</v>
      </c>
      <c r="I6" s="32" t="s">
        <v>5</v>
      </c>
      <c r="J6" s="32" t="s">
        <v>69</v>
      </c>
      <c r="K6" s="32" t="s">
        <v>54</v>
      </c>
      <c r="L6" s="33" t="s">
        <v>142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93" t="s">
        <v>1288</v>
      </c>
      <c r="G7" s="20" t="s">
        <v>143</v>
      </c>
      <c r="H7" s="93" t="s">
        <v>1288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52">
        <v>0</v>
      </c>
      <c r="H9" s="95" t="s">
        <v>1288</v>
      </c>
      <c r="I9" s="52">
        <v>0</v>
      </c>
      <c r="J9" s="95" t="s">
        <v>1288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58">
        <v>0</v>
      </c>
      <c r="J10" s="100" t="s">
        <v>1288</v>
      </c>
      <c r="K10" s="57">
        <v>0</v>
      </c>
      <c r="L10" s="57">
        <v>0</v>
      </c>
    </row>
    <row r="11" spans="1:34">
      <c r="A11" t="s">
        <v>167</v>
      </c>
      <c r="B11" t="s">
        <v>167</v>
      </c>
      <c r="C11" s="100" t="s">
        <v>1288</v>
      </c>
      <c r="D11" s="100" t="s">
        <v>1288</v>
      </c>
      <c r="E11" t="s">
        <v>167</v>
      </c>
      <c r="F11" t="s">
        <v>167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173</v>
      </c>
      <c r="B12" s="100" t="s">
        <v>1288</v>
      </c>
      <c r="C12" s="100" t="s">
        <v>1288</v>
      </c>
      <c r="D12" s="100" t="s">
        <v>1288</v>
      </c>
      <c r="E12" s="100" t="s">
        <v>1288</v>
      </c>
      <c r="F12" s="100" t="s">
        <v>1288</v>
      </c>
      <c r="G12" s="58">
        <v>0</v>
      </c>
      <c r="H12" s="100" t="s">
        <v>1288</v>
      </c>
      <c r="I12" s="58">
        <v>0</v>
      </c>
      <c r="J12" s="100" t="s">
        <v>1288</v>
      </c>
      <c r="K12" s="57">
        <v>0</v>
      </c>
      <c r="L12" s="57">
        <v>0</v>
      </c>
    </row>
    <row r="13" spans="1:34">
      <c r="A13" s="56" t="s">
        <v>199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58">
        <v>0</v>
      </c>
      <c r="H13" s="100" t="s">
        <v>1288</v>
      </c>
      <c r="I13" s="58">
        <v>0</v>
      </c>
      <c r="J13" s="100" t="s">
        <v>1288</v>
      </c>
      <c r="K13" s="57">
        <v>0</v>
      </c>
      <c r="L13" s="57">
        <v>0</v>
      </c>
    </row>
    <row r="14" spans="1:34">
      <c r="A14" t="s">
        <v>167</v>
      </c>
      <c r="B14" t="s">
        <v>167</v>
      </c>
      <c r="C14" s="100" t="s">
        <v>1288</v>
      </c>
      <c r="D14" s="100" t="s">
        <v>1288</v>
      </c>
      <c r="E14" t="s">
        <v>167</v>
      </c>
      <c r="F14" t="s">
        <v>167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200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58">
        <v>0</v>
      </c>
      <c r="H15" s="100" t="s">
        <v>1288</v>
      </c>
      <c r="I15" s="58">
        <v>0</v>
      </c>
      <c r="J15" s="100" t="s">
        <v>1288</v>
      </c>
      <c r="K15" s="57">
        <v>0</v>
      </c>
      <c r="L15" s="57">
        <v>0</v>
      </c>
    </row>
    <row r="16" spans="1:34">
      <c r="A16" t="s">
        <v>167</v>
      </c>
      <c r="B16" t="s">
        <v>167</v>
      </c>
      <c r="C16" s="100" t="s">
        <v>1288</v>
      </c>
      <c r="D16" s="100" t="s">
        <v>1288</v>
      </c>
      <c r="E16" t="s">
        <v>167</v>
      </c>
      <c r="F16" t="s">
        <v>167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175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100" t="s">
        <v>1288</v>
      </c>
      <c r="J17" s="100" t="s">
        <v>1288</v>
      </c>
      <c r="K17" s="100" t="s">
        <v>1288</v>
      </c>
      <c r="L17" s="100" t="s">
        <v>1288</v>
      </c>
    </row>
    <row r="18" spans="1:12">
      <c r="A18" t="s">
        <v>193</v>
      </c>
      <c r="B18" s="100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100" t="s">
        <v>1288</v>
      </c>
      <c r="H18" s="100" t="s">
        <v>1288</v>
      </c>
      <c r="I18" s="100" t="s">
        <v>1288</v>
      </c>
      <c r="J18" s="100" t="s">
        <v>1288</v>
      </c>
      <c r="K18" s="100" t="s">
        <v>1288</v>
      </c>
      <c r="L18" s="100" t="s">
        <v>1288</v>
      </c>
    </row>
    <row r="19" spans="1:12">
      <c r="A19" t="s">
        <v>194</v>
      </c>
      <c r="B19" s="100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100" t="s">
        <v>1288</v>
      </c>
      <c r="H19" s="100" t="s">
        <v>1288</v>
      </c>
      <c r="I19" s="100" t="s">
        <v>1288</v>
      </c>
      <c r="J19" s="100" t="s">
        <v>1288</v>
      </c>
      <c r="K19" s="100" t="s">
        <v>1288</v>
      </c>
      <c r="L19" s="100" t="s">
        <v>1288</v>
      </c>
    </row>
    <row r="20" spans="1:12">
      <c r="A20" t="s">
        <v>195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100" t="s">
        <v>1288</v>
      </c>
      <c r="I20" s="100" t="s">
        <v>1288</v>
      </c>
      <c r="J20" s="100" t="s">
        <v>1288</v>
      </c>
      <c r="K20" s="100" t="s">
        <v>1288</v>
      </c>
      <c r="L20" s="100" t="s">
        <v>1288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1287</v>
      </c>
    </row>
    <row r="2" spans="1:20" s="1" customFormat="1">
      <c r="A2" s="2" t="s">
        <v>1</v>
      </c>
      <c r="B2" s="9" t="s">
        <v>737</v>
      </c>
    </row>
    <row r="3" spans="1:20" s="1" customFormat="1">
      <c r="A3" s="2" t="s">
        <v>2</v>
      </c>
      <c r="B3" s="61" t="s">
        <v>738</v>
      </c>
    </row>
    <row r="4" spans="1:20" s="1" customFormat="1">
      <c r="A4" s="2" t="s">
        <v>3</v>
      </c>
      <c r="B4" s="62" t="s">
        <v>156</v>
      </c>
    </row>
    <row r="5" spans="1:20" ht="18.75">
      <c r="A5" s="75" t="s">
        <v>111</v>
      </c>
      <c r="B5" s="76"/>
      <c r="C5" s="76"/>
      <c r="D5" s="76"/>
      <c r="E5" s="76"/>
      <c r="F5" s="76"/>
      <c r="G5" s="76"/>
      <c r="H5" s="76"/>
      <c r="I5" s="76"/>
      <c r="J5" s="77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146</v>
      </c>
      <c r="F6" s="32" t="s">
        <v>147</v>
      </c>
      <c r="G6" s="32" t="s">
        <v>5</v>
      </c>
      <c r="H6" s="32" t="s">
        <v>69</v>
      </c>
      <c r="I6" s="32" t="s">
        <v>54</v>
      </c>
      <c r="J6" s="33" t="s">
        <v>142</v>
      </c>
    </row>
    <row r="7" spans="1:20" s="15" customFormat="1">
      <c r="A7" s="92" t="s">
        <v>1288</v>
      </c>
      <c r="B7" s="93" t="s">
        <v>1288</v>
      </c>
      <c r="C7" s="93" t="s">
        <v>1288</v>
      </c>
      <c r="D7" s="20" t="s">
        <v>70</v>
      </c>
      <c r="E7" s="20" t="s">
        <v>143</v>
      </c>
      <c r="F7" s="93" t="s">
        <v>1288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4" t="s">
        <v>1288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112</v>
      </c>
      <c r="B9" s="95" t="s">
        <v>1288</v>
      </c>
      <c r="C9" s="95" t="s">
        <v>1288</v>
      </c>
      <c r="D9" s="95" t="s">
        <v>1288</v>
      </c>
      <c r="E9" s="52">
        <v>0</v>
      </c>
      <c r="F9" s="95" t="s">
        <v>1288</v>
      </c>
      <c r="G9" s="52">
        <v>0</v>
      </c>
      <c r="H9" s="95" t="s">
        <v>1288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161</v>
      </c>
      <c r="B10" s="100" t="s">
        <v>1288</v>
      </c>
      <c r="C10" s="100" t="s">
        <v>1288</v>
      </c>
      <c r="D10" s="100" t="s">
        <v>1288</v>
      </c>
      <c r="E10" s="58">
        <v>0</v>
      </c>
      <c r="F10" s="100" t="s">
        <v>1288</v>
      </c>
      <c r="G10" s="58">
        <v>0</v>
      </c>
      <c r="H10" s="100" t="s">
        <v>1288</v>
      </c>
      <c r="I10" s="57">
        <v>0</v>
      </c>
      <c r="J10" s="57">
        <v>0</v>
      </c>
    </row>
    <row r="11" spans="1:20">
      <c r="A11" s="56" t="s">
        <v>681</v>
      </c>
      <c r="B11" s="100" t="s">
        <v>1288</v>
      </c>
      <c r="C11" s="100" t="s">
        <v>1288</v>
      </c>
      <c r="D11" s="100" t="s">
        <v>1288</v>
      </c>
      <c r="E11" s="58">
        <v>0</v>
      </c>
      <c r="F11" s="100" t="s">
        <v>1288</v>
      </c>
      <c r="G11" s="58">
        <v>0</v>
      </c>
      <c r="H11" s="100" t="s">
        <v>1288</v>
      </c>
      <c r="I11" s="57">
        <v>0</v>
      </c>
      <c r="J11" s="57">
        <v>0</v>
      </c>
    </row>
    <row r="12" spans="1:20">
      <c r="A12" t="s">
        <v>167</v>
      </c>
      <c r="B12" t="s">
        <v>167</v>
      </c>
      <c r="C12" t="s">
        <v>167</v>
      </c>
      <c r="D12" s="100" t="s">
        <v>1288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682</v>
      </c>
      <c r="B13" s="100" t="s">
        <v>1288</v>
      </c>
      <c r="C13" s="100" t="s">
        <v>1288</v>
      </c>
      <c r="D13" s="100" t="s">
        <v>1288</v>
      </c>
      <c r="E13" s="58">
        <v>0</v>
      </c>
      <c r="F13" s="100" t="s">
        <v>1288</v>
      </c>
      <c r="G13" s="58">
        <v>0</v>
      </c>
      <c r="H13" s="100" t="s">
        <v>1288</v>
      </c>
      <c r="I13" s="57">
        <v>0</v>
      </c>
      <c r="J13" s="57">
        <v>0</v>
      </c>
    </row>
    <row r="14" spans="1:20">
      <c r="A14" t="s">
        <v>167</v>
      </c>
      <c r="B14" t="s">
        <v>167</v>
      </c>
      <c r="C14" t="s">
        <v>167</v>
      </c>
      <c r="D14" s="100" t="s">
        <v>1288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683</v>
      </c>
      <c r="B15" s="100" t="s">
        <v>1288</v>
      </c>
      <c r="C15" s="100" t="s">
        <v>1288</v>
      </c>
      <c r="D15" s="100" t="s">
        <v>1288</v>
      </c>
      <c r="E15" s="58">
        <v>0</v>
      </c>
      <c r="F15" s="100" t="s">
        <v>1288</v>
      </c>
      <c r="G15" s="58">
        <v>0</v>
      </c>
      <c r="H15" s="100" t="s">
        <v>1288</v>
      </c>
      <c r="I15" s="57">
        <v>0</v>
      </c>
      <c r="J15" s="57">
        <v>0</v>
      </c>
    </row>
    <row r="16" spans="1:20">
      <c r="A16" t="s">
        <v>167</v>
      </c>
      <c r="B16" t="s">
        <v>167</v>
      </c>
      <c r="C16" t="s">
        <v>167</v>
      </c>
      <c r="D16" s="100" t="s">
        <v>1288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684</v>
      </c>
      <c r="B17" s="100" t="s">
        <v>1288</v>
      </c>
      <c r="C17" s="100" t="s">
        <v>1288</v>
      </c>
      <c r="D17" s="100" t="s">
        <v>1288</v>
      </c>
      <c r="E17" s="58">
        <v>0</v>
      </c>
      <c r="F17" s="100" t="s">
        <v>1288</v>
      </c>
      <c r="G17" s="58">
        <v>0</v>
      </c>
      <c r="H17" s="100" t="s">
        <v>1288</v>
      </c>
      <c r="I17" s="57">
        <v>0</v>
      </c>
      <c r="J17" s="57">
        <v>0</v>
      </c>
    </row>
    <row r="18" spans="1:10">
      <c r="A18" t="s">
        <v>167</v>
      </c>
      <c r="B18" t="s">
        <v>167</v>
      </c>
      <c r="C18" t="s">
        <v>167</v>
      </c>
      <c r="D18" s="100" t="s">
        <v>1288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173</v>
      </c>
      <c r="B19" s="100" t="s">
        <v>1288</v>
      </c>
      <c r="C19" s="100" t="s">
        <v>1288</v>
      </c>
      <c r="D19" s="100" t="s">
        <v>1288</v>
      </c>
      <c r="E19" s="58">
        <v>0</v>
      </c>
      <c r="F19" s="100" t="s">
        <v>1288</v>
      </c>
      <c r="G19" s="58">
        <v>0</v>
      </c>
      <c r="H19" s="100" t="s">
        <v>1288</v>
      </c>
      <c r="I19" s="57">
        <v>0</v>
      </c>
      <c r="J19" s="57">
        <v>0</v>
      </c>
    </row>
    <row r="20" spans="1:10">
      <c r="A20" s="56" t="s">
        <v>685</v>
      </c>
      <c r="B20" s="100" t="s">
        <v>1288</v>
      </c>
      <c r="C20" s="100" t="s">
        <v>1288</v>
      </c>
      <c r="D20" s="100" t="s">
        <v>1288</v>
      </c>
      <c r="E20" s="58">
        <v>0</v>
      </c>
      <c r="F20" s="100" t="s">
        <v>1288</v>
      </c>
      <c r="G20" s="58">
        <v>0</v>
      </c>
      <c r="H20" s="100" t="s">
        <v>1288</v>
      </c>
      <c r="I20" s="57">
        <v>0</v>
      </c>
      <c r="J20" s="57">
        <v>0</v>
      </c>
    </row>
    <row r="21" spans="1:10">
      <c r="A21" t="s">
        <v>167</v>
      </c>
      <c r="B21" t="s">
        <v>167</v>
      </c>
      <c r="C21" t="s">
        <v>167</v>
      </c>
      <c r="D21" s="100" t="s">
        <v>1288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686</v>
      </c>
      <c r="B22" s="100" t="s">
        <v>1288</v>
      </c>
      <c r="C22" s="100" t="s">
        <v>1288</v>
      </c>
      <c r="D22" s="100" t="s">
        <v>1288</v>
      </c>
      <c r="E22" s="58">
        <v>0</v>
      </c>
      <c r="F22" s="100" t="s">
        <v>1288</v>
      </c>
      <c r="G22" s="58">
        <v>0</v>
      </c>
      <c r="H22" s="100" t="s">
        <v>1288</v>
      </c>
      <c r="I22" s="57">
        <v>0</v>
      </c>
      <c r="J22" s="57">
        <v>0</v>
      </c>
    </row>
    <row r="23" spans="1:10">
      <c r="A23" t="s">
        <v>167</v>
      </c>
      <c r="B23" t="s">
        <v>167</v>
      </c>
      <c r="C23" t="s">
        <v>167</v>
      </c>
      <c r="D23" s="100" t="s">
        <v>1288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687</v>
      </c>
      <c r="B24" s="100" t="s">
        <v>1288</v>
      </c>
      <c r="C24" s="100" t="s">
        <v>1288</v>
      </c>
      <c r="D24" s="100" t="s">
        <v>1288</v>
      </c>
      <c r="E24" s="58">
        <v>0</v>
      </c>
      <c r="F24" s="100" t="s">
        <v>1288</v>
      </c>
      <c r="G24" s="58">
        <v>0</v>
      </c>
      <c r="H24" s="100" t="s">
        <v>1288</v>
      </c>
      <c r="I24" s="57">
        <v>0</v>
      </c>
      <c r="J24" s="57">
        <v>0</v>
      </c>
    </row>
    <row r="25" spans="1:10">
      <c r="A25" t="s">
        <v>167</v>
      </c>
      <c r="B25" t="s">
        <v>167</v>
      </c>
      <c r="C25" t="s">
        <v>167</v>
      </c>
      <c r="D25" s="100" t="s">
        <v>1288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688</v>
      </c>
      <c r="B26" s="100" t="s">
        <v>1288</v>
      </c>
      <c r="C26" s="100" t="s">
        <v>1288</v>
      </c>
      <c r="D26" s="100" t="s">
        <v>1288</v>
      </c>
      <c r="E26" s="58">
        <v>0</v>
      </c>
      <c r="F26" s="100" t="s">
        <v>1288</v>
      </c>
      <c r="G26" s="58">
        <v>0</v>
      </c>
      <c r="H26" s="100" t="s">
        <v>1288</v>
      </c>
      <c r="I26" s="57">
        <v>0</v>
      </c>
      <c r="J26" s="57">
        <v>0</v>
      </c>
    </row>
    <row r="27" spans="1:10">
      <c r="A27" t="s">
        <v>167</v>
      </c>
      <c r="B27" t="s">
        <v>167</v>
      </c>
      <c r="C27" t="s">
        <v>167</v>
      </c>
      <c r="D27" s="100" t="s">
        <v>1288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175</v>
      </c>
      <c r="B28" s="100" t="s">
        <v>1288</v>
      </c>
      <c r="C28" s="100" t="s">
        <v>1288</v>
      </c>
      <c r="D28" s="100" t="s">
        <v>1288</v>
      </c>
      <c r="E28" s="100" t="s">
        <v>1288</v>
      </c>
      <c r="F28" s="100" t="s">
        <v>1288</v>
      </c>
      <c r="G28" s="100" t="s">
        <v>1288</v>
      </c>
      <c r="H28" s="100" t="s">
        <v>1288</v>
      </c>
      <c r="I28" s="100" t="s">
        <v>1288</v>
      </c>
      <c r="J28" s="100" t="s">
        <v>1288</v>
      </c>
    </row>
    <row r="29" spans="1:10">
      <c r="A29" t="s">
        <v>193</v>
      </c>
      <c r="B29" s="100" t="s">
        <v>1288</v>
      </c>
      <c r="C29" s="100" t="s">
        <v>1288</v>
      </c>
      <c r="D29" s="100" t="s">
        <v>1288</v>
      </c>
      <c r="E29" s="100" t="s">
        <v>1288</v>
      </c>
      <c r="F29" s="100" t="s">
        <v>1288</v>
      </c>
      <c r="G29" s="100" t="s">
        <v>1288</v>
      </c>
      <c r="H29" s="100" t="s">
        <v>1288</v>
      </c>
      <c r="I29" s="100" t="s">
        <v>1288</v>
      </c>
      <c r="J29" s="100" t="s">
        <v>1288</v>
      </c>
    </row>
    <row r="30" spans="1:10">
      <c r="A30" t="s">
        <v>194</v>
      </c>
      <c r="B30" s="100" t="s">
        <v>1288</v>
      </c>
      <c r="C30" s="100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100" t="s">
        <v>1288</v>
      </c>
      <c r="I30" s="100" t="s">
        <v>1288</v>
      </c>
      <c r="J30" s="100" t="s">
        <v>1288</v>
      </c>
    </row>
    <row r="31" spans="1:10">
      <c r="A31" t="s">
        <v>195</v>
      </c>
      <c r="B31" s="100" t="s">
        <v>1288</v>
      </c>
      <c r="C31" s="100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100" t="s">
        <v>1288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1287</v>
      </c>
    </row>
    <row r="2" spans="1:15" s="1" customFormat="1">
      <c r="A2" s="2" t="s">
        <v>1</v>
      </c>
      <c r="B2" s="9" t="s">
        <v>737</v>
      </c>
    </row>
    <row r="3" spans="1:15" s="1" customFormat="1">
      <c r="A3" s="2" t="s">
        <v>2</v>
      </c>
      <c r="B3" s="61" t="s">
        <v>738</v>
      </c>
    </row>
    <row r="4" spans="1:15" s="1" customFormat="1">
      <c r="A4" s="2" t="s">
        <v>3</v>
      </c>
      <c r="B4" s="62" t="s">
        <v>156</v>
      </c>
    </row>
    <row r="5" spans="1:15" ht="18.75">
      <c r="A5" s="75" t="s">
        <v>113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146</v>
      </c>
      <c r="G6" s="32" t="s">
        <v>147</v>
      </c>
      <c r="H6" s="32" t="s">
        <v>5</v>
      </c>
      <c r="I6" s="32" t="s">
        <v>69</v>
      </c>
      <c r="J6" s="32" t="s">
        <v>54</v>
      </c>
      <c r="K6" s="33" t="s">
        <v>142</v>
      </c>
      <c r="L6" s="13"/>
      <c r="M6" s="13"/>
      <c r="N6" s="13"/>
      <c r="O6" s="13"/>
    </row>
    <row r="7" spans="1:15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16" t="s">
        <v>70</v>
      </c>
      <c r="F7" s="16" t="s">
        <v>143</v>
      </c>
      <c r="G7" s="93" t="s">
        <v>1288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5" t="s">
        <v>1288</v>
      </c>
      <c r="C9" s="95" t="s">
        <v>1288</v>
      </c>
      <c r="D9" s="95" t="s">
        <v>1288</v>
      </c>
      <c r="E9" s="95" t="s">
        <v>1288</v>
      </c>
      <c r="F9" s="52">
        <v>0</v>
      </c>
      <c r="G9" s="95" t="s">
        <v>1288</v>
      </c>
      <c r="H9" s="52">
        <v>0</v>
      </c>
      <c r="I9" s="95" t="s">
        <v>1288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689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58">
        <v>0</v>
      </c>
      <c r="G10" s="100" t="s">
        <v>1288</v>
      </c>
      <c r="H10" s="58">
        <v>0</v>
      </c>
      <c r="I10" s="100" t="s">
        <v>1288</v>
      </c>
      <c r="J10" s="57">
        <v>0</v>
      </c>
      <c r="K10" s="57">
        <v>0</v>
      </c>
    </row>
    <row r="11" spans="1:15">
      <c r="A11" t="s">
        <v>167</v>
      </c>
      <c r="B11" t="s">
        <v>167</v>
      </c>
      <c r="C11" t="s">
        <v>167</v>
      </c>
      <c r="D11" t="s">
        <v>167</v>
      </c>
      <c r="E11" s="100" t="s">
        <v>1288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645</v>
      </c>
      <c r="B12" s="100" t="s">
        <v>1288</v>
      </c>
      <c r="C12" s="100" t="s">
        <v>1288</v>
      </c>
      <c r="D12" s="100" t="s">
        <v>1288</v>
      </c>
      <c r="E12" s="100" t="s">
        <v>1288</v>
      </c>
      <c r="F12" s="58">
        <v>0</v>
      </c>
      <c r="G12" s="100" t="s">
        <v>1288</v>
      </c>
      <c r="H12" s="58">
        <v>0</v>
      </c>
      <c r="I12" s="100" t="s">
        <v>1288</v>
      </c>
      <c r="J12" s="57">
        <v>0</v>
      </c>
      <c r="K12" s="57">
        <v>0</v>
      </c>
    </row>
    <row r="13" spans="1:15">
      <c r="A13" t="s">
        <v>167</v>
      </c>
      <c r="B13" t="s">
        <v>167</v>
      </c>
      <c r="C13" t="s">
        <v>167</v>
      </c>
      <c r="D13" t="s">
        <v>167</v>
      </c>
      <c r="E13" s="100" t="s">
        <v>1288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175</v>
      </c>
      <c r="B14" s="100" t="s">
        <v>1288</v>
      </c>
      <c r="C14" s="100" t="s">
        <v>1288</v>
      </c>
      <c r="D14" s="100" t="s">
        <v>1288</v>
      </c>
      <c r="E14" s="100" t="s">
        <v>1288</v>
      </c>
      <c r="F14" s="100" t="s">
        <v>1288</v>
      </c>
      <c r="G14" s="100" t="s">
        <v>1288</v>
      </c>
      <c r="H14" s="100" t="s">
        <v>1288</v>
      </c>
      <c r="I14" s="100" t="s">
        <v>1288</v>
      </c>
      <c r="J14" s="100" t="s">
        <v>1288</v>
      </c>
      <c r="K14" s="100" t="s">
        <v>1288</v>
      </c>
    </row>
    <row r="15" spans="1:15">
      <c r="A15" t="s">
        <v>193</v>
      </c>
      <c r="B15" s="100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100" t="s">
        <v>1288</v>
      </c>
      <c r="H15" s="100" t="s">
        <v>1288</v>
      </c>
      <c r="I15" s="100" t="s">
        <v>1288</v>
      </c>
      <c r="J15" s="100" t="s">
        <v>1288</v>
      </c>
      <c r="K15" s="100" t="s">
        <v>1288</v>
      </c>
    </row>
    <row r="16" spans="1:15">
      <c r="A16" t="s">
        <v>194</v>
      </c>
      <c r="B16" s="100" t="s">
        <v>1288</v>
      </c>
      <c r="C16" s="100" t="s">
        <v>1288</v>
      </c>
      <c r="D16" s="100" t="s">
        <v>1288</v>
      </c>
      <c r="E16" s="100" t="s">
        <v>1288</v>
      </c>
      <c r="F16" s="100" t="s">
        <v>1288</v>
      </c>
      <c r="G16" s="100" t="s">
        <v>1288</v>
      </c>
      <c r="H16" s="100" t="s">
        <v>1288</v>
      </c>
      <c r="I16" s="100" t="s">
        <v>1288</v>
      </c>
      <c r="J16" s="100" t="s">
        <v>1288</v>
      </c>
      <c r="K16" s="100" t="s">
        <v>1288</v>
      </c>
    </row>
    <row r="17" spans="1:11">
      <c r="A17" t="s">
        <v>195</v>
      </c>
      <c r="B17" s="100" t="s">
        <v>1288</v>
      </c>
      <c r="C17" s="100" t="s">
        <v>1288</v>
      </c>
      <c r="D17" s="100" t="s">
        <v>1288</v>
      </c>
      <c r="E17" s="100" t="s">
        <v>1288</v>
      </c>
      <c r="F17" s="100" t="s">
        <v>1288</v>
      </c>
      <c r="G17" s="100" t="s">
        <v>1288</v>
      </c>
      <c r="H17" s="100" t="s">
        <v>1288</v>
      </c>
      <c r="I17" s="100" t="s">
        <v>1288</v>
      </c>
      <c r="J17" s="100" t="s">
        <v>1288</v>
      </c>
      <c r="K17" s="100" t="s">
        <v>1288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1287</v>
      </c>
    </row>
    <row r="2" spans="1:12" s="1" customFormat="1">
      <c r="A2" s="2" t="s">
        <v>1</v>
      </c>
      <c r="B2" s="9" t="s">
        <v>737</v>
      </c>
    </row>
    <row r="3" spans="1:12" s="1" customFormat="1">
      <c r="A3" s="2" t="s">
        <v>2</v>
      </c>
      <c r="B3" s="61" t="s">
        <v>738</v>
      </c>
    </row>
    <row r="4" spans="1:12" s="1" customFormat="1">
      <c r="A4" s="2" t="s">
        <v>3</v>
      </c>
      <c r="B4" s="62" t="s">
        <v>156</v>
      </c>
    </row>
    <row r="5" spans="1:12" ht="18.75">
      <c r="A5" s="75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146</v>
      </c>
      <c r="G6" s="32" t="s">
        <v>147</v>
      </c>
      <c r="H6" s="32" t="s">
        <v>5</v>
      </c>
      <c r="I6" s="32" t="s">
        <v>69</v>
      </c>
      <c r="J6" s="32" t="s">
        <v>54</v>
      </c>
      <c r="K6" s="33" t="s">
        <v>142</v>
      </c>
      <c r="L6" s="13"/>
    </row>
    <row r="7" spans="1:12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16" t="s">
        <v>70</v>
      </c>
      <c r="F7" s="16" t="s">
        <v>143</v>
      </c>
      <c r="G7" s="93" t="s">
        <v>1288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5" t="s">
        <v>1288</v>
      </c>
      <c r="C9" s="95" t="s">
        <v>1288</v>
      </c>
      <c r="D9" s="95" t="s">
        <v>1288</v>
      </c>
      <c r="E9" s="95" t="s">
        <v>1288</v>
      </c>
      <c r="F9" s="52">
        <v>217035.22</v>
      </c>
      <c r="G9" s="95" t="s">
        <v>1288</v>
      </c>
      <c r="H9" s="52">
        <v>0.47823594059000002</v>
      </c>
      <c r="I9" s="95" t="s">
        <v>1288</v>
      </c>
      <c r="J9" s="53">
        <v>1</v>
      </c>
      <c r="K9" s="53">
        <v>0</v>
      </c>
    </row>
    <row r="10" spans="1:12">
      <c r="A10" s="56" t="s">
        <v>161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58">
        <v>217035.22</v>
      </c>
      <c r="G10" s="100" t="s">
        <v>1288</v>
      </c>
      <c r="H10" s="58">
        <v>0.47823594059000002</v>
      </c>
      <c r="I10" s="100" t="s">
        <v>1288</v>
      </c>
      <c r="J10" s="57">
        <v>1</v>
      </c>
      <c r="K10" s="57">
        <v>0</v>
      </c>
    </row>
    <row r="11" spans="1:12">
      <c r="A11" s="56" t="s">
        <v>646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58">
        <v>0</v>
      </c>
      <c r="G11" s="100" t="s">
        <v>1288</v>
      </c>
      <c r="H11" s="58">
        <v>0</v>
      </c>
      <c r="I11" s="100" t="s">
        <v>1288</v>
      </c>
      <c r="J11" s="57">
        <v>0</v>
      </c>
      <c r="K11" s="57">
        <v>0</v>
      </c>
    </row>
    <row r="12" spans="1:12">
      <c r="A12" t="s">
        <v>167</v>
      </c>
      <c r="B12" t="s">
        <v>167</v>
      </c>
      <c r="C12" t="s">
        <v>167</v>
      </c>
      <c r="D12" t="s">
        <v>167</v>
      </c>
      <c r="E12" s="100" t="s">
        <v>1288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647</v>
      </c>
      <c r="B13" s="100" t="s">
        <v>1288</v>
      </c>
      <c r="C13" s="100" t="s">
        <v>1288</v>
      </c>
      <c r="D13" s="100" t="s">
        <v>1288</v>
      </c>
      <c r="E13" s="100" t="s">
        <v>1288</v>
      </c>
      <c r="F13" s="58">
        <v>217035.22</v>
      </c>
      <c r="G13" s="100" t="s">
        <v>1288</v>
      </c>
      <c r="H13" s="58">
        <v>0.47823594059000002</v>
      </c>
      <c r="I13" s="100" t="s">
        <v>1288</v>
      </c>
      <c r="J13" s="57">
        <v>1</v>
      </c>
      <c r="K13" s="57">
        <v>0</v>
      </c>
    </row>
    <row r="14" spans="1:12">
      <c r="A14" t="s">
        <v>690</v>
      </c>
      <c r="B14" t="s">
        <v>691</v>
      </c>
      <c r="C14" t="s">
        <v>105</v>
      </c>
      <c r="D14" t="s">
        <v>98</v>
      </c>
      <c r="E14" t="s">
        <v>295</v>
      </c>
      <c r="F14" s="54">
        <v>109636.35</v>
      </c>
      <c r="G14" s="54">
        <v>-1.1333</v>
      </c>
      <c r="H14" s="54">
        <v>-1.24250875455</v>
      </c>
      <c r="I14" s="55">
        <v>0</v>
      </c>
      <c r="J14" s="55">
        <v>-2.5981000000000001</v>
      </c>
      <c r="K14" s="55">
        <v>0</v>
      </c>
    </row>
    <row r="15" spans="1:12">
      <c r="A15" t="s">
        <v>692</v>
      </c>
      <c r="B15" t="s">
        <v>693</v>
      </c>
      <c r="C15" t="s">
        <v>105</v>
      </c>
      <c r="D15" t="s">
        <v>98</v>
      </c>
      <c r="E15" t="s">
        <v>295</v>
      </c>
      <c r="F15" s="54">
        <v>107398.87</v>
      </c>
      <c r="G15" s="54">
        <v>1.6022000000000001</v>
      </c>
      <c r="H15" s="54">
        <v>1.7207446951400001</v>
      </c>
      <c r="I15" s="55">
        <v>0</v>
      </c>
      <c r="J15" s="55">
        <v>3.5981000000000001</v>
      </c>
      <c r="K15" s="55">
        <v>0</v>
      </c>
    </row>
    <row r="16" spans="1:12">
      <c r="A16" s="56" t="s">
        <v>694</v>
      </c>
      <c r="B16" s="100" t="s">
        <v>1288</v>
      </c>
      <c r="C16" s="100" t="s">
        <v>1288</v>
      </c>
      <c r="D16" s="100" t="s">
        <v>1288</v>
      </c>
      <c r="E16" s="100" t="s">
        <v>1288</v>
      </c>
      <c r="F16" s="58">
        <v>0</v>
      </c>
      <c r="G16" s="100" t="s">
        <v>1288</v>
      </c>
      <c r="H16" s="58">
        <v>0</v>
      </c>
      <c r="I16" s="100" t="s">
        <v>1288</v>
      </c>
      <c r="J16" s="57">
        <v>0</v>
      </c>
      <c r="K16" s="57">
        <v>0</v>
      </c>
    </row>
    <row r="17" spans="1:11">
      <c r="A17" t="s">
        <v>167</v>
      </c>
      <c r="B17" t="s">
        <v>167</v>
      </c>
      <c r="C17" t="s">
        <v>167</v>
      </c>
      <c r="D17" t="s">
        <v>167</v>
      </c>
      <c r="E17" s="100" t="s">
        <v>1288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648</v>
      </c>
      <c r="B18" s="100" t="s">
        <v>1288</v>
      </c>
      <c r="C18" s="100" t="s">
        <v>1288</v>
      </c>
      <c r="D18" s="100" t="s">
        <v>1288</v>
      </c>
      <c r="E18" s="100" t="s">
        <v>1288</v>
      </c>
      <c r="F18" s="58">
        <v>0</v>
      </c>
      <c r="G18" s="100" t="s">
        <v>1288</v>
      </c>
      <c r="H18" s="58">
        <v>0</v>
      </c>
      <c r="I18" s="100" t="s">
        <v>1288</v>
      </c>
      <c r="J18" s="57">
        <v>0</v>
      </c>
      <c r="K18" s="57">
        <v>0</v>
      </c>
    </row>
    <row r="19" spans="1:11">
      <c r="A19" t="s">
        <v>167</v>
      </c>
      <c r="B19" t="s">
        <v>167</v>
      </c>
      <c r="C19" t="s">
        <v>167</v>
      </c>
      <c r="D19" t="s">
        <v>167</v>
      </c>
      <c r="E19" s="100" t="s">
        <v>1288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201</v>
      </c>
      <c r="B20" s="100" t="s">
        <v>1288</v>
      </c>
      <c r="C20" s="100" t="s">
        <v>1288</v>
      </c>
      <c r="D20" s="100" t="s">
        <v>1288</v>
      </c>
      <c r="E20" s="100" t="s">
        <v>1288</v>
      </c>
      <c r="F20" s="58">
        <v>0</v>
      </c>
      <c r="G20" s="100" t="s">
        <v>1288</v>
      </c>
      <c r="H20" s="58">
        <v>0</v>
      </c>
      <c r="I20" s="100" t="s">
        <v>1288</v>
      </c>
      <c r="J20" s="57">
        <v>0</v>
      </c>
      <c r="K20" s="57">
        <v>0</v>
      </c>
    </row>
    <row r="21" spans="1:11">
      <c r="A21" t="s">
        <v>167</v>
      </c>
      <c r="B21" t="s">
        <v>167</v>
      </c>
      <c r="C21" t="s">
        <v>167</v>
      </c>
      <c r="D21" t="s">
        <v>167</v>
      </c>
      <c r="E21" s="100" t="s">
        <v>1288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173</v>
      </c>
      <c r="B22" s="100" t="s">
        <v>1288</v>
      </c>
      <c r="C22" s="100" t="s">
        <v>1288</v>
      </c>
      <c r="D22" s="100" t="s">
        <v>1288</v>
      </c>
      <c r="E22" s="100" t="s">
        <v>1288</v>
      </c>
      <c r="F22" s="58">
        <v>0</v>
      </c>
      <c r="G22" s="100" t="s">
        <v>1288</v>
      </c>
      <c r="H22" s="58">
        <v>0</v>
      </c>
      <c r="I22" s="100" t="s">
        <v>1288</v>
      </c>
      <c r="J22" s="57">
        <v>0</v>
      </c>
      <c r="K22" s="57">
        <v>0</v>
      </c>
    </row>
    <row r="23" spans="1:11">
      <c r="A23" s="56" t="s">
        <v>646</v>
      </c>
      <c r="B23" s="100" t="s">
        <v>1288</v>
      </c>
      <c r="C23" s="100" t="s">
        <v>1288</v>
      </c>
      <c r="D23" s="100" t="s">
        <v>1288</v>
      </c>
      <c r="E23" s="100" t="s">
        <v>1288</v>
      </c>
      <c r="F23" s="58">
        <v>0</v>
      </c>
      <c r="G23" s="100" t="s">
        <v>1288</v>
      </c>
      <c r="H23" s="58">
        <v>0</v>
      </c>
      <c r="I23" s="100" t="s">
        <v>1288</v>
      </c>
      <c r="J23" s="57">
        <v>0</v>
      </c>
      <c r="K23" s="57">
        <v>0</v>
      </c>
    </row>
    <row r="24" spans="1:11">
      <c r="A24" t="s">
        <v>167</v>
      </c>
      <c r="B24" t="s">
        <v>167</v>
      </c>
      <c r="C24" t="s">
        <v>167</v>
      </c>
      <c r="D24" t="s">
        <v>167</v>
      </c>
      <c r="E24" s="100" t="s">
        <v>1288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654</v>
      </c>
      <c r="B25" s="100" t="s">
        <v>1288</v>
      </c>
      <c r="C25" s="100" t="s">
        <v>1288</v>
      </c>
      <c r="D25" s="100" t="s">
        <v>1288</v>
      </c>
      <c r="E25" s="100" t="s">
        <v>1288</v>
      </c>
      <c r="F25" s="58">
        <v>0</v>
      </c>
      <c r="G25" s="100" t="s">
        <v>1288</v>
      </c>
      <c r="H25" s="58">
        <v>0</v>
      </c>
      <c r="I25" s="100" t="s">
        <v>1288</v>
      </c>
      <c r="J25" s="57">
        <v>0</v>
      </c>
      <c r="K25" s="57">
        <v>0</v>
      </c>
    </row>
    <row r="26" spans="1:11">
      <c r="A26" t="s">
        <v>167</v>
      </c>
      <c r="B26" t="s">
        <v>167</v>
      </c>
      <c r="C26" t="s">
        <v>167</v>
      </c>
      <c r="D26" t="s">
        <v>167</v>
      </c>
      <c r="E26" s="100" t="s">
        <v>1288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648</v>
      </c>
      <c r="B27" s="100" t="s">
        <v>1288</v>
      </c>
      <c r="C27" s="100" t="s">
        <v>1288</v>
      </c>
      <c r="D27" s="100" t="s">
        <v>1288</v>
      </c>
      <c r="E27" s="100" t="s">
        <v>1288</v>
      </c>
      <c r="F27" s="58">
        <v>0</v>
      </c>
      <c r="G27" s="100" t="s">
        <v>1288</v>
      </c>
      <c r="H27" s="58">
        <v>0</v>
      </c>
      <c r="I27" s="100" t="s">
        <v>1288</v>
      </c>
      <c r="J27" s="57">
        <v>0</v>
      </c>
      <c r="K27" s="57">
        <v>0</v>
      </c>
    </row>
    <row r="28" spans="1:11">
      <c r="A28" t="s">
        <v>167</v>
      </c>
      <c r="B28" t="s">
        <v>167</v>
      </c>
      <c r="C28" t="s">
        <v>167</v>
      </c>
      <c r="D28" t="s">
        <v>167</v>
      </c>
      <c r="E28" s="100" t="s">
        <v>1288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655</v>
      </c>
      <c r="B29" s="100" t="s">
        <v>1288</v>
      </c>
      <c r="C29" s="100" t="s">
        <v>1288</v>
      </c>
      <c r="D29" s="100" t="s">
        <v>1288</v>
      </c>
      <c r="E29" s="100" t="s">
        <v>1288</v>
      </c>
      <c r="F29" s="58">
        <v>0</v>
      </c>
      <c r="G29" s="100" t="s">
        <v>1288</v>
      </c>
      <c r="H29" s="58">
        <v>0</v>
      </c>
      <c r="I29" s="100" t="s">
        <v>1288</v>
      </c>
      <c r="J29" s="57">
        <v>0</v>
      </c>
      <c r="K29" s="57">
        <v>0</v>
      </c>
    </row>
    <row r="30" spans="1:11">
      <c r="A30" t="s">
        <v>167</v>
      </c>
      <c r="B30" t="s">
        <v>167</v>
      </c>
      <c r="C30" t="s">
        <v>167</v>
      </c>
      <c r="D30" t="s">
        <v>167</v>
      </c>
      <c r="E30" s="100" t="s">
        <v>1288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s="56" t="s">
        <v>201</v>
      </c>
      <c r="B31" s="100" t="s">
        <v>1288</v>
      </c>
      <c r="C31" s="100" t="s">
        <v>1288</v>
      </c>
      <c r="D31" s="100" t="s">
        <v>1288</v>
      </c>
      <c r="E31" s="100" t="s">
        <v>1288</v>
      </c>
      <c r="F31" s="58">
        <v>0</v>
      </c>
      <c r="G31" s="100" t="s">
        <v>1288</v>
      </c>
      <c r="H31" s="58">
        <v>0</v>
      </c>
      <c r="I31" s="100" t="s">
        <v>1288</v>
      </c>
      <c r="J31" s="57">
        <v>0</v>
      </c>
      <c r="K31" s="57">
        <v>0</v>
      </c>
    </row>
    <row r="32" spans="1:11">
      <c r="A32" t="s">
        <v>167</v>
      </c>
      <c r="B32" t="s">
        <v>167</v>
      </c>
      <c r="C32" t="s">
        <v>167</v>
      </c>
      <c r="D32" t="s">
        <v>167</v>
      </c>
      <c r="E32" s="100" t="s">
        <v>1288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  <c r="K32" s="55">
        <v>0</v>
      </c>
    </row>
    <row r="33" spans="1:11">
      <c r="A33" t="s">
        <v>175</v>
      </c>
      <c r="B33" s="100" t="s">
        <v>1288</v>
      </c>
      <c r="C33" s="100" t="s">
        <v>1288</v>
      </c>
      <c r="D33" s="100" t="s">
        <v>1288</v>
      </c>
      <c r="E33" s="100" t="s">
        <v>1288</v>
      </c>
      <c r="F33" s="100" t="s">
        <v>1288</v>
      </c>
      <c r="G33" s="100" t="s">
        <v>1288</v>
      </c>
      <c r="H33" s="100" t="s">
        <v>1288</v>
      </c>
      <c r="I33" s="100" t="s">
        <v>1288</v>
      </c>
      <c r="J33" s="100" t="s">
        <v>1288</v>
      </c>
      <c r="K33" s="100" t="s">
        <v>1288</v>
      </c>
    </row>
    <row r="34" spans="1:11">
      <c r="A34" t="s">
        <v>193</v>
      </c>
      <c r="B34" s="100" t="s">
        <v>1288</v>
      </c>
      <c r="C34" s="100" t="s">
        <v>1288</v>
      </c>
      <c r="D34" s="100" t="s">
        <v>1288</v>
      </c>
      <c r="E34" s="100" t="s">
        <v>1288</v>
      </c>
      <c r="F34" s="100" t="s">
        <v>1288</v>
      </c>
      <c r="G34" s="100" t="s">
        <v>1288</v>
      </c>
      <c r="H34" s="100" t="s">
        <v>1288</v>
      </c>
      <c r="I34" s="100" t="s">
        <v>1288</v>
      </c>
      <c r="J34" s="100" t="s">
        <v>1288</v>
      </c>
      <c r="K34" s="100" t="s">
        <v>1288</v>
      </c>
    </row>
    <row r="35" spans="1:11">
      <c r="A35" t="s">
        <v>194</v>
      </c>
      <c r="B35" s="100" t="s">
        <v>1288</v>
      </c>
      <c r="C35" s="100" t="s">
        <v>1288</v>
      </c>
      <c r="D35" s="100" t="s">
        <v>1288</v>
      </c>
      <c r="E35" s="100" t="s">
        <v>1288</v>
      </c>
      <c r="F35" s="100" t="s">
        <v>1288</v>
      </c>
      <c r="G35" s="100" t="s">
        <v>1288</v>
      </c>
      <c r="H35" s="100" t="s">
        <v>1288</v>
      </c>
      <c r="I35" s="100" t="s">
        <v>1288</v>
      </c>
      <c r="J35" s="100" t="s">
        <v>1288</v>
      </c>
      <c r="K35" s="100" t="s">
        <v>1288</v>
      </c>
    </row>
    <row r="36" spans="1:11">
      <c r="A36" t="s">
        <v>195</v>
      </c>
      <c r="B36" s="100" t="s">
        <v>1288</v>
      </c>
      <c r="C36" s="100" t="s">
        <v>1288</v>
      </c>
      <c r="D36" s="100" t="s">
        <v>1288</v>
      </c>
      <c r="E36" s="100" t="s">
        <v>1288</v>
      </c>
      <c r="F36" s="100" t="s">
        <v>1288</v>
      </c>
      <c r="G36" s="100" t="s">
        <v>1288</v>
      </c>
      <c r="H36" s="100" t="s">
        <v>1288</v>
      </c>
      <c r="I36" s="100" t="s">
        <v>1288</v>
      </c>
      <c r="J36" s="100" t="s">
        <v>1288</v>
      </c>
      <c r="K36" s="100" t="s">
        <v>1288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6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10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0" t="s">
        <v>1287</v>
      </c>
      <c r="E1" s="63"/>
    </row>
    <row r="2" spans="1:19" s="1" customFormat="1">
      <c r="A2" s="2" t="s">
        <v>1</v>
      </c>
      <c r="B2" s="9" t="s">
        <v>737</v>
      </c>
      <c r="E2" s="63"/>
    </row>
    <row r="3" spans="1:19" s="1" customFormat="1">
      <c r="A3" s="2" t="s">
        <v>2</v>
      </c>
      <c r="B3" s="61" t="s">
        <v>738</v>
      </c>
      <c r="E3" s="63"/>
    </row>
    <row r="4" spans="1:19" s="1" customFormat="1">
      <c r="A4" s="2" t="s">
        <v>3</v>
      </c>
      <c r="B4" s="62" t="s">
        <v>156</v>
      </c>
      <c r="E4" s="63"/>
    </row>
    <row r="5" spans="1:19" ht="18.75">
      <c r="A5" s="75" t="s">
        <v>115</v>
      </c>
      <c r="B5" s="76"/>
      <c r="C5" s="76"/>
      <c r="D5" s="76"/>
      <c r="E5" s="76"/>
      <c r="F5" s="76"/>
      <c r="G5" s="76"/>
      <c r="H5" s="76"/>
      <c r="I5" s="76"/>
      <c r="J5" s="77"/>
    </row>
    <row r="6" spans="1:19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2" t="s">
        <v>67</v>
      </c>
      <c r="F6" s="32" t="s">
        <v>146</v>
      </c>
      <c r="G6" s="32" t="s">
        <v>147</v>
      </c>
      <c r="H6" s="32" t="s">
        <v>5</v>
      </c>
      <c r="I6" s="32" t="s">
        <v>54</v>
      </c>
      <c r="J6" s="33" t="s">
        <v>142</v>
      </c>
      <c r="K6" s="13"/>
    </row>
    <row r="7" spans="1:19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64" t="s">
        <v>70</v>
      </c>
      <c r="F7" s="16" t="s">
        <v>143</v>
      </c>
      <c r="G7" s="93" t="s">
        <v>1288</v>
      </c>
      <c r="H7" s="16" t="s">
        <v>6</v>
      </c>
      <c r="I7" s="20" t="s">
        <v>7</v>
      </c>
      <c r="J7" s="28" t="s">
        <v>7</v>
      </c>
    </row>
    <row r="8" spans="1:19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6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9" s="17" customFormat="1" ht="20.25">
      <c r="A9" s="18" t="s">
        <v>103</v>
      </c>
      <c r="B9" s="95" t="s">
        <v>1288</v>
      </c>
      <c r="C9" s="95" t="s">
        <v>1288</v>
      </c>
      <c r="D9" s="95" t="s">
        <v>1288</v>
      </c>
      <c r="E9" s="95" t="s">
        <v>1288</v>
      </c>
      <c r="F9" s="113" t="s">
        <v>1288</v>
      </c>
      <c r="G9" s="95" t="s">
        <v>1288</v>
      </c>
      <c r="H9" s="52">
        <f>H10+H271</f>
        <v>559.72807937499988</v>
      </c>
      <c r="I9" s="53">
        <v>1</v>
      </c>
      <c r="J9" s="53">
        <v>8.1696006321888177E-3</v>
      </c>
      <c r="S9" s="69"/>
    </row>
    <row r="10" spans="1:19">
      <c r="A10" s="56" t="s">
        <v>774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14" t="s">
        <v>1288</v>
      </c>
      <c r="G10" s="100" t="s">
        <v>1288</v>
      </c>
      <c r="H10" s="58">
        <f>H11+H175</f>
        <v>256.29252644399992</v>
      </c>
      <c r="I10" s="57">
        <v>0.44576774479291814</v>
      </c>
      <c r="J10" s="57">
        <v>3.6417444496696077E-3</v>
      </c>
    </row>
    <row r="11" spans="1:19">
      <c r="A11" s="56" t="s">
        <v>1286</v>
      </c>
      <c r="B11" s="100" t="s">
        <v>1288</v>
      </c>
      <c r="C11" s="100" t="s">
        <v>1288</v>
      </c>
      <c r="D11" s="100" t="s">
        <v>1288</v>
      </c>
      <c r="E11" s="100" t="s">
        <v>1288</v>
      </c>
      <c r="F11" s="114" t="s">
        <v>1288</v>
      </c>
      <c r="G11" s="100" t="s">
        <v>1288</v>
      </c>
      <c r="H11" s="58">
        <f>SUM(H12:H174)</f>
        <v>301.38597355999991</v>
      </c>
      <c r="I11" s="57">
        <v>0.52813199858174509</v>
      </c>
      <c r="J11" s="57">
        <v>4.3146275094925685E-3</v>
      </c>
    </row>
    <row r="12" spans="1:19">
      <c r="A12" t="s">
        <v>775</v>
      </c>
      <c r="B12" t="s">
        <v>776</v>
      </c>
      <c r="C12" t="s">
        <v>651</v>
      </c>
      <c r="D12" t="s">
        <v>98</v>
      </c>
      <c r="E12" s="67">
        <v>45131</v>
      </c>
      <c r="F12" s="54">
        <v>54619.997759999998</v>
      </c>
      <c r="G12" s="54">
        <v>-1.8345130000000001</v>
      </c>
      <c r="H12" s="54">
        <v>-1.0020110230000001</v>
      </c>
      <c r="I12" s="55">
        <v>-1.8301969682040808E-3</v>
      </c>
      <c r="J12" s="55">
        <v>-1.4951978308470116E-5</v>
      </c>
    </row>
    <row r="13" spans="1:19">
      <c r="A13" t="s">
        <v>775</v>
      </c>
      <c r="B13" t="s">
        <v>777</v>
      </c>
      <c r="C13" t="s">
        <v>651</v>
      </c>
      <c r="D13" t="s">
        <v>98</v>
      </c>
      <c r="E13" s="67">
        <v>45131</v>
      </c>
      <c r="F13" s="54">
        <v>69939.475200000001</v>
      </c>
      <c r="G13" s="54">
        <v>-1.8345130000000001</v>
      </c>
      <c r="H13" s="54">
        <v>-1.2830488470000001</v>
      </c>
      <c r="I13" s="55">
        <v>-2.3435192387470786E-3</v>
      </c>
      <c r="J13" s="55">
        <v>-1.9145616254414791E-5</v>
      </c>
    </row>
    <row r="14" spans="1:19">
      <c r="A14" t="s">
        <v>778</v>
      </c>
      <c r="B14" t="s">
        <v>779</v>
      </c>
      <c r="C14" t="s">
        <v>651</v>
      </c>
      <c r="D14" t="s">
        <v>98</v>
      </c>
      <c r="E14" s="67">
        <v>45131</v>
      </c>
      <c r="F14" s="54">
        <v>92747.897171999997</v>
      </c>
      <c r="G14" s="54">
        <v>-1.7487699999999999</v>
      </c>
      <c r="H14" s="54">
        <v>-1.62194719</v>
      </c>
      <c r="I14" s="55">
        <v>-2.9625251235635636E-3</v>
      </c>
      <c r="J14" s="55">
        <v>-2.4202647122340146E-5</v>
      </c>
    </row>
    <row r="15" spans="1:19">
      <c r="A15" t="s">
        <v>780</v>
      </c>
      <c r="B15" t="s">
        <v>781</v>
      </c>
      <c r="C15" t="s">
        <v>651</v>
      </c>
      <c r="D15" t="s">
        <v>98</v>
      </c>
      <c r="E15" s="67">
        <v>45131</v>
      </c>
      <c r="F15" s="54">
        <v>54762.023563000002</v>
      </c>
      <c r="G15" s="54">
        <v>-1.720221</v>
      </c>
      <c r="H15" s="54">
        <v>-0.94202768299999995</v>
      </c>
      <c r="I15" s="55">
        <v>-1.7206359708788498E-3</v>
      </c>
      <c r="J15" s="55">
        <v>-1.4056908715458672E-5</v>
      </c>
    </row>
    <row r="16" spans="1:19">
      <c r="A16" t="s">
        <v>782</v>
      </c>
      <c r="B16" t="s">
        <v>783</v>
      </c>
      <c r="C16" t="s">
        <v>651</v>
      </c>
      <c r="D16" t="s">
        <v>98</v>
      </c>
      <c r="E16" s="67">
        <v>45286</v>
      </c>
      <c r="F16" s="54">
        <v>2522940</v>
      </c>
      <c r="G16" s="54">
        <v>-7.3507000000000003E-2</v>
      </c>
      <c r="H16" s="54">
        <v>-1.8545399999999999</v>
      </c>
      <c r="I16" s="55">
        <v>-3.3873614236808606E-3</v>
      </c>
      <c r="J16" s="55">
        <v>-2.7673390028355174E-5</v>
      </c>
    </row>
    <row r="17" spans="1:10">
      <c r="A17" t="s">
        <v>784</v>
      </c>
      <c r="B17" t="s">
        <v>785</v>
      </c>
      <c r="C17" t="s">
        <v>651</v>
      </c>
      <c r="D17" t="s">
        <v>98</v>
      </c>
      <c r="E17" s="67">
        <v>45138</v>
      </c>
      <c r="F17" s="54">
        <v>116754.72016500001</v>
      </c>
      <c r="G17" s="54">
        <v>0.75822500000000004</v>
      </c>
      <c r="H17" s="54">
        <v>0.88526291300000004</v>
      </c>
      <c r="I17" s="55">
        <v>1.6169537682182893E-3</v>
      </c>
      <c r="J17" s="55">
        <v>1.3209866527056227E-5</v>
      </c>
    </row>
    <row r="18" spans="1:10">
      <c r="A18" t="s">
        <v>786</v>
      </c>
      <c r="B18" t="s">
        <v>787</v>
      </c>
      <c r="C18" t="s">
        <v>651</v>
      </c>
      <c r="D18" t="s">
        <v>98</v>
      </c>
      <c r="E18" s="67">
        <v>45274</v>
      </c>
      <c r="F18" s="54">
        <v>46770.930198000002</v>
      </c>
      <c r="G18" s="54">
        <v>1.4278599999999999</v>
      </c>
      <c r="H18" s="54">
        <v>0.66782344699999996</v>
      </c>
      <c r="I18" s="55">
        <v>1.2197954113674441E-3</v>
      </c>
      <c r="J18" s="55">
        <v>9.9652413638484908E-6</v>
      </c>
    </row>
    <row r="19" spans="1:10">
      <c r="A19" t="s">
        <v>788</v>
      </c>
      <c r="B19" t="s">
        <v>789</v>
      </c>
      <c r="C19" t="s">
        <v>651</v>
      </c>
      <c r="D19" t="s">
        <v>98</v>
      </c>
      <c r="E19" s="67">
        <v>45274</v>
      </c>
      <c r="F19" s="54">
        <v>46790.108568000003</v>
      </c>
      <c r="G19" s="54">
        <v>1.4682630000000001</v>
      </c>
      <c r="H19" s="54">
        <v>0.68700181699999996</v>
      </c>
      <c r="I19" s="55">
        <v>1.2548251603656205E-3</v>
      </c>
      <c r="J19" s="55">
        <v>1.0251420423409408E-5</v>
      </c>
    </row>
    <row r="20" spans="1:10">
      <c r="A20" t="s">
        <v>790</v>
      </c>
      <c r="B20" t="s">
        <v>791</v>
      </c>
      <c r="C20" t="s">
        <v>651</v>
      </c>
      <c r="D20" t="s">
        <v>98</v>
      </c>
      <c r="E20" s="67">
        <v>45264</v>
      </c>
      <c r="F20" s="54">
        <v>75561.155207999996</v>
      </c>
      <c r="G20" s="54">
        <v>1.537382</v>
      </c>
      <c r="H20" s="54">
        <v>1.161663544</v>
      </c>
      <c r="I20" s="55">
        <v>2.1218060954425327E-3</v>
      </c>
      <c r="J20" s="55">
        <v>1.7334308418709402E-5</v>
      </c>
    </row>
    <row r="21" spans="1:10">
      <c r="A21" t="s">
        <v>792</v>
      </c>
      <c r="B21" t="s">
        <v>793</v>
      </c>
      <c r="C21" t="s">
        <v>651</v>
      </c>
      <c r="D21" t="s">
        <v>98</v>
      </c>
      <c r="E21" s="67">
        <v>45264</v>
      </c>
      <c r="F21" s="54">
        <v>95377.012415999998</v>
      </c>
      <c r="G21" s="54">
        <v>1.564255</v>
      </c>
      <c r="H21" s="54">
        <v>1.491939602</v>
      </c>
      <c r="I21" s="55">
        <v>2.725063171609443E-3</v>
      </c>
      <c r="J21" s="55">
        <v>2.2262677809534971E-5</v>
      </c>
    </row>
    <row r="22" spans="1:10">
      <c r="A22" t="s">
        <v>794</v>
      </c>
      <c r="B22" t="s">
        <v>795</v>
      </c>
      <c r="C22" t="s">
        <v>651</v>
      </c>
      <c r="D22" t="s">
        <v>98</v>
      </c>
      <c r="E22" s="67">
        <v>45264</v>
      </c>
      <c r="F22" s="54">
        <v>63005.447736000002</v>
      </c>
      <c r="G22" s="54">
        <v>1.5964830000000001</v>
      </c>
      <c r="H22" s="54">
        <v>1.0058713499999998</v>
      </c>
      <c r="I22" s="55">
        <v>1.8372479472946331E-3</v>
      </c>
      <c r="J22" s="55">
        <v>1.5009581991705843E-5</v>
      </c>
    </row>
    <row r="23" spans="1:10">
      <c r="A23" t="s">
        <v>796</v>
      </c>
      <c r="B23" t="s">
        <v>797</v>
      </c>
      <c r="C23" t="s">
        <v>651</v>
      </c>
      <c r="D23" t="s">
        <v>98</v>
      </c>
      <c r="E23" s="67">
        <v>45258</v>
      </c>
      <c r="F23" s="54">
        <v>90844.169500999997</v>
      </c>
      <c r="G23" s="54">
        <v>1.573842</v>
      </c>
      <c r="H23" s="54">
        <v>1.4297434089999996</v>
      </c>
      <c r="I23" s="55">
        <v>2.6114603456428905E-3</v>
      </c>
      <c r="J23" s="55">
        <v>2.1334588090700188E-5</v>
      </c>
    </row>
    <row r="24" spans="1:10">
      <c r="A24" t="s">
        <v>798</v>
      </c>
      <c r="B24" t="s">
        <v>799</v>
      </c>
      <c r="C24" t="s">
        <v>651</v>
      </c>
      <c r="D24" t="s">
        <v>98</v>
      </c>
      <c r="E24" s="67">
        <v>45267</v>
      </c>
      <c r="F24" s="54">
        <v>366780</v>
      </c>
      <c r="G24" s="54">
        <v>1.661778</v>
      </c>
      <c r="H24" s="54">
        <v>6.0950699999999998</v>
      </c>
      <c r="I24" s="55">
        <v>1.1132790337568617E-2</v>
      </c>
      <c r="J24" s="55">
        <v>9.095045097982613E-5</v>
      </c>
    </row>
    <row r="25" spans="1:10">
      <c r="A25" t="s">
        <v>800</v>
      </c>
      <c r="B25" t="s">
        <v>801</v>
      </c>
      <c r="C25" t="s">
        <v>651</v>
      </c>
      <c r="D25" t="s">
        <v>98</v>
      </c>
      <c r="E25" s="67">
        <v>45258</v>
      </c>
      <c r="F25" s="54">
        <v>81113.092199999999</v>
      </c>
      <c r="G25" s="54">
        <v>1.6988760000000001</v>
      </c>
      <c r="H25" s="54">
        <v>1.3780104959999999</v>
      </c>
      <c r="I25" s="55">
        <v>2.5169689494849014E-3</v>
      </c>
      <c r="J25" s="55">
        <v>2.0562631120911473E-5</v>
      </c>
    </row>
    <row r="26" spans="1:10">
      <c r="A26" t="s">
        <v>802</v>
      </c>
      <c r="B26" t="s">
        <v>803</v>
      </c>
      <c r="C26" t="s">
        <v>651</v>
      </c>
      <c r="D26" t="s">
        <v>98</v>
      </c>
      <c r="E26" s="67">
        <v>45258</v>
      </c>
      <c r="F26" s="54">
        <v>90125.657999999996</v>
      </c>
      <c r="G26" s="54">
        <v>1.6988760000000001</v>
      </c>
      <c r="H26" s="54">
        <v>1.5311227759999999</v>
      </c>
      <c r="I26" s="55">
        <v>2.7966321709650649E-3</v>
      </c>
      <c r="J26" s="55">
        <v>2.2847367951915779E-5</v>
      </c>
    </row>
    <row r="27" spans="1:10">
      <c r="A27" t="s">
        <v>804</v>
      </c>
      <c r="B27" t="s">
        <v>805</v>
      </c>
      <c r="C27" t="s">
        <v>651</v>
      </c>
      <c r="D27" t="s">
        <v>98</v>
      </c>
      <c r="E27" s="67">
        <v>45251</v>
      </c>
      <c r="F27" s="54">
        <v>15645.288060000001</v>
      </c>
      <c r="G27" s="54">
        <v>1.695227</v>
      </c>
      <c r="H27" s="54">
        <v>0.26522307899999997</v>
      </c>
      <c r="I27" s="55">
        <v>4.8443626261739369E-4</v>
      </c>
      <c r="J27" s="55">
        <v>3.957650797334248E-6</v>
      </c>
    </row>
    <row r="28" spans="1:10">
      <c r="A28" t="s">
        <v>806</v>
      </c>
      <c r="B28" t="s">
        <v>807</v>
      </c>
      <c r="C28" t="s">
        <v>651</v>
      </c>
      <c r="D28" t="s">
        <v>98</v>
      </c>
      <c r="E28" s="67">
        <v>45251</v>
      </c>
      <c r="F28" s="54">
        <v>73953.382230000003</v>
      </c>
      <c r="G28" s="54">
        <v>1.7353780000000001</v>
      </c>
      <c r="H28" s="54">
        <v>1.283370927</v>
      </c>
      <c r="I28" s="55">
        <v>2.3441075255283498E-3</v>
      </c>
      <c r="J28" s="55">
        <v>1.9150422322474973E-5</v>
      </c>
    </row>
    <row r="29" spans="1:10">
      <c r="A29" t="s">
        <v>808</v>
      </c>
      <c r="B29" t="s">
        <v>809</v>
      </c>
      <c r="C29" t="s">
        <v>651</v>
      </c>
      <c r="D29" t="s">
        <v>98</v>
      </c>
      <c r="E29" s="67">
        <v>45251</v>
      </c>
      <c r="F29" s="54">
        <v>31314.442535999999</v>
      </c>
      <c r="G29" s="54">
        <v>1.7701499999999999</v>
      </c>
      <c r="H29" s="54">
        <v>0.55431257300000003</v>
      </c>
      <c r="I29" s="55">
        <v>1.0124650999393278E-3</v>
      </c>
      <c r="J29" s="55">
        <v>8.271435520533448E-6</v>
      </c>
    </row>
    <row r="30" spans="1:10">
      <c r="A30" t="s">
        <v>810</v>
      </c>
      <c r="B30" t="s">
        <v>811</v>
      </c>
      <c r="C30" t="s">
        <v>651</v>
      </c>
      <c r="D30" t="s">
        <v>98</v>
      </c>
      <c r="E30" s="67">
        <v>45251</v>
      </c>
      <c r="F30" s="54">
        <v>39152.642355000004</v>
      </c>
      <c r="G30" s="54">
        <v>1.794208</v>
      </c>
      <c r="H30" s="54">
        <v>0.70247989900000007</v>
      </c>
      <c r="I30" s="55">
        <v>1.2830962453135697E-3</v>
      </c>
      <c r="J30" s="55">
        <v>1.0482383896872837E-5</v>
      </c>
    </row>
    <row r="31" spans="1:10">
      <c r="A31" t="s">
        <v>812</v>
      </c>
      <c r="B31" t="s">
        <v>813</v>
      </c>
      <c r="C31" t="s">
        <v>651</v>
      </c>
      <c r="D31" t="s">
        <v>98</v>
      </c>
      <c r="E31" s="67">
        <v>45132</v>
      </c>
      <c r="F31" s="54">
        <v>114111.96533599999</v>
      </c>
      <c r="G31" s="54">
        <v>1.3763749999999999</v>
      </c>
      <c r="H31" s="54">
        <v>1.5706081190000001</v>
      </c>
      <c r="I31" s="55">
        <v>2.8687530891868384E-3</v>
      </c>
      <c r="J31" s="55">
        <v>2.3436567051014418E-5</v>
      </c>
    </row>
    <row r="32" spans="1:10">
      <c r="A32" t="s">
        <v>814</v>
      </c>
      <c r="B32" t="s">
        <v>815</v>
      </c>
      <c r="C32" t="s">
        <v>651</v>
      </c>
      <c r="D32" t="s">
        <v>98</v>
      </c>
      <c r="E32" s="67">
        <v>45132</v>
      </c>
      <c r="F32" s="54">
        <v>62668.094184000001</v>
      </c>
      <c r="G32" s="54">
        <v>1.384423</v>
      </c>
      <c r="H32" s="54">
        <v>0.86759157900000006</v>
      </c>
      <c r="I32" s="55">
        <v>1.5846766563217651E-3</v>
      </c>
      <c r="J32" s="55">
        <v>1.2946175413301153E-5</v>
      </c>
    </row>
    <row r="33" spans="1:10">
      <c r="A33" t="s">
        <v>816</v>
      </c>
      <c r="B33" t="s">
        <v>817</v>
      </c>
      <c r="C33" t="s">
        <v>651</v>
      </c>
      <c r="D33" t="s">
        <v>98</v>
      </c>
      <c r="E33" s="67">
        <v>45133</v>
      </c>
      <c r="F33" s="54">
        <v>61238.395462</v>
      </c>
      <c r="G33" s="54">
        <v>1.4326080000000001</v>
      </c>
      <c r="H33" s="54">
        <v>0.87730633199999997</v>
      </c>
      <c r="I33" s="55">
        <v>1.6024208837597215E-3</v>
      </c>
      <c r="J33" s="55">
        <v>1.3091138664995985E-5</v>
      </c>
    </row>
    <row r="34" spans="1:10">
      <c r="A34" t="s">
        <v>818</v>
      </c>
      <c r="B34" t="s">
        <v>819</v>
      </c>
      <c r="C34" t="s">
        <v>651</v>
      </c>
      <c r="D34" t="s">
        <v>98</v>
      </c>
      <c r="E34" s="67">
        <v>45132</v>
      </c>
      <c r="F34" s="54">
        <v>47052.212957999996</v>
      </c>
      <c r="G34" s="54">
        <v>1.491611</v>
      </c>
      <c r="H34" s="54">
        <v>0.70183600499999999</v>
      </c>
      <c r="I34" s="55">
        <v>1.2819201576063539E-3</v>
      </c>
      <c r="J34" s="55">
        <v>1.0472775729996459E-5</v>
      </c>
    </row>
    <row r="35" spans="1:10">
      <c r="A35" t="s">
        <v>820</v>
      </c>
      <c r="B35" t="s">
        <v>821</v>
      </c>
      <c r="C35" t="s">
        <v>651</v>
      </c>
      <c r="D35" t="s">
        <v>98</v>
      </c>
      <c r="E35" s="67">
        <v>45272</v>
      </c>
      <c r="F35" s="54">
        <v>31375.813320000001</v>
      </c>
      <c r="G35" s="54">
        <v>2.0410910000000002</v>
      </c>
      <c r="H35" s="54">
        <v>0.64040881900000002</v>
      </c>
      <c r="I35" s="55">
        <v>1.1697219412175627E-3</v>
      </c>
      <c r="J35" s="55">
        <v>9.5561611104561305E-6</v>
      </c>
    </row>
    <row r="36" spans="1:10">
      <c r="A36" t="s">
        <v>822</v>
      </c>
      <c r="B36" t="s">
        <v>823</v>
      </c>
      <c r="C36" t="s">
        <v>651</v>
      </c>
      <c r="D36" t="s">
        <v>98</v>
      </c>
      <c r="E36" s="67">
        <v>45250</v>
      </c>
      <c r="F36" s="54">
        <v>26681.758097000002</v>
      </c>
      <c r="G36" s="54">
        <v>1.9945440000000001</v>
      </c>
      <c r="H36" s="54">
        <v>0.53217936999999993</v>
      </c>
      <c r="I36" s="55">
        <v>9.7203827818045626E-4</v>
      </c>
      <c r="J36" s="55">
        <v>7.9411645319347861E-6</v>
      </c>
    </row>
    <row r="37" spans="1:10">
      <c r="A37" t="s">
        <v>824</v>
      </c>
      <c r="B37" t="s">
        <v>825</v>
      </c>
      <c r="C37" t="s">
        <v>651</v>
      </c>
      <c r="D37" t="s">
        <v>98</v>
      </c>
      <c r="E37" s="67">
        <v>45271</v>
      </c>
      <c r="F37" s="54">
        <v>91064.014991999997</v>
      </c>
      <c r="G37" s="54">
        <v>2.1030929999999999</v>
      </c>
      <c r="H37" s="54">
        <v>1.9151610209999999</v>
      </c>
      <c r="I37" s="55">
        <v>3.4980871605210188E-3</v>
      </c>
      <c r="J37" s="55">
        <v>2.8577975078044103E-5</v>
      </c>
    </row>
    <row r="38" spans="1:10">
      <c r="A38" t="s">
        <v>826</v>
      </c>
      <c r="B38" t="s">
        <v>827</v>
      </c>
      <c r="C38" t="s">
        <v>651</v>
      </c>
      <c r="D38" t="s">
        <v>98</v>
      </c>
      <c r="E38" s="67">
        <v>45271</v>
      </c>
      <c r="F38" s="54">
        <v>117771.17377499999</v>
      </c>
      <c r="G38" s="54">
        <v>2.1163780000000001</v>
      </c>
      <c r="H38" s="54">
        <v>2.492483295</v>
      </c>
      <c r="I38" s="55">
        <v>4.5525800266653527E-3</v>
      </c>
      <c r="J38" s="55">
        <v>3.7192760663935451E-5</v>
      </c>
    </row>
    <row r="39" spans="1:10">
      <c r="A39" t="s">
        <v>828</v>
      </c>
      <c r="B39" t="s">
        <v>829</v>
      </c>
      <c r="C39" t="s">
        <v>651</v>
      </c>
      <c r="D39" t="s">
        <v>98</v>
      </c>
      <c r="E39" s="67">
        <v>45250</v>
      </c>
      <c r="F39" s="54">
        <v>133528.33566000001</v>
      </c>
      <c r="G39" s="54">
        <v>2.0822859999999999</v>
      </c>
      <c r="H39" s="54">
        <v>2.7804420199999997</v>
      </c>
      <c r="I39" s="55">
        <v>5.0785434875113434E-3</v>
      </c>
      <c r="J39" s="55">
        <v>4.1489672086171081E-5</v>
      </c>
    </row>
    <row r="40" spans="1:10">
      <c r="A40" t="s">
        <v>830</v>
      </c>
      <c r="B40" t="s">
        <v>831</v>
      </c>
      <c r="C40" t="s">
        <v>651</v>
      </c>
      <c r="D40" t="s">
        <v>98</v>
      </c>
      <c r="E40" s="67">
        <v>45252</v>
      </c>
      <c r="F40" s="54">
        <v>55041.921900000001</v>
      </c>
      <c r="G40" s="54">
        <v>2.2230240000000001</v>
      </c>
      <c r="H40" s="54">
        <v>1.223595349</v>
      </c>
      <c r="I40" s="55">
        <v>2.2349260104381247E-3</v>
      </c>
      <c r="J40" s="55">
        <v>1.8258452947770535E-5</v>
      </c>
    </row>
    <row r="41" spans="1:10">
      <c r="A41" t="s">
        <v>832</v>
      </c>
      <c r="B41" t="s">
        <v>833</v>
      </c>
      <c r="C41" t="s">
        <v>651</v>
      </c>
      <c r="D41" t="s">
        <v>98</v>
      </c>
      <c r="E41" s="67">
        <v>45252</v>
      </c>
      <c r="F41" s="54">
        <v>77930.453160000005</v>
      </c>
      <c r="G41" s="54">
        <v>2.2230240000000001</v>
      </c>
      <c r="H41" s="54">
        <v>1.732412981</v>
      </c>
      <c r="I41" s="55">
        <v>3.1642935184592212E-3</v>
      </c>
      <c r="J41" s="55">
        <v>2.5851014328835431E-5</v>
      </c>
    </row>
    <row r="42" spans="1:10">
      <c r="A42" t="s">
        <v>834</v>
      </c>
      <c r="B42" t="s">
        <v>835</v>
      </c>
      <c r="C42" t="s">
        <v>651</v>
      </c>
      <c r="D42" t="s">
        <v>98</v>
      </c>
      <c r="E42" s="67">
        <v>45252</v>
      </c>
      <c r="F42" s="54">
        <v>50745.411359999998</v>
      </c>
      <c r="G42" s="54">
        <v>2.2230240000000001</v>
      </c>
      <c r="H42" s="54">
        <v>1.1280828710000002</v>
      </c>
      <c r="I42" s="55">
        <v>2.0604701974293103E-3</v>
      </c>
      <c r="J42" s="55">
        <v>1.6833218627524711E-5</v>
      </c>
    </row>
    <row r="43" spans="1:10">
      <c r="A43" t="s">
        <v>834</v>
      </c>
      <c r="B43" t="s">
        <v>836</v>
      </c>
      <c r="C43" t="s">
        <v>651</v>
      </c>
      <c r="D43" t="s">
        <v>98</v>
      </c>
      <c r="E43" s="67">
        <v>45252</v>
      </c>
      <c r="F43" s="54">
        <v>117946.9755</v>
      </c>
      <c r="G43" s="54">
        <v>2.2230240000000001</v>
      </c>
      <c r="H43" s="54">
        <v>2.6219900329999999</v>
      </c>
      <c r="I43" s="55">
        <v>4.789127164180825E-3</v>
      </c>
      <c r="J43" s="55">
        <v>3.912525630812431E-5</v>
      </c>
    </row>
    <row r="44" spans="1:10">
      <c r="A44" t="s">
        <v>837</v>
      </c>
      <c r="B44" t="s">
        <v>838</v>
      </c>
      <c r="C44" t="s">
        <v>651</v>
      </c>
      <c r="D44" t="s">
        <v>98</v>
      </c>
      <c r="E44" s="67">
        <v>45252</v>
      </c>
      <c r="F44" s="54">
        <v>62905.053600000007</v>
      </c>
      <c r="G44" s="54">
        <v>2.2230240000000001</v>
      </c>
      <c r="H44" s="54">
        <v>1.3983946840000001</v>
      </c>
      <c r="I44" s="55">
        <v>2.5542011537427003E-3</v>
      </c>
      <c r="J44" s="55">
        <v>2.0866803360353772E-5</v>
      </c>
    </row>
    <row r="45" spans="1:10">
      <c r="A45" t="s">
        <v>839</v>
      </c>
      <c r="B45" t="s">
        <v>840</v>
      </c>
      <c r="C45" t="s">
        <v>651</v>
      </c>
      <c r="D45" t="s">
        <v>98</v>
      </c>
      <c r="E45" s="67">
        <v>45253</v>
      </c>
      <c r="F45" s="54">
        <v>78646.233510000005</v>
      </c>
      <c r="G45" s="54">
        <v>2.2199520000000001</v>
      </c>
      <c r="H45" s="54">
        <v>1.7459086030000002</v>
      </c>
      <c r="I45" s="55">
        <v>3.1889435930606744E-3</v>
      </c>
      <c r="J45" s="55">
        <v>2.6052395593882966E-5</v>
      </c>
    </row>
    <row r="46" spans="1:10">
      <c r="A46" t="s">
        <v>841</v>
      </c>
      <c r="B46" t="s">
        <v>842</v>
      </c>
      <c r="C46" t="s">
        <v>651</v>
      </c>
      <c r="D46" t="s">
        <v>98</v>
      </c>
      <c r="E46" s="67">
        <v>45265</v>
      </c>
      <c r="F46" s="54">
        <v>30834.762587999998</v>
      </c>
      <c r="G46" s="54">
        <v>2.267887</v>
      </c>
      <c r="H46" s="54">
        <v>0.69929757300000017</v>
      </c>
      <c r="I46" s="55">
        <v>1.2772836511770311E-3</v>
      </c>
      <c r="J46" s="55">
        <v>1.0434897324140314E-5</v>
      </c>
    </row>
    <row r="47" spans="1:10">
      <c r="A47" t="s">
        <v>843</v>
      </c>
      <c r="B47" t="s">
        <v>844</v>
      </c>
      <c r="C47" t="s">
        <v>651</v>
      </c>
      <c r="D47" t="s">
        <v>98</v>
      </c>
      <c r="E47" s="67">
        <v>45252</v>
      </c>
      <c r="F47" s="54">
        <v>61153.154165</v>
      </c>
      <c r="G47" s="54">
        <v>2.319293</v>
      </c>
      <c r="H47" s="54">
        <v>1.4183206270000002</v>
      </c>
      <c r="I47" s="55">
        <v>2.5905963626077903E-3</v>
      </c>
      <c r="J47" s="55">
        <v>2.1164137681706655E-5</v>
      </c>
    </row>
    <row r="48" spans="1:10">
      <c r="A48" t="s">
        <v>843</v>
      </c>
      <c r="B48" t="s">
        <v>845</v>
      </c>
      <c r="C48" t="s">
        <v>651</v>
      </c>
      <c r="D48" t="s">
        <v>98</v>
      </c>
      <c r="E48" s="67">
        <v>45252</v>
      </c>
      <c r="F48" s="54">
        <v>70841.063106000001</v>
      </c>
      <c r="G48" s="54">
        <v>2.319293</v>
      </c>
      <c r="H48" s="54">
        <v>1.643011593</v>
      </c>
      <c r="I48" s="55">
        <v>3.0009997566990405E-3</v>
      </c>
      <c r="J48" s="55">
        <v>2.4516969509526972E-5</v>
      </c>
    </row>
    <row r="49" spans="1:10">
      <c r="A49" t="s">
        <v>846</v>
      </c>
      <c r="B49" t="s">
        <v>847</v>
      </c>
      <c r="C49" t="s">
        <v>651</v>
      </c>
      <c r="D49" t="s">
        <v>98</v>
      </c>
      <c r="E49" s="67">
        <v>45265</v>
      </c>
      <c r="F49" s="54">
        <v>111777.506964</v>
      </c>
      <c r="G49" s="54">
        <v>2.3245809999999998</v>
      </c>
      <c r="H49" s="54">
        <v>2.5983590159999999</v>
      </c>
      <c r="I49" s="55">
        <v>4.7459645495226636E-3</v>
      </c>
      <c r="J49" s="55">
        <v>3.8772634984126065E-5</v>
      </c>
    </row>
    <row r="50" spans="1:10">
      <c r="A50" t="s">
        <v>848</v>
      </c>
      <c r="B50" t="s">
        <v>849</v>
      </c>
      <c r="C50" t="s">
        <v>651</v>
      </c>
      <c r="D50" t="s">
        <v>98</v>
      </c>
      <c r="E50" s="67">
        <v>45252</v>
      </c>
      <c r="F50" s="54">
        <v>23619.441212999998</v>
      </c>
      <c r="G50" s="54">
        <v>2.3430870000000001</v>
      </c>
      <c r="H50" s="54">
        <v>0.55342403900000003</v>
      </c>
      <c r="I50" s="55">
        <v>1.0108421714528951E-3</v>
      </c>
      <c r="J50" s="55">
        <v>8.2581768429446895E-6</v>
      </c>
    </row>
    <row r="51" spans="1:10">
      <c r="A51" t="s">
        <v>850</v>
      </c>
      <c r="B51" t="s">
        <v>851</v>
      </c>
      <c r="C51" t="s">
        <v>651</v>
      </c>
      <c r="D51" t="s">
        <v>98</v>
      </c>
      <c r="E51" s="67">
        <v>45253</v>
      </c>
      <c r="F51" s="54">
        <v>78735.732569999993</v>
      </c>
      <c r="G51" s="54">
        <v>2.3008690000000001</v>
      </c>
      <c r="H51" s="54">
        <v>1.8116058780000002</v>
      </c>
      <c r="I51" s="55">
        <v>3.3089412285799693E-3</v>
      </c>
      <c r="J51" s="55">
        <v>2.7032728352882558E-5</v>
      </c>
    </row>
    <row r="52" spans="1:10">
      <c r="A52" t="s">
        <v>852</v>
      </c>
      <c r="B52" t="s">
        <v>853</v>
      </c>
      <c r="C52" t="s">
        <v>651</v>
      </c>
      <c r="D52" t="s">
        <v>98</v>
      </c>
      <c r="E52" s="67">
        <v>45252</v>
      </c>
      <c r="F52" s="54">
        <v>63007.338239999997</v>
      </c>
      <c r="G52" s="54">
        <v>2.3774359999999999</v>
      </c>
      <c r="H52" s="54">
        <v>1.497959115</v>
      </c>
      <c r="I52" s="55">
        <v>2.736057955289248E-3</v>
      </c>
      <c r="J52" s="55">
        <v>2.2352500801236288E-5</v>
      </c>
    </row>
    <row r="53" spans="1:10">
      <c r="A53" t="s">
        <v>854</v>
      </c>
      <c r="B53" t="s">
        <v>855</v>
      </c>
      <c r="C53" t="s">
        <v>651</v>
      </c>
      <c r="D53" t="s">
        <v>98</v>
      </c>
      <c r="E53" s="67">
        <v>45257</v>
      </c>
      <c r="F53" s="54">
        <v>63094.280184000003</v>
      </c>
      <c r="G53" s="54">
        <v>2.5205790000000001</v>
      </c>
      <c r="H53" s="54">
        <v>1.5903414769999999</v>
      </c>
      <c r="I53" s="55">
        <v>2.9047965369684357E-3</v>
      </c>
      <c r="J53" s="55">
        <v>2.3731027624797222E-5</v>
      </c>
    </row>
    <row r="54" spans="1:10">
      <c r="A54" t="s">
        <v>856</v>
      </c>
      <c r="B54" t="s">
        <v>857</v>
      </c>
      <c r="C54" t="s">
        <v>651</v>
      </c>
      <c r="D54" t="s">
        <v>98</v>
      </c>
      <c r="E54" s="67">
        <v>45257</v>
      </c>
      <c r="F54" s="54">
        <v>31623.001200000002</v>
      </c>
      <c r="G54" s="54">
        <v>2.7544249999999999</v>
      </c>
      <c r="H54" s="54">
        <v>0.87103184700000003</v>
      </c>
      <c r="I54" s="55">
        <v>1.5909603876569337E-3</v>
      </c>
      <c r="J54" s="55">
        <v>1.2997510988789452E-5</v>
      </c>
    </row>
    <row r="55" spans="1:10">
      <c r="A55" t="s">
        <v>856</v>
      </c>
      <c r="B55" t="s">
        <v>858</v>
      </c>
      <c r="C55" t="s">
        <v>651</v>
      </c>
      <c r="D55" t="s">
        <v>98</v>
      </c>
      <c r="E55" s="67">
        <v>45257</v>
      </c>
      <c r="F55" s="54">
        <v>45553.976999999999</v>
      </c>
      <c r="G55" s="54">
        <v>2.7544249999999999</v>
      </c>
      <c r="H55" s="54">
        <v>1.2547501219999999</v>
      </c>
      <c r="I55" s="55">
        <v>2.2918309443968063E-3</v>
      </c>
      <c r="J55" s="55">
        <v>1.8723343532214045E-5</v>
      </c>
    </row>
    <row r="56" spans="1:10">
      <c r="A56" t="s">
        <v>859</v>
      </c>
      <c r="B56" t="s">
        <v>860</v>
      </c>
      <c r="C56" t="s">
        <v>651</v>
      </c>
      <c r="D56" t="s">
        <v>98</v>
      </c>
      <c r="E56" s="67">
        <v>45257</v>
      </c>
      <c r="F56" s="54">
        <v>31651.129475999995</v>
      </c>
      <c r="G56" s="54">
        <v>2.8408470000000001</v>
      </c>
      <c r="H56" s="54">
        <v>0.89916012300000003</v>
      </c>
      <c r="I56" s="55">
        <v>1.6423373528542593E-3</v>
      </c>
      <c r="J56" s="55">
        <v>1.3417240276145465E-5</v>
      </c>
    </row>
    <row r="57" spans="1:10">
      <c r="A57" t="s">
        <v>861</v>
      </c>
      <c r="B57" t="s">
        <v>862</v>
      </c>
      <c r="C57" t="s">
        <v>651</v>
      </c>
      <c r="D57" t="s">
        <v>98</v>
      </c>
      <c r="E57" s="67">
        <v>45257</v>
      </c>
      <c r="F57" s="54">
        <v>63875.270843999999</v>
      </c>
      <c r="G57" s="54">
        <v>2.9062160000000001</v>
      </c>
      <c r="H57" s="54">
        <v>1.8563532210000002</v>
      </c>
      <c r="I57" s="55">
        <v>3.3906733149681929E-3</v>
      </c>
      <c r="J57" s="55">
        <v>2.7700446857509904E-5</v>
      </c>
    </row>
    <row r="58" spans="1:10">
      <c r="A58" t="s">
        <v>863</v>
      </c>
      <c r="B58" t="s">
        <v>864</v>
      </c>
      <c r="C58" t="s">
        <v>651</v>
      </c>
      <c r="D58" t="s">
        <v>98</v>
      </c>
      <c r="E58" s="67">
        <v>45257</v>
      </c>
      <c r="F58" s="54">
        <v>36502.119359999997</v>
      </c>
      <c r="G58" s="54">
        <v>2.9114420000000001</v>
      </c>
      <c r="H58" s="54">
        <v>1.0627378599999999</v>
      </c>
      <c r="I58" s="55">
        <v>1.9411159804852691E-3</v>
      </c>
      <c r="J58" s="55">
        <v>1.5858142341324274E-5</v>
      </c>
    </row>
    <row r="59" spans="1:10">
      <c r="A59" t="s">
        <v>863</v>
      </c>
      <c r="B59" t="s">
        <v>865</v>
      </c>
      <c r="C59" t="s">
        <v>651</v>
      </c>
      <c r="D59" t="s">
        <v>98</v>
      </c>
      <c r="E59" s="67">
        <v>45257</v>
      </c>
      <c r="F59" s="54">
        <v>15837.071759999999</v>
      </c>
      <c r="G59" s="54">
        <v>2.9114420000000001</v>
      </c>
      <c r="H59" s="54">
        <v>0.46108708300000001</v>
      </c>
      <c r="I59" s="55">
        <v>8.421865249127736E-4</v>
      </c>
      <c r="J59" s="55">
        <v>6.8803275663482994E-6</v>
      </c>
    </row>
    <row r="60" spans="1:10">
      <c r="A60" t="s">
        <v>866</v>
      </c>
      <c r="B60" t="s">
        <v>867</v>
      </c>
      <c r="C60" t="s">
        <v>651</v>
      </c>
      <c r="D60" t="s">
        <v>98</v>
      </c>
      <c r="E60" s="67">
        <v>45245</v>
      </c>
      <c r="F60" s="54">
        <v>63718.216487999998</v>
      </c>
      <c r="G60" s="54">
        <v>3.4153419999999999</v>
      </c>
      <c r="H60" s="54">
        <v>2.1761949249999999</v>
      </c>
      <c r="I60" s="55">
        <v>3.9748717953535986E-3</v>
      </c>
      <c r="J60" s="55">
        <v>3.2473115132190266E-5</v>
      </c>
    </row>
    <row r="61" spans="1:10">
      <c r="A61" t="s">
        <v>868</v>
      </c>
      <c r="B61" t="s">
        <v>869</v>
      </c>
      <c r="C61" t="s">
        <v>651</v>
      </c>
      <c r="D61" t="s">
        <v>98</v>
      </c>
      <c r="E61" s="67">
        <v>45245</v>
      </c>
      <c r="F61" s="54">
        <v>79658.425260000004</v>
      </c>
      <c r="G61" s="54">
        <v>3.4282599999999999</v>
      </c>
      <c r="H61" s="54">
        <v>2.7308983069999999</v>
      </c>
      <c r="I61" s="55">
        <v>4.9880507172275455E-3</v>
      </c>
      <c r="J61" s="55">
        <v>4.0750382292852039E-5</v>
      </c>
    </row>
    <row r="62" spans="1:10">
      <c r="A62" t="s">
        <v>870</v>
      </c>
      <c r="B62" t="s">
        <v>871</v>
      </c>
      <c r="C62" t="s">
        <v>651</v>
      </c>
      <c r="D62" t="s">
        <v>98</v>
      </c>
      <c r="E62" s="67">
        <v>45160</v>
      </c>
      <c r="F62" s="54">
        <v>55802.66391000001</v>
      </c>
      <c r="G62" s="54">
        <v>3.11198</v>
      </c>
      <c r="H62" s="54">
        <v>1.7365676670000001</v>
      </c>
      <c r="I62" s="55">
        <v>3.1718821512651497E-3</v>
      </c>
      <c r="J62" s="55">
        <v>2.5913010428204196E-5</v>
      </c>
    </row>
    <row r="63" spans="1:10">
      <c r="A63" t="s">
        <v>872</v>
      </c>
      <c r="B63" t="s">
        <v>873</v>
      </c>
      <c r="C63" t="s">
        <v>651</v>
      </c>
      <c r="D63" t="s">
        <v>98</v>
      </c>
      <c r="E63" s="67">
        <v>45245</v>
      </c>
      <c r="F63" s="54">
        <v>31904.283960000001</v>
      </c>
      <c r="G63" s="54">
        <v>3.5521029999999998</v>
      </c>
      <c r="H63" s="54">
        <v>1.1332731790000001</v>
      </c>
      <c r="I63" s="55">
        <v>2.0699504184524329E-3</v>
      </c>
      <c r="J63" s="55">
        <v>1.6910668247188503E-5</v>
      </c>
    </row>
    <row r="64" spans="1:10">
      <c r="A64" t="s">
        <v>874</v>
      </c>
      <c r="B64" t="s">
        <v>875</v>
      </c>
      <c r="C64" t="s">
        <v>651</v>
      </c>
      <c r="D64" t="s">
        <v>98</v>
      </c>
      <c r="E64" s="67">
        <v>45246</v>
      </c>
      <c r="F64" s="54">
        <v>47857.704497999999</v>
      </c>
      <c r="G64" s="54">
        <v>3.5589430000000002</v>
      </c>
      <c r="H64" s="54">
        <v>1.7032284830000002</v>
      </c>
      <c r="I64" s="55">
        <v>3.1109873386546924E-3</v>
      </c>
      <c r="J64" s="55">
        <v>2.5415524128604782E-5</v>
      </c>
    </row>
    <row r="65" spans="1:10">
      <c r="A65" t="s">
        <v>876</v>
      </c>
      <c r="B65" t="s">
        <v>877</v>
      </c>
      <c r="C65" t="s">
        <v>651</v>
      </c>
      <c r="D65" t="s">
        <v>98</v>
      </c>
      <c r="E65" s="67">
        <v>45155</v>
      </c>
      <c r="F65" s="54">
        <v>95730.75169200002</v>
      </c>
      <c r="G65" s="54">
        <v>3.170544</v>
      </c>
      <c r="H65" s="54">
        <v>3.0351858919999999</v>
      </c>
      <c r="I65" s="55">
        <v>5.5438392292758215E-3</v>
      </c>
      <c r="J65" s="55">
        <v>4.5290952472244923E-5</v>
      </c>
    </row>
    <row r="66" spans="1:10">
      <c r="A66" t="s">
        <v>878</v>
      </c>
      <c r="B66" t="s">
        <v>879</v>
      </c>
      <c r="C66" t="s">
        <v>651</v>
      </c>
      <c r="D66" t="s">
        <v>98</v>
      </c>
      <c r="E66" s="67">
        <v>45245</v>
      </c>
      <c r="F66" s="54">
        <v>27125.886527999999</v>
      </c>
      <c r="G66" s="54">
        <v>3.5778639999999999</v>
      </c>
      <c r="H66" s="54">
        <v>0.97052736300000009</v>
      </c>
      <c r="I66" s="55">
        <v>1.7726913143167103E-3</v>
      </c>
      <c r="J66" s="55">
        <v>1.4482180082117422E-5</v>
      </c>
    </row>
    <row r="67" spans="1:10">
      <c r="A67" t="s">
        <v>880</v>
      </c>
      <c r="B67" t="s">
        <v>881</v>
      </c>
      <c r="C67" t="s">
        <v>651</v>
      </c>
      <c r="D67" t="s">
        <v>98</v>
      </c>
      <c r="E67" s="67">
        <v>45155</v>
      </c>
      <c r="F67" s="54">
        <v>95738.423039999994</v>
      </c>
      <c r="G67" s="54">
        <v>3.1783030000000001</v>
      </c>
      <c r="H67" s="54">
        <v>3.04285724</v>
      </c>
      <c r="I67" s="55">
        <v>5.5578511288750928E-3</v>
      </c>
      <c r="J67" s="55">
        <v>4.5405424096069287E-5</v>
      </c>
    </row>
    <row r="68" spans="1:10">
      <c r="A68" t="s">
        <v>882</v>
      </c>
      <c r="B68" t="s">
        <v>883</v>
      </c>
      <c r="C68" t="s">
        <v>651</v>
      </c>
      <c r="D68" t="s">
        <v>98</v>
      </c>
      <c r="E68" s="67">
        <v>45160</v>
      </c>
      <c r="F68" s="54">
        <v>79782.019199999995</v>
      </c>
      <c r="G68" s="54">
        <v>3.1896149999999999</v>
      </c>
      <c r="H68" s="54">
        <v>2.5447388549999999</v>
      </c>
      <c r="I68" s="55">
        <v>4.6480260500009725E-3</v>
      </c>
      <c r="J68" s="55">
        <v>3.7972516556518041E-5</v>
      </c>
    </row>
    <row r="69" spans="1:10">
      <c r="A69" t="s">
        <v>884</v>
      </c>
      <c r="B69" t="s">
        <v>885</v>
      </c>
      <c r="C69" t="s">
        <v>651</v>
      </c>
      <c r="D69" t="s">
        <v>98</v>
      </c>
      <c r="E69" s="67">
        <v>45160</v>
      </c>
      <c r="F69" s="54">
        <v>79782.019199999995</v>
      </c>
      <c r="G69" s="54">
        <v>3.1896149999999999</v>
      </c>
      <c r="H69" s="54">
        <v>2.5447388549999999</v>
      </c>
      <c r="I69" s="55">
        <v>4.6480260500009725E-3</v>
      </c>
      <c r="J69" s="55">
        <v>3.7972516556518041E-5</v>
      </c>
    </row>
    <row r="70" spans="1:10">
      <c r="A70" t="s">
        <v>886</v>
      </c>
      <c r="B70" t="s">
        <v>887</v>
      </c>
      <c r="C70" t="s">
        <v>651</v>
      </c>
      <c r="D70" t="s">
        <v>98</v>
      </c>
      <c r="E70" s="67">
        <v>45168</v>
      </c>
      <c r="F70" s="54">
        <v>111903.65802000002</v>
      </c>
      <c r="G70" s="54">
        <v>3.370279</v>
      </c>
      <c r="H70" s="54">
        <v>3.7714655370000001</v>
      </c>
      <c r="I70" s="55">
        <v>6.8886715146481729E-3</v>
      </c>
      <c r="J70" s="55">
        <v>5.627769516101081E-5</v>
      </c>
    </row>
    <row r="71" spans="1:10">
      <c r="A71" t="s">
        <v>888</v>
      </c>
      <c r="B71" t="s">
        <v>889</v>
      </c>
      <c r="C71" t="s">
        <v>651</v>
      </c>
      <c r="D71" t="s">
        <v>98</v>
      </c>
      <c r="E71" s="67">
        <v>45174</v>
      </c>
      <c r="F71" s="54">
        <v>16045.902899999997</v>
      </c>
      <c r="G71" s="54">
        <v>3.8023899999999999</v>
      </c>
      <c r="H71" s="54">
        <v>0.61012787800000001</v>
      </c>
      <c r="I71" s="55">
        <v>1.1144130821925989E-3</v>
      </c>
      <c r="J71" s="55">
        <v>9.1043098208001453E-6</v>
      </c>
    </row>
    <row r="72" spans="1:10">
      <c r="A72" t="s">
        <v>890</v>
      </c>
      <c r="B72" t="s">
        <v>891</v>
      </c>
      <c r="C72" t="s">
        <v>651</v>
      </c>
      <c r="D72" t="s">
        <v>98</v>
      </c>
      <c r="E72" s="67">
        <v>45169</v>
      </c>
      <c r="F72" s="54">
        <v>48149.215722000001</v>
      </c>
      <c r="G72" s="54">
        <v>3.8032300000000001</v>
      </c>
      <c r="H72" s="54">
        <v>1.8312253459999999</v>
      </c>
      <c r="I72" s="55">
        <v>3.3447766535674812E-3</v>
      </c>
      <c r="J72" s="55">
        <v>2.7325489463515292E-5</v>
      </c>
    </row>
    <row r="73" spans="1:10">
      <c r="A73" t="s">
        <v>892</v>
      </c>
      <c r="B73" t="s">
        <v>893</v>
      </c>
      <c r="C73" t="s">
        <v>651</v>
      </c>
      <c r="D73" t="s">
        <v>98</v>
      </c>
      <c r="E73" s="67">
        <v>45174</v>
      </c>
      <c r="F73" s="54">
        <v>40157.375849999997</v>
      </c>
      <c r="G73" s="54">
        <v>3.9044840000000001</v>
      </c>
      <c r="H73" s="54">
        <v>1.5679382940000002</v>
      </c>
      <c r="I73" s="55">
        <v>2.8638765903175887E-3</v>
      </c>
      <c r="J73" s="55">
        <v>2.3396728002769329E-5</v>
      </c>
    </row>
    <row r="74" spans="1:10">
      <c r="A74" t="s">
        <v>894</v>
      </c>
      <c r="B74" t="s">
        <v>895</v>
      </c>
      <c r="C74" t="s">
        <v>651</v>
      </c>
      <c r="D74" t="s">
        <v>98</v>
      </c>
      <c r="E74" s="67">
        <v>45181</v>
      </c>
      <c r="F74" s="54">
        <v>35347.866840000002</v>
      </c>
      <c r="G74" s="54">
        <v>3.9528509999999999</v>
      </c>
      <c r="H74" s="54">
        <v>1.39724867</v>
      </c>
      <c r="I74" s="55">
        <v>2.5521079319116269E-3</v>
      </c>
      <c r="J74" s="55">
        <v>2.0849702573959327E-5</v>
      </c>
    </row>
    <row r="75" spans="1:10">
      <c r="A75" t="s">
        <v>896</v>
      </c>
      <c r="B75" t="s">
        <v>897</v>
      </c>
      <c r="C75" t="s">
        <v>651</v>
      </c>
      <c r="D75" t="s">
        <v>98</v>
      </c>
      <c r="E75" s="67">
        <v>45181</v>
      </c>
      <c r="F75" s="54">
        <v>48208.029390000003</v>
      </c>
      <c r="G75" s="54">
        <v>3.9655879999999999</v>
      </c>
      <c r="H75" s="54">
        <v>1.9117318860000001</v>
      </c>
      <c r="I75" s="55">
        <v>3.4918237638751695E-3</v>
      </c>
      <c r="J75" s="55">
        <v>2.8526805628846523E-5</v>
      </c>
    </row>
    <row r="76" spans="1:10">
      <c r="A76" t="s">
        <v>898</v>
      </c>
      <c r="B76" t="s">
        <v>899</v>
      </c>
      <c r="C76" t="s">
        <v>651</v>
      </c>
      <c r="D76" t="s">
        <v>98</v>
      </c>
      <c r="E76" s="67">
        <v>45159</v>
      </c>
      <c r="F76" s="54">
        <v>64311.467400000001</v>
      </c>
      <c r="G76" s="54">
        <v>3.9097590000000002</v>
      </c>
      <c r="H76" s="54">
        <v>2.514423533</v>
      </c>
      <c r="I76" s="55">
        <v>4.592654393261693E-3</v>
      </c>
      <c r="J76" s="55">
        <v>3.7520152234615478E-5</v>
      </c>
    </row>
    <row r="77" spans="1:10">
      <c r="A77" t="s">
        <v>900</v>
      </c>
      <c r="B77" t="s">
        <v>901</v>
      </c>
      <c r="C77" t="s">
        <v>651</v>
      </c>
      <c r="D77" t="s">
        <v>98</v>
      </c>
      <c r="E77" s="67">
        <v>45167</v>
      </c>
      <c r="F77" s="54">
        <v>56282.975531999997</v>
      </c>
      <c r="G77" s="54">
        <v>3.9388100000000001</v>
      </c>
      <c r="H77" s="54">
        <v>2.216879289</v>
      </c>
      <c r="I77" s="55">
        <v>4.0491827539528152E-3</v>
      </c>
      <c r="J77" s="55">
        <v>3.3080205986540977E-5</v>
      </c>
    </row>
    <row r="78" spans="1:10">
      <c r="A78" t="s">
        <v>902</v>
      </c>
      <c r="B78" t="s">
        <v>903</v>
      </c>
      <c r="C78" t="s">
        <v>651</v>
      </c>
      <c r="D78" t="s">
        <v>98</v>
      </c>
      <c r="E78" s="67">
        <v>45189</v>
      </c>
      <c r="F78" s="54">
        <v>237748.40902800002</v>
      </c>
      <c r="G78" s="54">
        <v>4.0757500000000002</v>
      </c>
      <c r="H78" s="54">
        <v>9.6900306569999994</v>
      </c>
      <c r="I78" s="55">
        <v>1.7699071490400155E-2</v>
      </c>
      <c r="J78" s="55">
        <v>1.4459434563712819E-4</v>
      </c>
    </row>
    <row r="79" spans="1:10">
      <c r="A79" t="s">
        <v>904</v>
      </c>
      <c r="B79" t="s">
        <v>905</v>
      </c>
      <c r="C79" t="s">
        <v>651</v>
      </c>
      <c r="D79" t="s">
        <v>98</v>
      </c>
      <c r="E79" s="67">
        <v>45174</v>
      </c>
      <c r="F79" s="54">
        <v>148365.98783999999</v>
      </c>
      <c r="G79" s="54">
        <v>4.0826269999999996</v>
      </c>
      <c r="H79" s="54">
        <v>6.0572300539999988</v>
      </c>
      <c r="I79" s="55">
        <v>1.1063674776106168E-2</v>
      </c>
      <c r="J79" s="55">
        <v>9.0385804445208427E-5</v>
      </c>
    </row>
    <row r="80" spans="1:10">
      <c r="A80" t="s">
        <v>904</v>
      </c>
      <c r="B80" t="s">
        <v>906</v>
      </c>
      <c r="C80" t="s">
        <v>651</v>
      </c>
      <c r="D80" t="s">
        <v>98</v>
      </c>
      <c r="E80" s="67">
        <v>45174</v>
      </c>
      <c r="F80" s="54">
        <v>33794.845055999998</v>
      </c>
      <c r="G80" s="54">
        <v>4.0826269999999996</v>
      </c>
      <c r="H80" s="54">
        <v>1.379717509</v>
      </c>
      <c r="I80" s="55">
        <v>2.5200868493338783E-3</v>
      </c>
      <c r="J80" s="55">
        <v>2.0588103117488781E-5</v>
      </c>
    </row>
    <row r="81" spans="1:10">
      <c r="A81" t="s">
        <v>907</v>
      </c>
      <c r="B81" t="s">
        <v>908</v>
      </c>
      <c r="C81" t="s">
        <v>651</v>
      </c>
      <c r="D81" t="s">
        <v>98</v>
      </c>
      <c r="E81" s="67">
        <v>45189</v>
      </c>
      <c r="F81" s="54">
        <v>56333.691665999999</v>
      </c>
      <c r="G81" s="54">
        <v>4.1519490000000001</v>
      </c>
      <c r="H81" s="54">
        <v>2.338946059</v>
      </c>
      <c r="I81" s="55">
        <v>4.2721406129428204E-3</v>
      </c>
      <c r="J81" s="55">
        <v>3.4901682652297188E-5</v>
      </c>
    </row>
    <row r="82" spans="1:10">
      <c r="A82" t="s">
        <v>909</v>
      </c>
      <c r="B82" t="s">
        <v>910</v>
      </c>
      <c r="C82" t="s">
        <v>651</v>
      </c>
      <c r="D82" t="s">
        <v>98</v>
      </c>
      <c r="E82" s="67">
        <v>45190</v>
      </c>
      <c r="F82" s="54">
        <v>64388.180879999993</v>
      </c>
      <c r="G82" s="54">
        <v>4.1816259999999996</v>
      </c>
      <c r="H82" s="54">
        <v>2.6924726740000002</v>
      </c>
      <c r="I82" s="55">
        <v>4.9178653845279446E-3</v>
      </c>
      <c r="J82" s="55">
        <v>4.0176996154459E-5</v>
      </c>
    </row>
    <row r="83" spans="1:10">
      <c r="A83" t="s">
        <v>911</v>
      </c>
      <c r="B83" t="s">
        <v>912</v>
      </c>
      <c r="C83" t="s">
        <v>651</v>
      </c>
      <c r="D83" t="s">
        <v>98</v>
      </c>
      <c r="E83" s="67">
        <v>45188</v>
      </c>
      <c r="F83" s="54">
        <v>80549.153999999995</v>
      </c>
      <c r="G83" s="54">
        <v>4.2342589999999998</v>
      </c>
      <c r="H83" s="54">
        <v>3.4106600119999997</v>
      </c>
      <c r="I83" s="55">
        <v>6.2296516408056448E-3</v>
      </c>
      <c r="J83" s="55">
        <v>5.0893765983041903E-5</v>
      </c>
    </row>
    <row r="84" spans="1:10">
      <c r="A84" t="s">
        <v>913</v>
      </c>
      <c r="B84" t="s">
        <v>914</v>
      </c>
      <c r="C84" t="s">
        <v>651</v>
      </c>
      <c r="D84" t="s">
        <v>98</v>
      </c>
      <c r="E84" s="67">
        <v>45188</v>
      </c>
      <c r="F84" s="54">
        <v>161098.30799999999</v>
      </c>
      <c r="G84" s="54">
        <v>4.2342589999999998</v>
      </c>
      <c r="H84" s="54">
        <v>6.8213200230000002</v>
      </c>
      <c r="I84" s="55">
        <v>1.2459303279784766E-2</v>
      </c>
      <c r="J84" s="55">
        <v>1.0178753195116185E-4</v>
      </c>
    </row>
    <row r="85" spans="1:10">
      <c r="A85" t="s">
        <v>915</v>
      </c>
      <c r="B85" t="s">
        <v>916</v>
      </c>
      <c r="C85" t="s">
        <v>651</v>
      </c>
      <c r="D85" t="s">
        <v>98</v>
      </c>
      <c r="E85" s="67">
        <v>45190</v>
      </c>
      <c r="F85" s="54">
        <v>112768.8156</v>
      </c>
      <c r="G85" s="54">
        <v>4.2576720000000003</v>
      </c>
      <c r="H85" s="54">
        <v>4.8013262389999998</v>
      </c>
      <c r="I85" s="55">
        <v>8.7697365840021316E-3</v>
      </c>
      <c r="J85" s="55">
        <v>7.1645245540793219E-5</v>
      </c>
    </row>
    <row r="86" spans="1:10">
      <c r="A86" t="s">
        <v>915</v>
      </c>
      <c r="B86" t="s">
        <v>917</v>
      </c>
      <c r="C86" t="s">
        <v>651</v>
      </c>
      <c r="D86" t="s">
        <v>98</v>
      </c>
      <c r="E86" s="67">
        <v>45190</v>
      </c>
      <c r="F86" s="54">
        <v>18565.394400000001</v>
      </c>
      <c r="G86" s="54">
        <v>4.2576720000000003</v>
      </c>
      <c r="H86" s="54">
        <v>0.79045359100000001</v>
      </c>
      <c r="I86" s="55">
        <v>1.4437822863693471E-3</v>
      </c>
      <c r="J86" s="55">
        <v>1.1795124679466034E-5</v>
      </c>
    </row>
    <row r="87" spans="1:10">
      <c r="A87" t="s">
        <v>918</v>
      </c>
      <c r="B87" t="s">
        <v>919</v>
      </c>
      <c r="C87" t="s">
        <v>651</v>
      </c>
      <c r="D87" t="s">
        <v>98</v>
      </c>
      <c r="E87" s="67">
        <v>45182</v>
      </c>
      <c r="F87" s="54">
        <v>80613.081900000005</v>
      </c>
      <c r="G87" s="54">
        <v>4.2868089999999999</v>
      </c>
      <c r="H87" s="54">
        <v>3.4557291810000001</v>
      </c>
      <c r="I87" s="55">
        <v>6.3119715500380988E-3</v>
      </c>
      <c r="J87" s="55">
        <v>5.1566286765549085E-5</v>
      </c>
    </row>
    <row r="88" spans="1:10">
      <c r="A88" t="s">
        <v>920</v>
      </c>
      <c r="B88" t="s">
        <v>921</v>
      </c>
      <c r="C88" t="s">
        <v>651</v>
      </c>
      <c r="D88" t="s">
        <v>98</v>
      </c>
      <c r="E88" s="67">
        <v>45182</v>
      </c>
      <c r="F88" s="54">
        <v>37170.08064</v>
      </c>
      <c r="G88" s="54">
        <v>4.3121039999999997</v>
      </c>
      <c r="H88" s="54">
        <v>1.6028123830000001</v>
      </c>
      <c r="I88" s="55">
        <v>2.9275749434211143E-3</v>
      </c>
      <c r="J88" s="55">
        <v>2.3917118108553277E-5</v>
      </c>
    </row>
    <row r="89" spans="1:10">
      <c r="A89" t="s">
        <v>922</v>
      </c>
      <c r="B89" t="s">
        <v>923</v>
      </c>
      <c r="C89" t="s">
        <v>651</v>
      </c>
      <c r="D89" t="s">
        <v>98</v>
      </c>
      <c r="E89" s="67">
        <v>45182</v>
      </c>
      <c r="F89" s="54">
        <v>48389.584626000003</v>
      </c>
      <c r="G89" s="54">
        <v>4.3298019999999999</v>
      </c>
      <c r="H89" s="54">
        <v>2.095172995</v>
      </c>
      <c r="I89" s="55">
        <v>3.8268833129514019E-3</v>
      </c>
      <c r="J89" s="55">
        <v>3.1264108332800607E-5</v>
      </c>
    </row>
    <row r="90" spans="1:10">
      <c r="A90" t="s">
        <v>922</v>
      </c>
      <c r="B90" t="s">
        <v>924</v>
      </c>
      <c r="C90" t="s">
        <v>651</v>
      </c>
      <c r="D90" t="s">
        <v>98</v>
      </c>
      <c r="E90" s="67">
        <v>45182</v>
      </c>
      <c r="F90" s="54">
        <v>37176.956711999999</v>
      </c>
      <c r="G90" s="54">
        <v>4.3298019999999999</v>
      </c>
      <c r="H90" s="54">
        <v>1.6096884549999999</v>
      </c>
      <c r="I90" s="55">
        <v>2.9401342524892665E-3</v>
      </c>
      <c r="J90" s="55">
        <v>2.4019722647856311E-5</v>
      </c>
    </row>
    <row r="91" spans="1:10">
      <c r="A91" t="s">
        <v>925</v>
      </c>
      <c r="B91" t="s">
        <v>926</v>
      </c>
      <c r="C91" t="s">
        <v>651</v>
      </c>
      <c r="D91" t="s">
        <v>98</v>
      </c>
      <c r="E91" s="67">
        <v>45182</v>
      </c>
      <c r="F91" s="54">
        <v>64524.560400000002</v>
      </c>
      <c r="G91" s="54">
        <v>4.3373840000000001</v>
      </c>
      <c r="H91" s="54">
        <v>2.7986782250000002</v>
      </c>
      <c r="I91" s="55">
        <v>5.1118523497258751E-3</v>
      </c>
      <c r="J91" s="55">
        <v>4.1761792187976406E-5</v>
      </c>
    </row>
    <row r="92" spans="1:10">
      <c r="A92" t="s">
        <v>927</v>
      </c>
      <c r="B92" t="s">
        <v>928</v>
      </c>
      <c r="C92" t="s">
        <v>651</v>
      </c>
      <c r="D92" t="s">
        <v>98</v>
      </c>
      <c r="E92" s="67">
        <v>45173</v>
      </c>
      <c r="F92" s="54">
        <v>153286.31862000001</v>
      </c>
      <c r="G92" s="54">
        <v>4.3170890000000002</v>
      </c>
      <c r="H92" s="54">
        <v>6.6175072229999987</v>
      </c>
      <c r="I92" s="55">
        <v>1.2087034352518497E-2</v>
      </c>
      <c r="J92" s="55">
        <v>9.8746243487623082E-5</v>
      </c>
    </row>
    <row r="93" spans="1:10">
      <c r="A93" t="s">
        <v>929</v>
      </c>
      <c r="B93" t="s">
        <v>930</v>
      </c>
      <c r="C93" t="s">
        <v>651</v>
      </c>
      <c r="D93" t="s">
        <v>98</v>
      </c>
      <c r="E93" s="67">
        <v>45173</v>
      </c>
      <c r="F93" s="54">
        <v>137150.91665999999</v>
      </c>
      <c r="G93" s="54">
        <v>4.3170890000000002</v>
      </c>
      <c r="H93" s="54">
        <v>5.9209275150000007</v>
      </c>
      <c r="I93" s="55">
        <v>1.081471494641344E-2</v>
      </c>
      <c r="J93" s="55">
        <v>8.8351902063161101E-5</v>
      </c>
    </row>
    <row r="94" spans="1:10">
      <c r="A94" t="s">
        <v>931</v>
      </c>
      <c r="B94" t="s">
        <v>932</v>
      </c>
      <c r="C94" t="s">
        <v>651</v>
      </c>
      <c r="D94" t="s">
        <v>98</v>
      </c>
      <c r="E94" s="67">
        <v>45173</v>
      </c>
      <c r="F94" s="54">
        <v>48425.38425000001</v>
      </c>
      <c r="G94" s="54">
        <v>4.3549829999999998</v>
      </c>
      <c r="H94" s="54">
        <v>2.1089174929999999</v>
      </c>
      <c r="I94" s="55">
        <v>3.8519879654868327E-3</v>
      </c>
      <c r="J94" s="55">
        <v>3.1469203318024952E-5</v>
      </c>
    </row>
    <row r="95" spans="1:10">
      <c r="A95" t="s">
        <v>933</v>
      </c>
      <c r="B95" t="s">
        <v>934</v>
      </c>
      <c r="C95" t="s">
        <v>651</v>
      </c>
      <c r="D95" t="s">
        <v>98</v>
      </c>
      <c r="E95" s="67">
        <v>45195</v>
      </c>
      <c r="F95" s="54">
        <v>133348.82611699999</v>
      </c>
      <c r="G95" s="54">
        <v>4.4637669999999998</v>
      </c>
      <c r="H95" s="54">
        <v>5.9523811079999991</v>
      </c>
      <c r="I95" s="55">
        <v>1.0872165682210109E-2</v>
      </c>
      <c r="J95" s="55">
        <v>8.8821251630645271E-5</v>
      </c>
    </row>
    <row r="96" spans="1:10">
      <c r="A96" t="s">
        <v>935</v>
      </c>
      <c r="B96" t="s">
        <v>936</v>
      </c>
      <c r="C96" t="s">
        <v>651</v>
      </c>
      <c r="D96" t="s">
        <v>98</v>
      </c>
      <c r="E96" s="67">
        <v>45173</v>
      </c>
      <c r="F96" s="54">
        <v>80719.628400000001</v>
      </c>
      <c r="G96" s="54">
        <v>4.3676079999999997</v>
      </c>
      <c r="H96" s="54">
        <v>3.5255171390000006</v>
      </c>
      <c r="I96" s="55">
        <v>6.4394409153613929E-3</v>
      </c>
      <c r="J96" s="55">
        <v>5.260766057307897E-5</v>
      </c>
    </row>
    <row r="97" spans="1:10">
      <c r="A97" t="s">
        <v>937</v>
      </c>
      <c r="B97" t="s">
        <v>938</v>
      </c>
      <c r="C97" t="s">
        <v>651</v>
      </c>
      <c r="D97" t="s">
        <v>98</v>
      </c>
      <c r="E97" s="67">
        <v>45195</v>
      </c>
      <c r="F97" s="54">
        <v>88829.095608000003</v>
      </c>
      <c r="G97" s="54">
        <v>4.5041029999999997</v>
      </c>
      <c r="H97" s="54">
        <v>4.0009542580000002</v>
      </c>
      <c r="I97" s="55">
        <v>7.3078381223704433E-3</v>
      </c>
      <c r="J97" s="55">
        <v>5.9702118944451123E-5</v>
      </c>
    </row>
    <row r="98" spans="1:10">
      <c r="A98" t="s">
        <v>939</v>
      </c>
      <c r="B98" t="s">
        <v>940</v>
      </c>
      <c r="C98" t="s">
        <v>651</v>
      </c>
      <c r="D98" t="s">
        <v>98</v>
      </c>
      <c r="E98" s="67">
        <v>45187</v>
      </c>
      <c r="F98" s="54">
        <v>32304.898799999999</v>
      </c>
      <c r="G98" s="54">
        <v>4.483047</v>
      </c>
      <c r="H98" s="54">
        <v>1.4482439559999998</v>
      </c>
      <c r="I98" s="55">
        <v>2.6452520348082872E-3</v>
      </c>
      <c r="J98" s="55">
        <v>2.1610652695868542E-5</v>
      </c>
    </row>
    <row r="99" spans="1:10">
      <c r="A99" t="s">
        <v>941</v>
      </c>
      <c r="B99" t="s">
        <v>942</v>
      </c>
      <c r="C99" t="s">
        <v>651</v>
      </c>
      <c r="D99" t="s">
        <v>98</v>
      </c>
      <c r="E99" s="67">
        <v>45195</v>
      </c>
      <c r="F99" s="54">
        <v>169600.7187</v>
      </c>
      <c r="G99" s="54">
        <v>4.5141819999999999</v>
      </c>
      <c r="H99" s="54">
        <v>7.656085214</v>
      </c>
      <c r="I99" s="55">
        <v>1.3984021757587881E-2</v>
      </c>
      <c r="J99" s="55">
        <v>1.1424387299133212E-4</v>
      </c>
    </row>
    <row r="100" spans="1:10">
      <c r="A100" t="s">
        <v>943</v>
      </c>
      <c r="B100" t="s">
        <v>944</v>
      </c>
      <c r="C100" t="s">
        <v>651</v>
      </c>
      <c r="D100" t="s">
        <v>98</v>
      </c>
      <c r="E100" s="67">
        <v>45175</v>
      </c>
      <c r="F100" s="54">
        <v>64609.797599999998</v>
      </c>
      <c r="G100" s="54">
        <v>4.4400839999999997</v>
      </c>
      <c r="H100" s="54">
        <v>2.8687290029999999</v>
      </c>
      <c r="I100" s="55">
        <v>5.2398017620308305E-3</v>
      </c>
      <c r="J100" s="55">
        <v>4.2807087787631153E-5</v>
      </c>
    </row>
    <row r="101" spans="1:10">
      <c r="A101" t="s">
        <v>945</v>
      </c>
      <c r="B101" t="s">
        <v>946</v>
      </c>
      <c r="C101" t="s">
        <v>651</v>
      </c>
      <c r="D101" t="s">
        <v>98</v>
      </c>
      <c r="E101" s="67">
        <v>45173</v>
      </c>
      <c r="F101" s="54">
        <v>19383.962125999999</v>
      </c>
      <c r="G101" s="54">
        <v>4.3504649999999998</v>
      </c>
      <c r="H101" s="54">
        <v>0.84329253300000018</v>
      </c>
      <c r="I101" s="55">
        <v>1.5402938708047925E-3</v>
      </c>
      <c r="J101" s="55">
        <v>1.2583585780683394E-5</v>
      </c>
    </row>
    <row r="102" spans="1:10">
      <c r="A102" t="s">
        <v>947</v>
      </c>
      <c r="B102" t="s">
        <v>948</v>
      </c>
      <c r="C102" t="s">
        <v>651</v>
      </c>
      <c r="D102" t="s">
        <v>98</v>
      </c>
      <c r="E102" s="67">
        <v>45175</v>
      </c>
      <c r="F102" s="54">
        <v>56552.964362999999</v>
      </c>
      <c r="G102" s="54">
        <v>4.4728500000000002</v>
      </c>
      <c r="H102" s="54">
        <v>2.5295293379999997</v>
      </c>
      <c r="I102" s="55">
        <v>4.6202455054138404E-3</v>
      </c>
      <c r="J102" s="55">
        <v>3.7745560601896459E-5</v>
      </c>
    </row>
    <row r="103" spans="1:10">
      <c r="A103" t="s">
        <v>949</v>
      </c>
      <c r="B103" t="s">
        <v>950</v>
      </c>
      <c r="C103" t="s">
        <v>651</v>
      </c>
      <c r="D103" t="s">
        <v>98</v>
      </c>
      <c r="E103" s="67">
        <v>45239</v>
      </c>
      <c r="F103" s="54">
        <v>55870.049592000003</v>
      </c>
      <c r="G103" s="54">
        <v>4.7040100000000002</v>
      </c>
      <c r="H103" s="54">
        <v>2.6281329529999997</v>
      </c>
      <c r="I103" s="55">
        <v>4.8003473536815944E-3</v>
      </c>
      <c r="J103" s="55">
        <v>3.9216920775363072E-5</v>
      </c>
    </row>
    <row r="104" spans="1:10">
      <c r="A104" t="s">
        <v>951</v>
      </c>
      <c r="B104" t="s">
        <v>952</v>
      </c>
      <c r="C104" t="s">
        <v>651</v>
      </c>
      <c r="D104" t="s">
        <v>98</v>
      </c>
      <c r="E104" s="67">
        <v>45175</v>
      </c>
      <c r="F104" s="54">
        <v>177770.70431999999</v>
      </c>
      <c r="G104" s="54">
        <v>4.4904840000000004</v>
      </c>
      <c r="H104" s="54">
        <v>7.9827656770000006</v>
      </c>
      <c r="I104" s="55">
        <v>1.4580711393959382E-2</v>
      </c>
      <c r="J104" s="55">
        <v>1.1911858902185326E-4</v>
      </c>
    </row>
    <row r="105" spans="1:10">
      <c r="A105" t="s">
        <v>953</v>
      </c>
      <c r="B105" t="s">
        <v>954</v>
      </c>
      <c r="C105" t="s">
        <v>651</v>
      </c>
      <c r="D105" t="s">
        <v>98</v>
      </c>
      <c r="E105" s="67">
        <v>45187</v>
      </c>
      <c r="F105" s="54">
        <v>80815.520250000001</v>
      </c>
      <c r="G105" s="54">
        <v>4.5460120000000002</v>
      </c>
      <c r="H105" s="54">
        <v>3.67388314</v>
      </c>
      <c r="I105" s="55">
        <v>6.710434945348987E-3</v>
      </c>
      <c r="J105" s="55">
        <v>5.482157357178502E-5</v>
      </c>
    </row>
    <row r="106" spans="1:10">
      <c r="A106" t="s">
        <v>953</v>
      </c>
      <c r="B106" t="s">
        <v>955</v>
      </c>
      <c r="C106" t="s">
        <v>651</v>
      </c>
      <c r="D106" t="s">
        <v>98</v>
      </c>
      <c r="E106" s="67">
        <v>45187</v>
      </c>
      <c r="F106" s="54">
        <v>52155.006119999998</v>
      </c>
      <c r="G106" s="54">
        <v>4.5460120000000002</v>
      </c>
      <c r="H106" s="54">
        <v>2.370972767</v>
      </c>
      <c r="I106" s="55">
        <v>4.3306381569195975E-3</v>
      </c>
      <c r="J106" s="55">
        <v>3.537958422455136E-5</v>
      </c>
    </row>
    <row r="107" spans="1:10">
      <c r="A107" t="s">
        <v>956</v>
      </c>
      <c r="B107" t="s">
        <v>957</v>
      </c>
      <c r="C107" t="s">
        <v>651</v>
      </c>
      <c r="D107" t="s">
        <v>98</v>
      </c>
      <c r="E107" s="67">
        <v>45239</v>
      </c>
      <c r="F107" s="54">
        <v>80105.747652000005</v>
      </c>
      <c r="G107" s="54">
        <v>4.734159</v>
      </c>
      <c r="H107" s="54">
        <v>3.7923338019999999</v>
      </c>
      <c r="I107" s="55">
        <v>6.9267878970611426E-3</v>
      </c>
      <c r="J107" s="55">
        <v>5.6589090782868564E-5</v>
      </c>
    </row>
    <row r="108" spans="1:10">
      <c r="A108" t="s">
        <v>958</v>
      </c>
      <c r="B108" t="s">
        <v>959</v>
      </c>
      <c r="C108" t="s">
        <v>651</v>
      </c>
      <c r="D108" t="s">
        <v>98</v>
      </c>
      <c r="E108" s="67">
        <v>45175</v>
      </c>
      <c r="F108" s="54">
        <v>202065.43724999999</v>
      </c>
      <c r="G108" s="54">
        <v>4.5156650000000003</v>
      </c>
      <c r="H108" s="54">
        <v>9.1245978860000001</v>
      </c>
      <c r="I108" s="55">
        <v>1.6666295084299249E-2</v>
      </c>
      <c r="J108" s="55">
        <v>1.3615697485693654E-4</v>
      </c>
    </row>
    <row r="109" spans="1:10">
      <c r="A109" t="s">
        <v>960</v>
      </c>
      <c r="B109" t="s">
        <v>961</v>
      </c>
      <c r="C109" t="s">
        <v>651</v>
      </c>
      <c r="D109" t="s">
        <v>98</v>
      </c>
      <c r="E109" s="67">
        <v>45187</v>
      </c>
      <c r="F109" s="54">
        <v>113174.544672</v>
      </c>
      <c r="G109" s="54">
        <v>4.57369</v>
      </c>
      <c r="H109" s="54">
        <v>5.1762527179999998</v>
      </c>
      <c r="I109" s="55">
        <v>9.4545487162187945E-3</v>
      </c>
      <c r="J109" s="55">
        <v>7.7239887169081048E-5</v>
      </c>
    </row>
    <row r="110" spans="1:10">
      <c r="A110" t="s">
        <v>962</v>
      </c>
      <c r="B110" t="s">
        <v>963</v>
      </c>
      <c r="C110" t="s">
        <v>651</v>
      </c>
      <c r="D110" t="s">
        <v>98</v>
      </c>
      <c r="E110" s="67">
        <v>45201</v>
      </c>
      <c r="F110" s="54">
        <v>80890.102799999993</v>
      </c>
      <c r="G110" s="54">
        <v>4.665108</v>
      </c>
      <c r="H110" s="54">
        <v>3.7736106640000004</v>
      </c>
      <c r="I110" s="55">
        <v>6.8925896401395058E-3</v>
      </c>
      <c r="J110" s="55">
        <v>5.6309704681501803E-5</v>
      </c>
    </row>
    <row r="111" spans="1:10">
      <c r="A111" t="s">
        <v>964</v>
      </c>
      <c r="B111" t="s">
        <v>965</v>
      </c>
      <c r="C111" t="s">
        <v>651</v>
      </c>
      <c r="D111" t="s">
        <v>98</v>
      </c>
      <c r="E111" s="67">
        <v>45244</v>
      </c>
      <c r="F111" s="54">
        <v>65425.825080000002</v>
      </c>
      <c r="G111" s="54">
        <v>5.1443950000000003</v>
      </c>
      <c r="H111" s="54">
        <v>3.3657627560000001</v>
      </c>
      <c r="I111" s="55">
        <v>6.1476457347569629E-3</v>
      </c>
      <c r="J111" s="55">
        <v>5.022381048114337E-5</v>
      </c>
    </row>
    <row r="112" spans="1:10">
      <c r="A112" t="s">
        <v>964</v>
      </c>
      <c r="B112" t="s">
        <v>966</v>
      </c>
      <c r="C112" t="s">
        <v>651</v>
      </c>
      <c r="D112" t="s">
        <v>98</v>
      </c>
      <c r="E112" s="67">
        <v>45244</v>
      </c>
      <c r="F112" s="54">
        <v>129765.11327999999</v>
      </c>
      <c r="G112" s="54">
        <v>5.1443950000000003</v>
      </c>
      <c r="H112" s="54">
        <v>6.6756297709999997</v>
      </c>
      <c r="I112" s="55">
        <v>1.2193196568993333E-2</v>
      </c>
      <c r="J112" s="55">
        <v>9.9613546398450462E-5</v>
      </c>
    </row>
    <row r="113" spans="1:10">
      <c r="A113" t="s">
        <v>967</v>
      </c>
      <c r="B113" t="s">
        <v>968</v>
      </c>
      <c r="C113" t="s">
        <v>651</v>
      </c>
      <c r="D113" t="s">
        <v>98</v>
      </c>
      <c r="E113" s="67">
        <v>45244</v>
      </c>
      <c r="F113" s="54">
        <v>22732.76124</v>
      </c>
      <c r="G113" s="54">
        <v>5.2439809999999998</v>
      </c>
      <c r="H113" s="54">
        <v>1.192101627</v>
      </c>
      <c r="I113" s="55">
        <v>2.1774019780684108E-3</v>
      </c>
      <c r="J113" s="55">
        <v>1.778850457655687E-5</v>
      </c>
    </row>
    <row r="114" spans="1:10">
      <c r="A114" t="s">
        <v>969</v>
      </c>
      <c r="B114" t="s">
        <v>970</v>
      </c>
      <c r="C114" t="s">
        <v>651</v>
      </c>
      <c r="D114" t="s">
        <v>98</v>
      </c>
      <c r="E114" s="67">
        <v>45244</v>
      </c>
      <c r="F114" s="54">
        <v>65494.585800000001</v>
      </c>
      <c r="G114" s="54">
        <v>5.2439809999999998</v>
      </c>
      <c r="H114" s="54">
        <v>3.4345234759999999</v>
      </c>
      <c r="I114" s="55">
        <v>6.2732388254384906E-3</v>
      </c>
      <c r="J114" s="55">
        <v>5.1249855874173728E-5</v>
      </c>
    </row>
    <row r="115" spans="1:10">
      <c r="A115" t="s">
        <v>971</v>
      </c>
      <c r="B115" t="s">
        <v>972</v>
      </c>
      <c r="C115" t="s">
        <v>651</v>
      </c>
      <c r="D115" t="s">
        <v>98</v>
      </c>
      <c r="E115" s="67">
        <v>45180</v>
      </c>
      <c r="F115" s="54">
        <v>203141.55690000003</v>
      </c>
      <c r="G115" s="54">
        <v>5.0339830000000001</v>
      </c>
      <c r="H115" s="54">
        <v>10.226111078000001</v>
      </c>
      <c r="I115" s="55">
        <v>1.8678235131025862E-2</v>
      </c>
      <c r="J115" s="55">
        <v>1.5259372153460026E-4</v>
      </c>
    </row>
    <row r="116" spans="1:10">
      <c r="A116" t="s">
        <v>973</v>
      </c>
      <c r="B116" t="s">
        <v>974</v>
      </c>
      <c r="C116" t="s">
        <v>651</v>
      </c>
      <c r="D116" t="s">
        <v>98</v>
      </c>
      <c r="E116" s="67">
        <v>45238</v>
      </c>
      <c r="F116" s="54">
        <v>97543.746935999996</v>
      </c>
      <c r="G116" s="54">
        <v>5.2778799999999997</v>
      </c>
      <c r="H116" s="54">
        <v>5.1482416430000004</v>
      </c>
      <c r="I116" s="55">
        <v>9.4033858214358137E-3</v>
      </c>
      <c r="J116" s="55">
        <v>7.6821906751517392E-5</v>
      </c>
    </row>
    <row r="117" spans="1:10">
      <c r="A117" t="s">
        <v>975</v>
      </c>
      <c r="B117" t="s">
        <v>976</v>
      </c>
      <c r="C117" t="s">
        <v>651</v>
      </c>
      <c r="D117" t="s">
        <v>98</v>
      </c>
      <c r="E117" s="67">
        <v>45238</v>
      </c>
      <c r="F117" s="54">
        <v>81307.765079999997</v>
      </c>
      <c r="G117" s="54">
        <v>5.3027049999999996</v>
      </c>
      <c r="H117" s="54">
        <v>4.3115106690000005</v>
      </c>
      <c r="I117" s="55">
        <v>7.8750767942233988E-3</v>
      </c>
      <c r="J117" s="55">
        <v>6.4336232356622958E-5</v>
      </c>
    </row>
    <row r="118" spans="1:10">
      <c r="A118" t="s">
        <v>977</v>
      </c>
      <c r="B118" t="s">
        <v>978</v>
      </c>
      <c r="C118" t="s">
        <v>651</v>
      </c>
      <c r="D118" t="s">
        <v>98</v>
      </c>
      <c r="E118" s="67">
        <v>45243</v>
      </c>
      <c r="F118" s="54">
        <v>97579.546559999988</v>
      </c>
      <c r="G118" s="54">
        <v>5.3887869999999998</v>
      </c>
      <c r="H118" s="54">
        <v>5.2583536149999999</v>
      </c>
      <c r="I118" s="55">
        <v>9.6045079575117279E-3</v>
      </c>
      <c r="J118" s="55">
        <v>7.8464994281550349E-5</v>
      </c>
    </row>
    <row r="119" spans="1:10">
      <c r="A119" t="s">
        <v>979</v>
      </c>
      <c r="B119" t="s">
        <v>980</v>
      </c>
      <c r="C119" t="s">
        <v>651</v>
      </c>
      <c r="D119" t="s">
        <v>98</v>
      </c>
      <c r="E119" s="67">
        <v>45238</v>
      </c>
      <c r="F119" s="54">
        <v>81326.943450000006</v>
      </c>
      <c r="G119" s="54">
        <v>5.3250359999999999</v>
      </c>
      <c r="H119" s="54">
        <v>4.3306890390000001</v>
      </c>
      <c r="I119" s="55">
        <v>7.9101065432215737E-3</v>
      </c>
      <c r="J119" s="55">
        <v>6.4622411416183882E-5</v>
      </c>
    </row>
    <row r="120" spans="1:10">
      <c r="A120" t="s">
        <v>981</v>
      </c>
      <c r="B120" t="s">
        <v>982</v>
      </c>
      <c r="C120" t="s">
        <v>651</v>
      </c>
      <c r="D120" t="s">
        <v>98</v>
      </c>
      <c r="E120" s="67">
        <v>45197</v>
      </c>
      <c r="F120" s="54">
        <v>65087.125919999999</v>
      </c>
      <c r="G120" s="54">
        <v>5.1408899999999997</v>
      </c>
      <c r="H120" s="54">
        <v>3.3460573229999997</v>
      </c>
      <c r="I120" s="55">
        <v>6.1116532926521125E-3</v>
      </c>
      <c r="J120" s="55">
        <v>4.9929766603369566E-5</v>
      </c>
    </row>
    <row r="121" spans="1:10">
      <c r="A121" t="s">
        <v>983</v>
      </c>
      <c r="B121" t="s">
        <v>984</v>
      </c>
      <c r="C121" t="s">
        <v>651</v>
      </c>
      <c r="D121" t="s">
        <v>98</v>
      </c>
      <c r="E121" s="67">
        <v>45243</v>
      </c>
      <c r="F121" s="54">
        <v>52890.915270999998</v>
      </c>
      <c r="G121" s="54">
        <v>5.4631080000000001</v>
      </c>
      <c r="H121" s="54">
        <v>2.8894879009999999</v>
      </c>
      <c r="I121" s="55">
        <v>5.277718383016803E-3</v>
      </c>
      <c r="J121" s="55">
        <v>4.311685143840862E-5</v>
      </c>
    </row>
    <row r="122" spans="1:10">
      <c r="A122" t="s">
        <v>985</v>
      </c>
      <c r="B122" t="s">
        <v>986</v>
      </c>
      <c r="C122" t="s">
        <v>651</v>
      </c>
      <c r="D122" t="s">
        <v>98</v>
      </c>
      <c r="E122" s="67">
        <v>45243</v>
      </c>
      <c r="F122" s="54">
        <v>45632.587391999994</v>
      </c>
      <c r="G122" s="54">
        <v>5.5867180000000003</v>
      </c>
      <c r="H122" s="54">
        <v>2.5493640180000003</v>
      </c>
      <c r="I122" s="55">
        <v>4.656474020238572E-3</v>
      </c>
      <c r="J122" s="55">
        <v>3.8041533099511838E-5</v>
      </c>
    </row>
    <row r="123" spans="1:10">
      <c r="A123" t="s">
        <v>985</v>
      </c>
      <c r="B123" t="s">
        <v>987</v>
      </c>
      <c r="C123" t="s">
        <v>651</v>
      </c>
      <c r="D123" t="s">
        <v>98</v>
      </c>
      <c r="E123" s="67">
        <v>45243</v>
      </c>
      <c r="F123" s="54">
        <v>75125.998080000005</v>
      </c>
      <c r="G123" s="54">
        <v>5.5867180000000003</v>
      </c>
      <c r="H123" s="54">
        <v>4.1970777300000002</v>
      </c>
      <c r="I123" s="55">
        <v>7.6660623091397515E-3</v>
      </c>
      <c r="J123" s="55">
        <v>6.2628667487146987E-5</v>
      </c>
    </row>
    <row r="124" spans="1:10">
      <c r="A124" t="s">
        <v>988</v>
      </c>
      <c r="B124" t="s">
        <v>989</v>
      </c>
      <c r="C124" t="s">
        <v>651</v>
      </c>
      <c r="D124" t="s">
        <v>98</v>
      </c>
      <c r="E124" s="67">
        <v>45243</v>
      </c>
      <c r="F124" s="54">
        <v>57115.316789999997</v>
      </c>
      <c r="G124" s="54">
        <v>5.7100049999999998</v>
      </c>
      <c r="H124" s="54">
        <v>3.2612875719999996</v>
      </c>
      <c r="I124" s="55">
        <v>5.9568193260445268E-3</v>
      </c>
      <c r="J124" s="55">
        <v>4.8664834931887937E-5</v>
      </c>
    </row>
    <row r="125" spans="1:10">
      <c r="A125" t="s">
        <v>990</v>
      </c>
      <c r="B125" t="s">
        <v>991</v>
      </c>
      <c r="C125" t="s">
        <v>651</v>
      </c>
      <c r="D125" t="s">
        <v>98</v>
      </c>
      <c r="E125" s="67">
        <v>45237</v>
      </c>
      <c r="F125" s="54">
        <v>32756.65596</v>
      </c>
      <c r="G125" s="54">
        <v>5.8540850000000004</v>
      </c>
      <c r="H125" s="54">
        <v>1.917602598</v>
      </c>
      <c r="I125" s="55">
        <v>3.5025467589889659E-3</v>
      </c>
      <c r="J125" s="55">
        <v>2.8614408216507151E-5</v>
      </c>
    </row>
    <row r="126" spans="1:10">
      <c r="A126" t="s">
        <v>992</v>
      </c>
      <c r="B126" t="s">
        <v>993</v>
      </c>
      <c r="C126" t="s">
        <v>651</v>
      </c>
      <c r="D126" t="s">
        <v>98</v>
      </c>
      <c r="E126" s="67">
        <v>45237</v>
      </c>
      <c r="F126" s="54">
        <v>75399.122375999999</v>
      </c>
      <c r="G126" s="54">
        <v>5.9275219999999997</v>
      </c>
      <c r="H126" s="54">
        <v>4.4692996430000003</v>
      </c>
      <c r="I126" s="55">
        <v>8.1632821085384204E-3</v>
      </c>
      <c r="J126" s="55">
        <v>6.6690754674651154E-5</v>
      </c>
    </row>
    <row r="127" spans="1:10">
      <c r="A127" t="s">
        <v>994</v>
      </c>
      <c r="B127" t="s">
        <v>995</v>
      </c>
      <c r="C127" t="s">
        <v>651</v>
      </c>
      <c r="D127" t="s">
        <v>98</v>
      </c>
      <c r="E127" s="67">
        <v>45236</v>
      </c>
      <c r="F127" s="54">
        <v>94919.26247999999</v>
      </c>
      <c r="G127" s="54">
        <v>6.2561010000000001</v>
      </c>
      <c r="H127" s="54">
        <v>5.9382453499999999</v>
      </c>
      <c r="I127" s="55">
        <v>1.0846346383977834E-2</v>
      </c>
      <c r="J127" s="55">
        <v>8.8610318275484209E-5</v>
      </c>
    </row>
    <row r="128" spans="1:10">
      <c r="A128" t="s">
        <v>994</v>
      </c>
      <c r="B128" t="s">
        <v>996</v>
      </c>
      <c r="C128" t="s">
        <v>651</v>
      </c>
      <c r="D128" t="s">
        <v>98</v>
      </c>
      <c r="E128" s="67">
        <v>45236</v>
      </c>
      <c r="F128" s="54">
        <v>32945.882544</v>
      </c>
      <c r="G128" s="54">
        <v>6.2561010000000001</v>
      </c>
      <c r="H128" s="54">
        <v>2.061127833</v>
      </c>
      <c r="I128" s="55">
        <v>3.7646990147309455E-3</v>
      </c>
      <c r="J128" s="55">
        <v>3.075608745074655E-5</v>
      </c>
    </row>
    <row r="129" spans="1:10">
      <c r="A129" t="s">
        <v>997</v>
      </c>
      <c r="B129" t="s">
        <v>998</v>
      </c>
      <c r="C129" t="s">
        <v>651</v>
      </c>
      <c r="D129" t="s">
        <v>98</v>
      </c>
      <c r="E129" s="67">
        <v>45236</v>
      </c>
      <c r="F129" s="54">
        <v>49420.102374000002</v>
      </c>
      <c r="G129" s="54">
        <v>6.258527</v>
      </c>
      <c r="H129" s="54">
        <v>3.0929703079999999</v>
      </c>
      <c r="I129" s="55">
        <v>5.6493838396095581E-3</v>
      </c>
      <c r="J129" s="55">
        <v>4.6153209787551538E-5</v>
      </c>
    </row>
    <row r="130" spans="1:10">
      <c r="A130" t="s">
        <v>999</v>
      </c>
      <c r="B130" t="s">
        <v>1000</v>
      </c>
      <c r="C130" t="s">
        <v>651</v>
      </c>
      <c r="D130" t="s">
        <v>98</v>
      </c>
      <c r="E130" s="67">
        <v>45236</v>
      </c>
      <c r="F130" s="54">
        <v>187830.39866400001</v>
      </c>
      <c r="G130" s="54">
        <v>6.2755000000000001</v>
      </c>
      <c r="H130" s="54">
        <v>11.787296813000001</v>
      </c>
      <c r="I130" s="55">
        <v>2.1529778011707783E-2</v>
      </c>
      <c r="J130" s="55">
        <v>1.7588968805533283E-4</v>
      </c>
    </row>
    <row r="131" spans="1:10">
      <c r="A131" t="s">
        <v>1001</v>
      </c>
      <c r="B131" t="s">
        <v>1002</v>
      </c>
      <c r="C131" t="s">
        <v>651</v>
      </c>
      <c r="D131" t="s">
        <v>98</v>
      </c>
      <c r="E131" s="67">
        <v>45210</v>
      </c>
      <c r="F131" s="54">
        <v>80129.786976000003</v>
      </c>
      <c r="G131" s="54">
        <v>7.5140630000000002</v>
      </c>
      <c r="H131" s="54">
        <v>6.021002373</v>
      </c>
      <c r="I131" s="55">
        <v>1.0997504055016942E-2</v>
      </c>
      <c r="J131" s="55">
        <v>8.9845216080365506E-5</v>
      </c>
    </row>
    <row r="132" spans="1:10">
      <c r="A132" t="s">
        <v>1003</v>
      </c>
      <c r="B132" t="s">
        <v>1004</v>
      </c>
      <c r="C132" t="s">
        <v>651</v>
      </c>
      <c r="D132" t="s">
        <v>98</v>
      </c>
      <c r="E132" s="67">
        <v>45210</v>
      </c>
      <c r="F132" s="54">
        <v>78580.600865999993</v>
      </c>
      <c r="G132" s="54">
        <v>7.5961169999999996</v>
      </c>
      <c r="H132" s="54">
        <v>5.9690743230000001</v>
      </c>
      <c r="I132" s="55">
        <v>1.0902656236486757E-2</v>
      </c>
      <c r="J132" s="55">
        <v>8.9070347282139568E-5</v>
      </c>
    </row>
    <row r="133" spans="1:10">
      <c r="A133" t="s">
        <v>1005</v>
      </c>
      <c r="B133" t="s">
        <v>1006</v>
      </c>
      <c r="C133" t="s">
        <v>651</v>
      </c>
      <c r="D133" t="s">
        <v>98</v>
      </c>
      <c r="E133" s="67">
        <v>45210</v>
      </c>
      <c r="F133" s="54">
        <v>158930.299818</v>
      </c>
      <c r="G133" s="54">
        <v>7.6526129999999997</v>
      </c>
      <c r="H133" s="54">
        <v>12.162320637000001</v>
      </c>
      <c r="I133" s="55">
        <v>2.2214767946882479E-2</v>
      </c>
      <c r="J133" s="55">
        <v>1.81485782262779E-4</v>
      </c>
    </row>
    <row r="134" spans="1:10">
      <c r="A134" t="s">
        <v>1007</v>
      </c>
      <c r="B134" t="s">
        <v>1008</v>
      </c>
      <c r="C134" t="s">
        <v>651</v>
      </c>
      <c r="D134" t="s">
        <v>98</v>
      </c>
      <c r="E134" s="67">
        <v>45211</v>
      </c>
      <c r="F134" s="54">
        <v>100397.488392</v>
      </c>
      <c r="G134" s="54">
        <v>7.67143</v>
      </c>
      <c r="H134" s="54">
        <v>7.7019225919999998</v>
      </c>
      <c r="I134" s="55">
        <v>1.4067744818832112E-2</v>
      </c>
      <c r="J134" s="55">
        <v>1.1492785696540179E-4</v>
      </c>
    </row>
    <row r="135" spans="1:10">
      <c r="A135" t="s">
        <v>1009</v>
      </c>
      <c r="B135" t="s">
        <v>1010</v>
      </c>
      <c r="C135" t="s">
        <v>651</v>
      </c>
      <c r="D135" t="s">
        <v>98</v>
      </c>
      <c r="E135" s="67">
        <v>45211</v>
      </c>
      <c r="F135" s="54">
        <v>83798.822249999997</v>
      </c>
      <c r="G135" s="54">
        <v>7.8301119999999997</v>
      </c>
      <c r="H135" s="54">
        <v>6.5615419050000003</v>
      </c>
      <c r="I135" s="55">
        <v>1.1984812367952392E-2</v>
      </c>
      <c r="J135" s="55">
        <v>9.7911130697888213E-5</v>
      </c>
    </row>
    <row r="136" spans="1:10">
      <c r="A136" t="s">
        <v>1011</v>
      </c>
      <c r="B136" t="s">
        <v>1012</v>
      </c>
      <c r="C136" t="s">
        <v>651</v>
      </c>
      <c r="D136" t="s">
        <v>98</v>
      </c>
      <c r="E136" s="67">
        <v>45211</v>
      </c>
      <c r="F136" s="54">
        <v>60350.494716000001</v>
      </c>
      <c r="G136" s="54">
        <v>7.8093570000000003</v>
      </c>
      <c r="H136" s="54">
        <v>4.7129857910000004</v>
      </c>
      <c r="I136" s="55">
        <v>8.6083806543883808E-3</v>
      </c>
      <c r="J136" s="55">
        <v>7.0327032036213301E-5</v>
      </c>
    </row>
    <row r="137" spans="1:10">
      <c r="A137" t="s">
        <v>1013</v>
      </c>
      <c r="B137" t="s">
        <v>1014</v>
      </c>
      <c r="C137" t="s">
        <v>651</v>
      </c>
      <c r="D137" t="s">
        <v>98</v>
      </c>
      <c r="E137" s="67">
        <v>45211</v>
      </c>
      <c r="F137" s="54">
        <v>77124.323304000005</v>
      </c>
      <c r="G137" s="54">
        <v>7.8210750000000004</v>
      </c>
      <c r="H137" s="54">
        <v>6.0319507880000005</v>
      </c>
      <c r="I137" s="55">
        <v>1.1017501595442843E-2</v>
      </c>
      <c r="J137" s="55">
        <v>9.0008587999271163E-5</v>
      </c>
    </row>
    <row r="138" spans="1:10">
      <c r="A138" t="s">
        <v>1015</v>
      </c>
      <c r="B138" t="s">
        <v>1016</v>
      </c>
      <c r="C138" t="s">
        <v>651</v>
      </c>
      <c r="D138" t="s">
        <v>98</v>
      </c>
      <c r="E138" s="67">
        <v>45211</v>
      </c>
      <c r="F138" s="54">
        <v>33532.314480000001</v>
      </c>
      <c r="G138" s="54">
        <v>7.8210750000000004</v>
      </c>
      <c r="H138" s="54">
        <v>2.6225872989999996</v>
      </c>
      <c r="I138" s="55">
        <v>4.7902180847369065E-3</v>
      </c>
      <c r="J138" s="55">
        <v>3.9134168693388938E-5</v>
      </c>
    </row>
    <row r="139" spans="1:10">
      <c r="A139" t="s">
        <v>1017</v>
      </c>
      <c r="B139" t="s">
        <v>1018</v>
      </c>
      <c r="C139" t="s">
        <v>651</v>
      </c>
      <c r="D139" t="s">
        <v>98</v>
      </c>
      <c r="E139" s="67">
        <v>45211</v>
      </c>
      <c r="F139" s="54">
        <v>75486.064320000005</v>
      </c>
      <c r="G139" s="54">
        <v>7.8679129999999997</v>
      </c>
      <c r="H139" s="54">
        <v>5.9391781599999991</v>
      </c>
      <c r="I139" s="55">
        <v>1.0848050183631452E-2</v>
      </c>
      <c r="J139" s="55">
        <v>8.8624237638211528E-5</v>
      </c>
    </row>
    <row r="140" spans="1:10">
      <c r="A140" t="s">
        <v>1019</v>
      </c>
      <c r="B140" t="s">
        <v>1020</v>
      </c>
      <c r="C140" t="s">
        <v>651</v>
      </c>
      <c r="D140" t="s">
        <v>98</v>
      </c>
      <c r="E140" s="67">
        <v>45211</v>
      </c>
      <c r="F140" s="54">
        <v>92810.469427000004</v>
      </c>
      <c r="G140" s="54">
        <v>7.8866360000000002</v>
      </c>
      <c r="H140" s="54">
        <v>7.3196235399999994</v>
      </c>
      <c r="I140" s="55">
        <v>1.3369466506660595E-2</v>
      </c>
      <c r="J140" s="55">
        <v>1.0922320202484162E-4</v>
      </c>
    </row>
    <row r="141" spans="1:10">
      <c r="A141" t="s">
        <v>1021</v>
      </c>
      <c r="B141" t="s">
        <v>1022</v>
      </c>
      <c r="C141" t="s">
        <v>651</v>
      </c>
      <c r="D141" t="s">
        <v>98</v>
      </c>
      <c r="E141" s="67">
        <v>45215</v>
      </c>
      <c r="F141" s="54">
        <v>261427.81972500001</v>
      </c>
      <c r="G141" s="54">
        <v>8.3817020000000007</v>
      </c>
      <c r="H141" s="54">
        <v>21.912100819999999</v>
      </c>
      <c r="I141" s="55">
        <v>4.0022973367775161E-2</v>
      </c>
      <c r="J141" s="55">
        <v>3.2697170852745221E-4</v>
      </c>
    </row>
    <row r="142" spans="1:10">
      <c r="A142" t="s">
        <v>1023</v>
      </c>
      <c r="B142" t="s">
        <v>1024</v>
      </c>
      <c r="C142" t="s">
        <v>651</v>
      </c>
      <c r="D142" t="s">
        <v>98</v>
      </c>
      <c r="E142" s="67">
        <v>45216</v>
      </c>
      <c r="F142" s="54">
        <v>84730.038660000006</v>
      </c>
      <c r="G142" s="54">
        <v>8.8298930000000002</v>
      </c>
      <c r="H142" s="54">
        <v>7.4815721050000006</v>
      </c>
      <c r="I142" s="55">
        <v>1.3665269412880723E-2</v>
      </c>
      <c r="J142" s="55">
        <v>1.1163979363450087E-4</v>
      </c>
    </row>
    <row r="143" spans="1:10">
      <c r="A143" t="s">
        <v>1025</v>
      </c>
      <c r="B143" t="s">
        <v>1026</v>
      </c>
      <c r="C143" t="s">
        <v>651</v>
      </c>
      <c r="D143" t="s">
        <v>98</v>
      </c>
      <c r="E143" s="67">
        <v>45217</v>
      </c>
      <c r="F143" s="54">
        <v>105231.71619000001</v>
      </c>
      <c r="G143" s="54">
        <v>9.0351750000000006</v>
      </c>
      <c r="H143" s="54">
        <v>9.507869414</v>
      </c>
      <c r="I143" s="55">
        <v>1.7366349647016915E-2</v>
      </c>
      <c r="J143" s="55">
        <v>1.4187614105508147E-4</v>
      </c>
    </row>
    <row r="144" spans="1:10">
      <c r="A144" t="s">
        <v>1027</v>
      </c>
      <c r="B144" t="s">
        <v>1028</v>
      </c>
      <c r="C144" t="s">
        <v>651</v>
      </c>
      <c r="D144" t="s">
        <v>98</v>
      </c>
      <c r="E144" s="67">
        <v>45230</v>
      </c>
      <c r="F144" s="54">
        <v>147682.39890599999</v>
      </c>
      <c r="G144" s="54">
        <v>9.1632560000000005</v>
      </c>
      <c r="H144" s="54">
        <v>13.53251678</v>
      </c>
      <c r="I144" s="55">
        <v>2.4717463794733968E-2</v>
      </c>
      <c r="J144" s="55">
        <v>2.0193180784356285E-4</v>
      </c>
    </row>
    <row r="145" spans="1:10">
      <c r="A145" t="s">
        <v>1029</v>
      </c>
      <c r="B145" t="s">
        <v>1030</v>
      </c>
      <c r="C145" t="s">
        <v>651</v>
      </c>
      <c r="D145" t="s">
        <v>98</v>
      </c>
      <c r="E145" s="67">
        <v>45231</v>
      </c>
      <c r="F145" s="54">
        <v>58694.641739999999</v>
      </c>
      <c r="G145" s="54">
        <v>9.1006020000000003</v>
      </c>
      <c r="H145" s="54">
        <v>5.3415660249999997</v>
      </c>
      <c r="I145" s="55">
        <v>9.7564974037385628E-3</v>
      </c>
      <c r="J145" s="55">
        <v>7.9706687357531135E-5</v>
      </c>
    </row>
    <row r="146" spans="1:10">
      <c r="A146" t="s">
        <v>1031</v>
      </c>
      <c r="B146" t="s">
        <v>1032</v>
      </c>
      <c r="C146" t="s">
        <v>651</v>
      </c>
      <c r="D146" t="s">
        <v>98</v>
      </c>
      <c r="E146" s="67">
        <v>45217</v>
      </c>
      <c r="F146" s="54">
        <v>84970.833750000005</v>
      </c>
      <c r="G146" s="54">
        <v>9.1492369999999994</v>
      </c>
      <c r="H146" s="54">
        <v>7.7741831229999994</v>
      </c>
      <c r="I146" s="55">
        <v>1.4199730397554648E-2</v>
      </c>
      <c r="J146" s="55">
        <v>1.1600612643277324E-4</v>
      </c>
    </row>
    <row r="147" spans="1:10">
      <c r="A147" t="s">
        <v>1033</v>
      </c>
      <c r="B147" t="s">
        <v>1034</v>
      </c>
      <c r="C147" t="s">
        <v>651</v>
      </c>
      <c r="D147" t="s">
        <v>98</v>
      </c>
      <c r="E147" s="67">
        <v>45217</v>
      </c>
      <c r="F147" s="54">
        <v>195968.052</v>
      </c>
      <c r="G147" s="54">
        <v>9.2061609999999998</v>
      </c>
      <c r="H147" s="54">
        <v>18.041134823</v>
      </c>
      <c r="I147" s="55">
        <v>3.2952561896133617E-2</v>
      </c>
      <c r="J147" s="55">
        <v>2.6920927049889435E-4</v>
      </c>
    </row>
    <row r="148" spans="1:10">
      <c r="A148" t="s">
        <v>1035</v>
      </c>
      <c r="B148" t="s">
        <v>1036</v>
      </c>
      <c r="C148" t="s">
        <v>651</v>
      </c>
      <c r="D148" t="s">
        <v>98</v>
      </c>
      <c r="E148" s="67">
        <v>45216</v>
      </c>
      <c r="F148" s="54">
        <v>62949.376944000003</v>
      </c>
      <c r="G148" s="54">
        <v>9.1907370000000004</v>
      </c>
      <c r="H148" s="54">
        <v>5.785511691</v>
      </c>
      <c r="I148" s="55">
        <v>1.0567374722760373E-2</v>
      </c>
      <c r="J148" s="55">
        <v>8.6331231215639283E-5</v>
      </c>
    </row>
    <row r="149" spans="1:10">
      <c r="A149" t="s">
        <v>1037</v>
      </c>
      <c r="B149" t="s">
        <v>1038</v>
      </c>
      <c r="C149" t="s">
        <v>651</v>
      </c>
      <c r="D149" t="s">
        <v>98</v>
      </c>
      <c r="E149" s="67">
        <v>45216</v>
      </c>
      <c r="F149" s="54">
        <v>122511.42756</v>
      </c>
      <c r="G149" s="54">
        <v>9.2021099999999993</v>
      </c>
      <c r="H149" s="54">
        <v>11.273635719000001</v>
      </c>
      <c r="I149" s="55">
        <v>2.0591563805132943E-2</v>
      </c>
      <c r="J149" s="55">
        <v>1.6822485268017047E-4</v>
      </c>
    </row>
    <row r="150" spans="1:10">
      <c r="A150" t="s">
        <v>1039</v>
      </c>
      <c r="B150" t="s">
        <v>1040</v>
      </c>
      <c r="C150" t="s">
        <v>651</v>
      </c>
      <c r="D150" t="s">
        <v>98</v>
      </c>
      <c r="E150" s="67">
        <v>45216</v>
      </c>
      <c r="F150" s="54">
        <v>76713.48</v>
      </c>
      <c r="G150" s="54">
        <v>9.3723559999999999</v>
      </c>
      <c r="H150" s="54">
        <v>7.1898600999999998</v>
      </c>
      <c r="I150" s="55">
        <v>1.3132450496835989E-2</v>
      </c>
      <c r="J150" s="55">
        <v>1.0728687588113965E-4</v>
      </c>
    </row>
    <row r="151" spans="1:10">
      <c r="A151" t="s">
        <v>1039</v>
      </c>
      <c r="B151" t="s">
        <v>1041</v>
      </c>
      <c r="C151" t="s">
        <v>651</v>
      </c>
      <c r="D151" t="s">
        <v>98</v>
      </c>
      <c r="E151" s="67">
        <v>45216</v>
      </c>
      <c r="F151" s="54">
        <v>82512.864000000001</v>
      </c>
      <c r="G151" s="54">
        <v>9.3723559999999999</v>
      </c>
      <c r="H151" s="54">
        <v>7.7333989869999984</v>
      </c>
      <c r="I151" s="55">
        <v>1.4125237203024167E-2</v>
      </c>
      <c r="J151" s="55">
        <v>1.1539754678364326E-4</v>
      </c>
    </row>
    <row r="152" spans="1:10">
      <c r="A152" t="s">
        <v>1042</v>
      </c>
      <c r="B152" t="s">
        <v>1043</v>
      </c>
      <c r="C152" t="s">
        <v>651</v>
      </c>
      <c r="D152" t="s">
        <v>98</v>
      </c>
      <c r="E152" s="67">
        <v>45218</v>
      </c>
      <c r="F152" s="54">
        <v>105746.975064</v>
      </c>
      <c r="G152" s="54">
        <v>9.4367190000000001</v>
      </c>
      <c r="H152" s="54">
        <v>9.9790450359999987</v>
      </c>
      <c r="I152" s="55">
        <v>1.8226963128387837E-2</v>
      </c>
      <c r="J152" s="55">
        <v>1.4890700949655956E-4</v>
      </c>
    </row>
    <row r="153" spans="1:10">
      <c r="A153" t="s">
        <v>1044</v>
      </c>
      <c r="B153" t="s">
        <v>1045</v>
      </c>
      <c r="C153" t="s">
        <v>651</v>
      </c>
      <c r="D153" t="s">
        <v>98</v>
      </c>
      <c r="E153" s="67">
        <v>45218</v>
      </c>
      <c r="F153" s="54">
        <v>76751.836739999999</v>
      </c>
      <c r="G153" s="54">
        <v>9.4367190000000001</v>
      </c>
      <c r="H153" s="54">
        <v>7.2428552680000005</v>
      </c>
      <c r="I153" s="55">
        <v>1.322924743177656E-2</v>
      </c>
      <c r="J153" s="55">
        <v>1.0807766818202409E-4</v>
      </c>
    </row>
    <row r="154" spans="1:10">
      <c r="A154" t="s">
        <v>1046</v>
      </c>
      <c r="B154" t="s">
        <v>1047</v>
      </c>
      <c r="C154" t="s">
        <v>651</v>
      </c>
      <c r="D154" t="s">
        <v>98</v>
      </c>
      <c r="E154" s="67">
        <v>45223</v>
      </c>
      <c r="F154" s="54">
        <v>34165.626876000002</v>
      </c>
      <c r="G154" s="54">
        <v>9.7182099999999991</v>
      </c>
      <c r="H154" s="54">
        <v>3.3202872699999992</v>
      </c>
      <c r="I154" s="55">
        <v>6.0645836778590034E-3</v>
      </c>
      <c r="J154" s="55">
        <v>4.9545226648598904E-5</v>
      </c>
    </row>
    <row r="155" spans="1:10">
      <c r="A155" t="s">
        <v>1046</v>
      </c>
      <c r="B155" t="s">
        <v>1048</v>
      </c>
      <c r="C155" t="s">
        <v>651</v>
      </c>
      <c r="D155" t="s">
        <v>98</v>
      </c>
      <c r="E155" s="67">
        <v>45223</v>
      </c>
      <c r="F155" s="54">
        <v>39373.370567999998</v>
      </c>
      <c r="G155" s="54">
        <v>9.7182099999999991</v>
      </c>
      <c r="H155" s="54">
        <v>3.8263867239999998</v>
      </c>
      <c r="I155" s="55">
        <v>6.9889863691061848E-3</v>
      </c>
      <c r="J155" s="55">
        <v>5.7097227459408919E-5</v>
      </c>
    </row>
    <row r="156" spans="1:10">
      <c r="A156" t="s">
        <v>1049</v>
      </c>
      <c r="B156" t="s">
        <v>1050</v>
      </c>
      <c r="C156" t="s">
        <v>651</v>
      </c>
      <c r="D156" t="s">
        <v>98</v>
      </c>
      <c r="E156" s="67">
        <v>45224</v>
      </c>
      <c r="F156" s="54">
        <v>69104.5236</v>
      </c>
      <c r="G156" s="54">
        <v>9.9809699999999992</v>
      </c>
      <c r="H156" s="54">
        <v>6.8973018719999999</v>
      </c>
      <c r="I156" s="55">
        <v>1.2598085934352769E-2</v>
      </c>
      <c r="J156" s="55">
        <v>1.0292133081365745E-4</v>
      </c>
    </row>
    <row r="157" spans="1:10">
      <c r="A157" t="s">
        <v>1051</v>
      </c>
      <c r="B157" t="s">
        <v>1052</v>
      </c>
      <c r="C157" t="s">
        <v>651</v>
      </c>
      <c r="D157" t="s">
        <v>98</v>
      </c>
      <c r="E157" s="67">
        <v>45222</v>
      </c>
      <c r="F157" s="54">
        <v>51398.031600000002</v>
      </c>
      <c r="G157" s="54">
        <v>9.9809699999999992</v>
      </c>
      <c r="H157" s="54">
        <v>5.1300221910000001</v>
      </c>
      <c r="I157" s="55">
        <v>9.3701075589742843E-3</v>
      </c>
      <c r="J157" s="55">
        <v>7.6550036637473536E-5</v>
      </c>
    </row>
    <row r="158" spans="1:10">
      <c r="A158" t="s">
        <v>1053</v>
      </c>
      <c r="B158" t="s">
        <v>1054</v>
      </c>
      <c r="C158" t="s">
        <v>651</v>
      </c>
      <c r="D158" t="s">
        <v>98</v>
      </c>
      <c r="E158" s="67">
        <v>45229</v>
      </c>
      <c r="F158" s="54">
        <v>85684.695300000007</v>
      </c>
      <c r="G158" s="54">
        <v>10.003356999999999</v>
      </c>
      <c r="H158" s="54">
        <v>8.5713462860000007</v>
      </c>
      <c r="I158" s="55">
        <v>1.5655767876781638E-2</v>
      </c>
      <c r="J158" s="55">
        <v>1.2790137114355665E-4</v>
      </c>
    </row>
    <row r="159" spans="1:10">
      <c r="A159" t="s">
        <v>1055</v>
      </c>
      <c r="B159" t="s">
        <v>1056</v>
      </c>
      <c r="C159" t="s">
        <v>651</v>
      </c>
      <c r="D159" t="s">
        <v>98</v>
      </c>
      <c r="E159" s="67">
        <v>45222</v>
      </c>
      <c r="F159" s="54">
        <v>60083.702279999998</v>
      </c>
      <c r="G159" s="54">
        <v>10.041998</v>
      </c>
      <c r="H159" s="54">
        <v>6.0336039939999999</v>
      </c>
      <c r="I159" s="55">
        <v>1.102052121552642E-2</v>
      </c>
      <c r="J159" s="55">
        <v>9.0033257089414925E-5</v>
      </c>
    </row>
    <row r="160" spans="1:10">
      <c r="A160" t="s">
        <v>1057</v>
      </c>
      <c r="B160" t="s">
        <v>1058</v>
      </c>
      <c r="C160" t="s">
        <v>651</v>
      </c>
      <c r="D160" t="s">
        <v>98</v>
      </c>
      <c r="E160" s="67">
        <v>45224</v>
      </c>
      <c r="F160" s="54">
        <v>9902.0348279999998</v>
      </c>
      <c r="G160" s="54">
        <v>10.132744000000001</v>
      </c>
      <c r="H160" s="54">
        <v>1.0033478310000001</v>
      </c>
      <c r="I160" s="55">
        <v>1.8326386798145438E-3</v>
      </c>
      <c r="J160" s="55">
        <v>1.4971926117186577E-5</v>
      </c>
    </row>
    <row r="161" spans="1:10">
      <c r="A161" t="s">
        <v>1059</v>
      </c>
      <c r="B161" t="s">
        <v>1060</v>
      </c>
      <c r="C161" t="s">
        <v>651</v>
      </c>
      <c r="D161" t="s">
        <v>98</v>
      </c>
      <c r="E161" s="67">
        <v>45224</v>
      </c>
      <c r="F161" s="54">
        <v>99069.463080000001</v>
      </c>
      <c r="G161" s="54">
        <v>10.177296999999999</v>
      </c>
      <c r="H161" s="54">
        <v>10.082593112</v>
      </c>
      <c r="I161" s="55">
        <v>1.8416096152285288E-2</v>
      </c>
      <c r="J161" s="55">
        <v>1.5045215076815995E-4</v>
      </c>
    </row>
    <row r="162" spans="1:10">
      <c r="A162" t="s">
        <v>1061</v>
      </c>
      <c r="B162" t="s">
        <v>1062</v>
      </c>
      <c r="C162" t="s">
        <v>651</v>
      </c>
      <c r="D162" t="s">
        <v>98</v>
      </c>
      <c r="E162" s="67">
        <v>45224</v>
      </c>
      <c r="F162" s="54">
        <v>17196.605100000001</v>
      </c>
      <c r="G162" s="54">
        <v>10.195105</v>
      </c>
      <c r="H162" s="54">
        <v>1.7532120029999998</v>
      </c>
      <c r="I162" s="55">
        <v>3.2022834268856173E-3</v>
      </c>
      <c r="J162" s="55">
        <v>2.6161376708732516E-5</v>
      </c>
    </row>
    <row r="163" spans="1:10">
      <c r="A163" t="s">
        <v>1063</v>
      </c>
      <c r="B163" t="s">
        <v>1064</v>
      </c>
      <c r="C163" t="s">
        <v>651</v>
      </c>
      <c r="D163" t="s">
        <v>98</v>
      </c>
      <c r="E163" s="67">
        <v>45288</v>
      </c>
      <c r="F163" s="54">
        <v>979290</v>
      </c>
      <c r="G163" s="54">
        <v>0.40941100000000002</v>
      </c>
      <c r="H163" s="54">
        <v>4.0093199999999998</v>
      </c>
      <c r="I163" s="55">
        <v>7.3231183491281656E-3</v>
      </c>
      <c r="J163" s="55">
        <v>5.9826952294630995E-5</v>
      </c>
    </row>
    <row r="164" spans="1:10">
      <c r="A164" t="s">
        <v>1065</v>
      </c>
      <c r="B164" t="s">
        <v>1066</v>
      </c>
      <c r="C164" t="s">
        <v>651</v>
      </c>
      <c r="D164" t="s">
        <v>98</v>
      </c>
      <c r="E164" s="67">
        <v>45287</v>
      </c>
      <c r="F164" s="54">
        <v>544050</v>
      </c>
      <c r="G164" s="54">
        <v>8.9587E-2</v>
      </c>
      <c r="H164" s="54">
        <v>0.4874</v>
      </c>
      <c r="I164" s="55">
        <v>8.9024769371491119E-4</v>
      </c>
      <c r="J164" s="55">
        <v>7.2729681213779761E-6</v>
      </c>
    </row>
    <row r="165" spans="1:10">
      <c r="A165" t="s">
        <v>1067</v>
      </c>
      <c r="B165" t="s">
        <v>1068</v>
      </c>
      <c r="C165" t="s">
        <v>651</v>
      </c>
      <c r="D165" t="s">
        <v>98</v>
      </c>
      <c r="E165" s="67">
        <v>45286</v>
      </c>
      <c r="F165" s="54">
        <v>58785.995267999999</v>
      </c>
      <c r="G165" s="54">
        <v>5.4843000000000003E-2</v>
      </c>
      <c r="H165" s="54">
        <v>3.2240188000000003E-2</v>
      </c>
      <c r="I165" s="55">
        <v>5.888747027479516E-5</v>
      </c>
      <c r="J165" s="55">
        <v>4.8108711438496672E-7</v>
      </c>
    </row>
    <row r="166" spans="1:10">
      <c r="A166" t="s">
        <v>1069</v>
      </c>
      <c r="B166" t="s">
        <v>1070</v>
      </c>
      <c r="C166" t="s">
        <v>651</v>
      </c>
      <c r="D166" t="s">
        <v>98</v>
      </c>
      <c r="E166" s="67">
        <v>45280</v>
      </c>
      <c r="F166" s="54">
        <v>725400</v>
      </c>
      <c r="G166" s="54">
        <v>-0.42598999999999998</v>
      </c>
      <c r="H166" s="54">
        <v>-3.0901300000000003</v>
      </c>
      <c r="I166" s="55">
        <v>-5.6441959494855538E-3</v>
      </c>
      <c r="J166" s="55">
        <v>-4.6110826797114745E-5</v>
      </c>
    </row>
    <row r="167" spans="1:10">
      <c r="A167" t="s">
        <v>1071</v>
      </c>
      <c r="B167" t="s">
        <v>1072</v>
      </c>
      <c r="C167" t="s">
        <v>651</v>
      </c>
      <c r="D167" t="s">
        <v>98</v>
      </c>
      <c r="E167" s="67">
        <v>45286</v>
      </c>
      <c r="F167" s="54">
        <v>74818.539432000005</v>
      </c>
      <c r="G167" s="54">
        <v>5.8057999999999998E-2</v>
      </c>
      <c r="H167" s="54">
        <v>4.3438444999999999E-2</v>
      </c>
      <c r="I167" s="55">
        <v>7.9341353056651661E-5</v>
      </c>
      <c r="J167" s="55">
        <v>6.4818716809033758E-7</v>
      </c>
    </row>
    <row r="168" spans="1:10">
      <c r="A168" t="s">
        <v>1073</v>
      </c>
      <c r="B168" t="s">
        <v>1074</v>
      </c>
      <c r="C168" t="s">
        <v>651</v>
      </c>
      <c r="D168" t="s">
        <v>98</v>
      </c>
      <c r="E168" s="67">
        <v>45278</v>
      </c>
      <c r="F168" s="54">
        <v>725400</v>
      </c>
      <c r="G168" s="54">
        <v>-0.83404100000000003</v>
      </c>
      <c r="H168" s="54">
        <v>-6.0501300000000002</v>
      </c>
      <c r="I168" s="55">
        <v>-1.105070635858719E-2</v>
      </c>
      <c r="J168" s="55">
        <v>-9.0279857653246891E-5</v>
      </c>
    </row>
    <row r="169" spans="1:10">
      <c r="A169" t="s">
        <v>1075</v>
      </c>
      <c r="B169" t="s">
        <v>1076</v>
      </c>
      <c r="C169" t="s">
        <v>651</v>
      </c>
      <c r="D169" t="s">
        <v>98</v>
      </c>
      <c r="E169" s="67">
        <v>45260</v>
      </c>
      <c r="F169" s="54">
        <v>17040734.100000001</v>
      </c>
      <c r="G169" s="54">
        <v>-1.2889619999999999</v>
      </c>
      <c r="H169" s="54">
        <f>-219.64858+12.24</f>
        <v>-207.40858</v>
      </c>
      <c r="I169" s="55">
        <v>-0.40119335611972745</v>
      </c>
      <c r="J169" s="55">
        <v>-3.277589495785679E-3</v>
      </c>
    </row>
    <row r="170" spans="1:10">
      <c r="A170" t="s">
        <v>1077</v>
      </c>
      <c r="B170" t="s">
        <v>1078</v>
      </c>
      <c r="C170" t="s">
        <v>651</v>
      </c>
      <c r="D170" t="s">
        <v>98</v>
      </c>
      <c r="E170" s="67">
        <v>45266</v>
      </c>
      <c r="F170" s="54">
        <v>725400</v>
      </c>
      <c r="G170" s="54">
        <v>-1.878981</v>
      </c>
      <c r="H170" s="54">
        <v>-13.630129999999999</v>
      </c>
      <c r="I170" s="55">
        <v>-2.4895756662975835E-2</v>
      </c>
      <c r="J170" s="55">
        <v>-2.0338838937266636E-4</v>
      </c>
    </row>
    <row r="171" spans="1:10">
      <c r="A171" t="s">
        <v>1079</v>
      </c>
      <c r="B171" t="s">
        <v>1080</v>
      </c>
      <c r="C171" t="s">
        <v>651</v>
      </c>
      <c r="D171" t="s">
        <v>98</v>
      </c>
      <c r="E171" s="67">
        <v>45271</v>
      </c>
      <c r="F171" s="54">
        <v>888615</v>
      </c>
      <c r="G171" s="54">
        <v>-2.0802499999999999</v>
      </c>
      <c r="H171" s="54">
        <v>-18.485409999999998</v>
      </c>
      <c r="I171" s="55">
        <v>-3.3764041074834952E-2</v>
      </c>
      <c r="J171" s="55">
        <v>-2.7583873131022086E-4</v>
      </c>
    </row>
    <row r="172" spans="1:10">
      <c r="A172" t="s">
        <v>1081</v>
      </c>
      <c r="B172" t="s">
        <v>1082</v>
      </c>
      <c r="C172" t="s">
        <v>651</v>
      </c>
      <c r="D172" t="s">
        <v>98</v>
      </c>
      <c r="E172" s="67">
        <v>45265</v>
      </c>
      <c r="F172" s="54">
        <v>217620</v>
      </c>
      <c r="G172" s="54">
        <v>-2.2787609999999998</v>
      </c>
      <c r="H172" s="54">
        <v>-4.9590399999999999</v>
      </c>
      <c r="I172" s="55">
        <v>-9.0578045199835727E-3</v>
      </c>
      <c r="J172" s="55">
        <v>-7.3998645532700528E-5</v>
      </c>
    </row>
    <row r="173" spans="1:10">
      <c r="A173" t="s">
        <v>1083</v>
      </c>
      <c r="B173" t="s">
        <v>1084</v>
      </c>
      <c r="C173" t="s">
        <v>651</v>
      </c>
      <c r="D173" t="s">
        <v>98</v>
      </c>
      <c r="E173" s="67">
        <v>45189</v>
      </c>
      <c r="F173" s="54">
        <v>53441.813880000002</v>
      </c>
      <c r="G173" s="54">
        <v>-4.3606290000000003</v>
      </c>
      <c r="H173" s="54">
        <v>-2.3303990300000001</v>
      </c>
      <c r="I173" s="55">
        <v>-4.2565292611673501E-3</v>
      </c>
      <c r="J173" s="55">
        <v>-3.4774144142962983E-5</v>
      </c>
    </row>
    <row r="174" spans="1:10">
      <c r="A174" t="s">
        <v>1085</v>
      </c>
      <c r="B174" t="s">
        <v>1086</v>
      </c>
      <c r="C174" t="s">
        <v>651</v>
      </c>
      <c r="D174" t="s">
        <v>98</v>
      </c>
      <c r="E174" s="67">
        <v>45187</v>
      </c>
      <c r="F174" s="54">
        <v>60389.249684000009</v>
      </c>
      <c r="G174" s="54">
        <v>-4.9680540000000004</v>
      </c>
      <c r="H174" s="54">
        <v>-3.000170775</v>
      </c>
      <c r="I174" s="55">
        <v>-5.479883285175683E-3</v>
      </c>
      <c r="J174" s="55">
        <v>-4.4768457950892196E-5</v>
      </c>
    </row>
    <row r="175" spans="1:10" s="68" customFormat="1">
      <c r="A175" s="56" t="s">
        <v>1087</v>
      </c>
      <c r="B175" s="114" t="s">
        <v>1288</v>
      </c>
      <c r="C175" s="114" t="s">
        <v>1288</v>
      </c>
      <c r="D175" s="114" t="s">
        <v>1288</v>
      </c>
      <c r="E175" s="114" t="s">
        <v>1288</v>
      </c>
      <c r="F175" s="114" t="s">
        <v>1288</v>
      </c>
      <c r="G175" s="114" t="s">
        <v>1288</v>
      </c>
      <c r="H175" s="58">
        <f>SUM(H176:H270)</f>
        <v>-45.093447115999993</v>
      </c>
      <c r="I175" s="57">
        <v>-8.2364253788827071E-2</v>
      </c>
      <c r="J175" s="57">
        <v>-6.72883059822962E-4</v>
      </c>
    </row>
    <row r="176" spans="1:10">
      <c r="A176" t="s">
        <v>1088</v>
      </c>
      <c r="B176" t="s">
        <v>1089</v>
      </c>
      <c r="C176" t="s">
        <v>651</v>
      </c>
      <c r="D176" t="s">
        <v>104</v>
      </c>
      <c r="E176" s="67">
        <v>45166</v>
      </c>
      <c r="F176" s="54">
        <v>10549.382057999999</v>
      </c>
      <c r="G176" s="54">
        <v>5.5743410000000004</v>
      </c>
      <c r="H176" s="54">
        <v>0.58805853500000005</v>
      </c>
      <c r="I176" s="55">
        <v>1.0741029022427564E-3</v>
      </c>
      <c r="J176" s="55">
        <v>8.7749917491982653E-6</v>
      </c>
    </row>
    <row r="177" spans="1:10">
      <c r="A177" t="s">
        <v>1090</v>
      </c>
      <c r="B177" t="s">
        <v>1091</v>
      </c>
      <c r="C177" t="s">
        <v>651</v>
      </c>
      <c r="D177" t="s">
        <v>104</v>
      </c>
      <c r="E177" s="67">
        <v>45166</v>
      </c>
      <c r="F177" s="54">
        <v>13714.196674999999</v>
      </c>
      <c r="G177" s="54">
        <v>5.4278130000000004</v>
      </c>
      <c r="H177" s="54">
        <v>0.74438099800000002</v>
      </c>
      <c r="I177" s="55">
        <v>1.3596295993325892E-3</v>
      </c>
      <c r="J177" s="55">
        <v>1.110763083425015E-5</v>
      </c>
    </row>
    <row r="178" spans="1:10">
      <c r="A178" t="s">
        <v>1092</v>
      </c>
      <c r="B178" t="s">
        <v>1093</v>
      </c>
      <c r="C178" t="s">
        <v>651</v>
      </c>
      <c r="D178" t="s">
        <v>104</v>
      </c>
      <c r="E178" s="67">
        <v>45168</v>
      </c>
      <c r="F178" s="54">
        <v>13714.196674999999</v>
      </c>
      <c r="G178" s="54">
        <v>4.2365430000000002</v>
      </c>
      <c r="H178" s="54">
        <v>0.58100786700000007</v>
      </c>
      <c r="I178" s="55">
        <v>1.0612246894275133E-3</v>
      </c>
      <c r="J178" s="55">
        <v>8.6697818936413935E-6</v>
      </c>
    </row>
    <row r="179" spans="1:10">
      <c r="A179" t="s">
        <v>1094</v>
      </c>
      <c r="B179" t="s">
        <v>1095</v>
      </c>
      <c r="C179" t="s">
        <v>651</v>
      </c>
      <c r="D179" t="s">
        <v>98</v>
      </c>
      <c r="E179" s="67">
        <v>45166</v>
      </c>
      <c r="F179" s="54">
        <v>49379.584870999999</v>
      </c>
      <c r="G179" s="54">
        <v>2.4334359999999999</v>
      </c>
      <c r="H179" s="54">
        <v>1.201620734</v>
      </c>
      <c r="I179" s="55">
        <v>2.1947888534335634E-3</v>
      </c>
      <c r="J179" s="55">
        <v>1.7930548404531811E-5</v>
      </c>
    </row>
    <row r="180" spans="1:10">
      <c r="A180" t="s">
        <v>1096</v>
      </c>
      <c r="B180" t="s">
        <v>1097</v>
      </c>
      <c r="C180" t="s">
        <v>651</v>
      </c>
      <c r="D180" t="s">
        <v>98</v>
      </c>
      <c r="E180" s="67">
        <v>45167</v>
      </c>
      <c r="F180" s="54">
        <v>34997.634856999997</v>
      </c>
      <c r="G180" s="54">
        <v>2.709524</v>
      </c>
      <c r="H180" s="54">
        <v>0.94826934800000007</v>
      </c>
      <c r="I180" s="55">
        <v>1.7320365204709534E-3</v>
      </c>
      <c r="J180" s="55">
        <v>1.415004665261362E-5</v>
      </c>
    </row>
    <row r="181" spans="1:10">
      <c r="A181" t="s">
        <v>1098</v>
      </c>
      <c r="B181" t="s">
        <v>1099</v>
      </c>
      <c r="C181" t="s">
        <v>651</v>
      </c>
      <c r="D181" t="s">
        <v>100</v>
      </c>
      <c r="E181" s="67">
        <v>45236</v>
      </c>
      <c r="F181" s="54">
        <v>58129.383758000004</v>
      </c>
      <c r="G181" s="54">
        <v>2.554541</v>
      </c>
      <c r="H181" s="54">
        <v>1.4849387109999999</v>
      </c>
      <c r="I181" s="55">
        <v>2.7122758776687381E-3</v>
      </c>
      <c r="J181" s="55">
        <v>2.2158210724873003E-5</v>
      </c>
    </row>
    <row r="182" spans="1:10">
      <c r="A182" t="s">
        <v>1100</v>
      </c>
      <c r="B182" t="s">
        <v>1101</v>
      </c>
      <c r="C182" t="s">
        <v>651</v>
      </c>
      <c r="D182" t="s">
        <v>100</v>
      </c>
      <c r="E182" s="67">
        <v>45259</v>
      </c>
      <c r="F182" s="54">
        <v>106395.62310700001</v>
      </c>
      <c r="G182" s="54">
        <v>0.51429800000000003</v>
      </c>
      <c r="H182" s="54">
        <v>0.54719079599999998</v>
      </c>
      <c r="I182" s="55">
        <v>9.9945700484412492E-4</v>
      </c>
      <c r="J182" s="55">
        <v>8.1651645786201046E-6</v>
      </c>
    </row>
    <row r="183" spans="1:10">
      <c r="A183" t="s">
        <v>1102</v>
      </c>
      <c r="B183" t="s">
        <v>1103</v>
      </c>
      <c r="C183" t="s">
        <v>651</v>
      </c>
      <c r="D183" t="s">
        <v>100</v>
      </c>
      <c r="E183" s="67">
        <v>45259</v>
      </c>
      <c r="F183" s="54">
        <v>56153.245528999993</v>
      </c>
      <c r="G183" s="54">
        <v>0.51928099999999999</v>
      </c>
      <c r="H183" s="54">
        <v>0.29159326600000002</v>
      </c>
      <c r="I183" s="55">
        <v>5.3260203643680482E-4</v>
      </c>
      <c r="J183" s="55">
        <v>4.3511459335791726E-6</v>
      </c>
    </row>
    <row r="184" spans="1:10">
      <c r="A184" t="s">
        <v>1104</v>
      </c>
      <c r="B184" t="s">
        <v>1105</v>
      </c>
      <c r="C184" t="s">
        <v>651</v>
      </c>
      <c r="D184" t="s">
        <v>100</v>
      </c>
      <c r="E184" s="67">
        <v>45145</v>
      </c>
      <c r="F184" s="54">
        <v>149632.68</v>
      </c>
      <c r="G184" s="54">
        <v>-0.16064700000000001</v>
      </c>
      <c r="H184" s="54">
        <v>-0.24037999999999998</v>
      </c>
      <c r="I184" s="55">
        <v>-4.3905978788508481E-4</v>
      </c>
      <c r="J184" s="55">
        <v>-3.5869431206746775E-6</v>
      </c>
    </row>
    <row r="185" spans="1:10">
      <c r="A185" t="s">
        <v>1106</v>
      </c>
      <c r="B185" t="s">
        <v>1107</v>
      </c>
      <c r="C185" t="s">
        <v>651</v>
      </c>
      <c r="D185" t="s">
        <v>101</v>
      </c>
      <c r="E185" s="67">
        <v>45215</v>
      </c>
      <c r="F185" s="54">
        <v>8245.2598670000007</v>
      </c>
      <c r="G185" s="54">
        <v>4.3419639999999999</v>
      </c>
      <c r="H185" s="54">
        <v>0.35800618099999998</v>
      </c>
      <c r="I185" s="55">
        <v>6.5390680543892703E-4</v>
      </c>
      <c r="J185" s="55">
        <v>5.342157451106429E-6</v>
      </c>
    </row>
    <row r="186" spans="1:10">
      <c r="A186" t="s">
        <v>1108</v>
      </c>
      <c r="B186" t="s">
        <v>1109</v>
      </c>
      <c r="C186" t="s">
        <v>651</v>
      </c>
      <c r="D186" t="s">
        <v>101</v>
      </c>
      <c r="E186" s="67">
        <v>45215</v>
      </c>
      <c r="F186" s="54">
        <v>4611.717052</v>
      </c>
      <c r="G186" s="54">
        <v>4.3319080000000003</v>
      </c>
      <c r="H186" s="54">
        <v>0.19977532299999998</v>
      </c>
      <c r="I186" s="55">
        <v>3.6489437948687204E-4</v>
      </c>
      <c r="J186" s="55">
        <v>2.9810413533380965E-6</v>
      </c>
    </row>
    <row r="187" spans="1:10">
      <c r="A187" t="s">
        <v>1110</v>
      </c>
      <c r="B187" t="s">
        <v>1111</v>
      </c>
      <c r="C187" t="s">
        <v>651</v>
      </c>
      <c r="D187" t="s">
        <v>101</v>
      </c>
      <c r="E187" s="67">
        <v>45167</v>
      </c>
      <c r="F187" s="54">
        <v>30293.897248000001</v>
      </c>
      <c r="G187" s="54">
        <v>1.3060719999999999</v>
      </c>
      <c r="H187" s="54">
        <v>0.39566004700000007</v>
      </c>
      <c r="I187" s="55">
        <v>7.2268248735511578E-4</v>
      </c>
      <c r="J187" s="55">
        <v>5.9040273055681414E-6</v>
      </c>
    </row>
    <row r="188" spans="1:10">
      <c r="A188" t="s">
        <v>1112</v>
      </c>
      <c r="B188" t="s">
        <v>1113</v>
      </c>
      <c r="C188" t="s">
        <v>651</v>
      </c>
      <c r="D188" t="s">
        <v>98</v>
      </c>
      <c r="E188" s="67">
        <v>45127</v>
      </c>
      <c r="F188" s="54">
        <v>29394.730318000002</v>
      </c>
      <c r="G188" s="54">
        <v>-4.0532329999999996</v>
      </c>
      <c r="H188" s="54">
        <v>-1.1914368830000002</v>
      </c>
      <c r="I188" s="55">
        <v>-2.1761878073402394E-3</v>
      </c>
      <c r="J188" s="55">
        <v>-1.7778585286608416E-5</v>
      </c>
    </row>
    <row r="189" spans="1:10">
      <c r="A189" t="s">
        <v>1114</v>
      </c>
      <c r="B189" t="s">
        <v>1115</v>
      </c>
      <c r="C189" t="s">
        <v>651</v>
      </c>
      <c r="D189" t="s">
        <v>98</v>
      </c>
      <c r="E189" s="67">
        <v>45127</v>
      </c>
      <c r="F189" s="54">
        <v>76490.770539000005</v>
      </c>
      <c r="G189" s="54">
        <v>-4.0279160000000003</v>
      </c>
      <c r="H189" s="54">
        <v>-3.0809838909999998</v>
      </c>
      <c r="I189" s="55">
        <v>-5.6274903638398512E-3</v>
      </c>
      <c r="J189" s="55">
        <v>-4.5974348834062531E-5</v>
      </c>
    </row>
    <row r="190" spans="1:10">
      <c r="A190" t="s">
        <v>1116</v>
      </c>
      <c r="B190" t="s">
        <v>1117</v>
      </c>
      <c r="C190" t="s">
        <v>651</v>
      </c>
      <c r="D190" t="s">
        <v>98</v>
      </c>
      <c r="E190" s="67">
        <v>45127</v>
      </c>
      <c r="F190" s="54">
        <v>66722.759598000004</v>
      </c>
      <c r="G190" s="54">
        <v>-4.0217799999999997</v>
      </c>
      <c r="H190" s="54">
        <v>-2.6834427809999997</v>
      </c>
      <c r="I190" s="55">
        <v>-4.9013720701706551E-3</v>
      </c>
      <c r="J190" s="55">
        <v>-4.0042252363058802E-5</v>
      </c>
    </row>
    <row r="191" spans="1:10">
      <c r="A191" t="s">
        <v>1118</v>
      </c>
      <c r="B191" t="s">
        <v>1119</v>
      </c>
      <c r="C191" t="s">
        <v>651</v>
      </c>
      <c r="D191" t="s">
        <v>98</v>
      </c>
      <c r="E191" s="67">
        <v>45168</v>
      </c>
      <c r="F191" s="54">
        <v>21854.818080000001</v>
      </c>
      <c r="G191" s="54">
        <v>1.343831</v>
      </c>
      <c r="H191" s="54">
        <v>0.29369174100000001</v>
      </c>
      <c r="I191" s="55">
        <v>5.3643495094043297E-4</v>
      </c>
      <c r="J191" s="55">
        <v>4.3824593143311386E-6</v>
      </c>
    </row>
    <row r="192" spans="1:10">
      <c r="A192" t="s">
        <v>1120</v>
      </c>
      <c r="B192" t="s">
        <v>1121</v>
      </c>
      <c r="C192" t="s">
        <v>651</v>
      </c>
      <c r="D192" t="s">
        <v>98</v>
      </c>
      <c r="E192" s="67">
        <v>45166</v>
      </c>
      <c r="F192" s="54">
        <v>43709.636160000002</v>
      </c>
      <c r="G192" s="54">
        <v>1.404498</v>
      </c>
      <c r="H192" s="54">
        <v>0.61390078700000006</v>
      </c>
      <c r="I192" s="55">
        <v>1.1213043902267522E-3</v>
      </c>
      <c r="J192" s="55">
        <v>9.1606090552725722E-6</v>
      </c>
    </row>
    <row r="193" spans="1:10">
      <c r="A193" t="s">
        <v>1122</v>
      </c>
      <c r="B193" t="s">
        <v>1123</v>
      </c>
      <c r="C193" t="s">
        <v>651</v>
      </c>
      <c r="D193" t="s">
        <v>98</v>
      </c>
      <c r="E193" s="67">
        <v>45166</v>
      </c>
      <c r="F193" s="54">
        <v>13112.890847999999</v>
      </c>
      <c r="G193" s="54">
        <v>1.4403109999999999</v>
      </c>
      <c r="H193" s="54">
        <v>0.188866431</v>
      </c>
      <c r="I193" s="55">
        <v>3.4496902876059995E-4</v>
      </c>
      <c r="J193" s="55">
        <v>2.8182591954481601E-6</v>
      </c>
    </row>
    <row r="194" spans="1:10">
      <c r="A194" t="s">
        <v>1124</v>
      </c>
      <c r="B194" t="s">
        <v>1125</v>
      </c>
      <c r="C194" t="s">
        <v>651</v>
      </c>
      <c r="D194" t="s">
        <v>98</v>
      </c>
      <c r="E194" s="67">
        <v>45168</v>
      </c>
      <c r="F194" s="54">
        <v>17483.854464</v>
      </c>
      <c r="G194" s="54">
        <v>1.4437530000000001</v>
      </c>
      <c r="H194" s="54">
        <v>0.25242374499999998</v>
      </c>
      <c r="I194" s="55">
        <v>4.6105797461044488E-4</v>
      </c>
      <c r="J194" s="55">
        <v>3.7666595208531866E-6</v>
      </c>
    </row>
    <row r="195" spans="1:10">
      <c r="A195" t="s">
        <v>1126</v>
      </c>
      <c r="B195" t="s">
        <v>1127</v>
      </c>
      <c r="C195" t="s">
        <v>651</v>
      </c>
      <c r="D195" t="s">
        <v>98</v>
      </c>
      <c r="E195" s="67">
        <v>45189</v>
      </c>
      <c r="F195" s="54">
        <v>16391.113560000002</v>
      </c>
      <c r="G195" s="54">
        <v>2.8150200000000001</v>
      </c>
      <c r="H195" s="54">
        <v>0.46141320499999999</v>
      </c>
      <c r="I195" s="55">
        <v>8.4278219450319148E-4</v>
      </c>
      <c r="J195" s="55">
        <v>6.8851939490107528E-6</v>
      </c>
    </row>
    <row r="196" spans="1:10">
      <c r="A196" t="s">
        <v>1128</v>
      </c>
      <c r="B196" t="s">
        <v>1129</v>
      </c>
      <c r="C196" t="s">
        <v>651</v>
      </c>
      <c r="D196" t="s">
        <v>98</v>
      </c>
      <c r="E196" s="67">
        <v>45189</v>
      </c>
      <c r="F196" s="54">
        <v>16391.113560000002</v>
      </c>
      <c r="G196" s="54">
        <v>2.851823</v>
      </c>
      <c r="H196" s="54">
        <v>0.46744562500000003</v>
      </c>
      <c r="I196" s="55">
        <v>8.5380055312551354E-4</v>
      </c>
      <c r="J196" s="55">
        <v>6.9752095385773574E-6</v>
      </c>
    </row>
    <row r="197" spans="1:10">
      <c r="A197" t="s">
        <v>1130</v>
      </c>
      <c r="B197" t="s">
        <v>1131</v>
      </c>
      <c r="C197" t="s">
        <v>651</v>
      </c>
      <c r="D197" t="s">
        <v>98</v>
      </c>
      <c r="E197" s="67">
        <v>45195</v>
      </c>
      <c r="F197" s="54">
        <v>16391.113560000002</v>
      </c>
      <c r="G197" s="54">
        <v>3.4983240000000002</v>
      </c>
      <c r="H197" s="54">
        <v>0.57341419099999991</v>
      </c>
      <c r="I197" s="55">
        <v>1.0473546595838152E-3</v>
      </c>
      <c r="J197" s="55">
        <v>8.5564692890618419E-6</v>
      </c>
    </row>
    <row r="198" spans="1:10">
      <c r="A198" t="s">
        <v>1132</v>
      </c>
      <c r="B198" t="s">
        <v>1133</v>
      </c>
      <c r="C198" t="s">
        <v>651</v>
      </c>
      <c r="D198" t="s">
        <v>98</v>
      </c>
      <c r="E198" s="67">
        <v>45196</v>
      </c>
      <c r="F198" s="54">
        <v>16391.113560000002</v>
      </c>
      <c r="G198" s="54">
        <v>3.7793299999999999</v>
      </c>
      <c r="H198" s="54">
        <v>0.61947434099999998</v>
      </c>
      <c r="I198" s="55">
        <v>1.1314846191850933E-3</v>
      </c>
      <c r="J198" s="55">
        <v>9.2437774602064629E-6</v>
      </c>
    </row>
    <row r="199" spans="1:10">
      <c r="A199" t="s">
        <v>1134</v>
      </c>
      <c r="B199" t="s">
        <v>1135</v>
      </c>
      <c r="C199" t="s">
        <v>651</v>
      </c>
      <c r="D199" t="s">
        <v>98</v>
      </c>
      <c r="E199" s="67">
        <v>45211</v>
      </c>
      <c r="F199" s="54">
        <v>24586.670340000001</v>
      </c>
      <c r="G199" s="54">
        <v>3.9561730000000002</v>
      </c>
      <c r="H199" s="54">
        <v>0.97269123800000001</v>
      </c>
      <c r="I199" s="55">
        <v>1.7766436834759989E-3</v>
      </c>
      <c r="J199" s="55">
        <v>1.451446935969979E-5</v>
      </c>
    </row>
    <row r="200" spans="1:10">
      <c r="A200" t="s">
        <v>1136</v>
      </c>
      <c r="B200" t="s">
        <v>1137</v>
      </c>
      <c r="C200" t="s">
        <v>651</v>
      </c>
      <c r="D200" t="s">
        <v>98</v>
      </c>
      <c r="E200" s="67">
        <v>45201</v>
      </c>
      <c r="F200" s="54">
        <v>16391.113560000002</v>
      </c>
      <c r="G200" s="54">
        <v>4.054138</v>
      </c>
      <c r="H200" s="54">
        <v>0.66451842999999999</v>
      </c>
      <c r="I200" s="55">
        <v>1.2137587192009719E-3</v>
      </c>
      <c r="J200" s="55">
        <v>9.9159239997089493E-6</v>
      </c>
    </row>
    <row r="201" spans="1:10">
      <c r="A201" t="s">
        <v>1138</v>
      </c>
      <c r="B201" t="s">
        <v>1139</v>
      </c>
      <c r="C201" t="s">
        <v>651</v>
      </c>
      <c r="D201" t="s">
        <v>98</v>
      </c>
      <c r="E201" s="67">
        <v>45201</v>
      </c>
      <c r="F201" s="54">
        <v>16391.113560000002</v>
      </c>
      <c r="G201" s="54">
        <v>4.1063049999999999</v>
      </c>
      <c r="H201" s="54">
        <v>0.67306909700000006</v>
      </c>
      <c r="I201" s="55">
        <v>1.2293767158699793E-3</v>
      </c>
      <c r="J201" s="55">
        <v>1.0043516795169596E-5</v>
      </c>
    </row>
    <row r="202" spans="1:10">
      <c r="A202" t="s">
        <v>1140</v>
      </c>
      <c r="B202" t="s">
        <v>1141</v>
      </c>
      <c r="C202" t="s">
        <v>651</v>
      </c>
      <c r="D202" t="s">
        <v>98</v>
      </c>
      <c r="E202" s="67">
        <v>45229</v>
      </c>
      <c r="F202" s="54">
        <v>26225.781695999998</v>
      </c>
      <c r="G202" s="54">
        <v>4.6035870000000001</v>
      </c>
      <c r="H202" s="54">
        <v>1.2073265510000002</v>
      </c>
      <c r="I202" s="55">
        <v>2.2052106639075262E-3</v>
      </c>
      <c r="J202" s="55">
        <v>1.8015690433968451E-5</v>
      </c>
    </row>
    <row r="203" spans="1:10">
      <c r="A203" t="s">
        <v>1142</v>
      </c>
      <c r="B203" t="s">
        <v>1143</v>
      </c>
      <c r="C203" t="s">
        <v>651</v>
      </c>
      <c r="D203" t="s">
        <v>104</v>
      </c>
      <c r="E203" s="67">
        <v>45176</v>
      </c>
      <c r="F203" s="54">
        <v>24730.493730999999</v>
      </c>
      <c r="G203" s="54">
        <v>-6.705667</v>
      </c>
      <c r="H203" s="54">
        <v>-1.6583446360000003</v>
      </c>
      <c r="I203" s="55">
        <v>-3.029005924463468E-3</v>
      </c>
      <c r="J203" s="55">
        <v>-2.4745768715400421E-5</v>
      </c>
    </row>
    <row r="204" spans="1:10">
      <c r="A204" t="s">
        <v>1144</v>
      </c>
      <c r="B204" t="s">
        <v>1145</v>
      </c>
      <c r="C204" t="s">
        <v>651</v>
      </c>
      <c r="D204" t="s">
        <v>104</v>
      </c>
      <c r="E204" s="67">
        <v>45161</v>
      </c>
      <c r="F204" s="54">
        <v>141163.54870399999</v>
      </c>
      <c r="G204" s="54">
        <v>-5.8817110000000001</v>
      </c>
      <c r="H204" s="54">
        <v>-8.3028318070000005</v>
      </c>
      <c r="I204" s="55">
        <v>-1.5165319793772178E-2</v>
      </c>
      <c r="J204" s="55">
        <v>-1.2389460617454677E-4</v>
      </c>
    </row>
    <row r="205" spans="1:10">
      <c r="A205" t="s">
        <v>1146</v>
      </c>
      <c r="B205" t="s">
        <v>1147</v>
      </c>
      <c r="C205" t="s">
        <v>651</v>
      </c>
      <c r="D205" t="s">
        <v>104</v>
      </c>
      <c r="E205" s="67">
        <v>45180</v>
      </c>
      <c r="F205" s="54">
        <v>12988.867257</v>
      </c>
      <c r="G205" s="54">
        <v>-5.6458250000000003</v>
      </c>
      <c r="H205" s="54">
        <v>-0.73332869500000009</v>
      </c>
      <c r="I205" s="55">
        <v>-1.33944230500352E-3</v>
      </c>
      <c r="J205" s="55">
        <v>-1.0942708701737205E-5</v>
      </c>
    </row>
    <row r="206" spans="1:10">
      <c r="A206" t="s">
        <v>1148</v>
      </c>
      <c r="B206" t="s">
        <v>1149</v>
      </c>
      <c r="C206" t="s">
        <v>651</v>
      </c>
      <c r="D206" t="s">
        <v>104</v>
      </c>
      <c r="E206" s="67">
        <v>45267</v>
      </c>
      <c r="F206" s="54">
        <v>15256.11966</v>
      </c>
      <c r="G206" s="54">
        <v>-3.7832910000000002</v>
      </c>
      <c r="H206" s="54">
        <v>-0.57718335899999995</v>
      </c>
      <c r="I206" s="55">
        <v>-1.0542391345924817E-3</v>
      </c>
      <c r="J206" s="55">
        <v>-8.6127127004449316E-6</v>
      </c>
    </row>
    <row r="207" spans="1:10">
      <c r="A207" t="s">
        <v>1150</v>
      </c>
      <c r="B207" t="s">
        <v>1151</v>
      </c>
      <c r="C207" t="s">
        <v>651</v>
      </c>
      <c r="D207" t="s">
        <v>98</v>
      </c>
      <c r="E207" s="67">
        <v>45127</v>
      </c>
      <c r="F207" s="54">
        <v>113704.53253000001</v>
      </c>
      <c r="G207" s="54">
        <v>1.081108</v>
      </c>
      <c r="H207" s="54">
        <v>1.2292685019999998</v>
      </c>
      <c r="I207" s="55">
        <v>2.2452881593391129E-3</v>
      </c>
      <c r="J207" s="55">
        <v>1.8343107565982885E-5</v>
      </c>
    </row>
    <row r="208" spans="1:10">
      <c r="A208" t="s">
        <v>1152</v>
      </c>
      <c r="B208" t="s">
        <v>1153</v>
      </c>
      <c r="C208" t="s">
        <v>651</v>
      </c>
      <c r="D208" t="s">
        <v>98</v>
      </c>
      <c r="E208" s="67">
        <v>45127</v>
      </c>
      <c r="F208" s="54">
        <v>47211.179057000001</v>
      </c>
      <c r="G208" s="54">
        <v>1.0584519999999999</v>
      </c>
      <c r="H208" s="54">
        <v>0.49970758599999998</v>
      </c>
      <c r="I208" s="55">
        <v>9.1272779230271986E-4</v>
      </c>
      <c r="J208" s="55">
        <v>7.4566215490126047E-6</v>
      </c>
    </row>
    <row r="209" spans="1:10">
      <c r="A209" t="s">
        <v>1154</v>
      </c>
      <c r="B209" t="s">
        <v>1155</v>
      </c>
      <c r="C209" t="s">
        <v>651</v>
      </c>
      <c r="D209" t="s">
        <v>98</v>
      </c>
      <c r="E209" s="67">
        <v>45127</v>
      </c>
      <c r="F209" s="54">
        <v>35395.952051</v>
      </c>
      <c r="G209" s="54">
        <v>1.0237130000000001</v>
      </c>
      <c r="H209" s="54">
        <v>0.36235288000000004</v>
      </c>
      <c r="I209" s="55">
        <v>6.6184615455674198E-4</v>
      </c>
      <c r="J209" s="55">
        <v>5.4070187626784973E-6</v>
      </c>
    </row>
    <row r="210" spans="1:10">
      <c r="A210" t="s">
        <v>1156</v>
      </c>
      <c r="B210" t="s">
        <v>1157</v>
      </c>
      <c r="C210" t="s">
        <v>651</v>
      </c>
      <c r="D210" t="s">
        <v>98</v>
      </c>
      <c r="E210" s="67">
        <v>45267</v>
      </c>
      <c r="F210" s="54">
        <v>17045.873425999998</v>
      </c>
      <c r="G210" s="54">
        <v>-2.7613349999999999</v>
      </c>
      <c r="H210" s="54">
        <v>-0.47069371599999998</v>
      </c>
      <c r="I210" s="55">
        <v>-8.5973326859889497E-4</v>
      </c>
      <c r="J210" s="55">
        <v>-7.0236774546592914E-6</v>
      </c>
    </row>
    <row r="211" spans="1:10">
      <c r="A211" t="s">
        <v>1158</v>
      </c>
      <c r="B211" t="s">
        <v>1159</v>
      </c>
      <c r="C211" t="s">
        <v>651</v>
      </c>
      <c r="D211" t="s">
        <v>100</v>
      </c>
      <c r="E211" s="67">
        <v>45195</v>
      </c>
      <c r="F211" s="54">
        <v>32979.144229999998</v>
      </c>
      <c r="G211" s="54">
        <v>-3.9586079999999999</v>
      </c>
      <c r="H211" s="54">
        <v>-1.305514955</v>
      </c>
      <c r="I211" s="55">
        <v>-2.3845541194072143E-3</v>
      </c>
      <c r="J211" s="55">
        <v>-1.9480854841397626E-5</v>
      </c>
    </row>
    <row r="212" spans="1:10">
      <c r="A212" t="s">
        <v>1160</v>
      </c>
      <c r="B212" t="s">
        <v>1161</v>
      </c>
      <c r="C212" t="s">
        <v>651</v>
      </c>
      <c r="D212" t="s">
        <v>100</v>
      </c>
      <c r="E212" s="67">
        <v>45195</v>
      </c>
      <c r="F212" s="54">
        <v>32986.873113000001</v>
      </c>
      <c r="G212" s="54">
        <v>-3.93425</v>
      </c>
      <c r="H212" s="54">
        <v>-1.2977860720000001</v>
      </c>
      <c r="I212" s="55">
        <v>-2.3704371307618666E-3</v>
      </c>
      <c r="J212" s="55">
        <v>-1.9365524682035993E-5</v>
      </c>
    </row>
    <row r="213" spans="1:10">
      <c r="A213" t="s">
        <v>1162</v>
      </c>
      <c r="B213" t="s">
        <v>1163</v>
      </c>
      <c r="C213" t="s">
        <v>651</v>
      </c>
      <c r="D213" t="s">
        <v>100</v>
      </c>
      <c r="E213" s="67">
        <v>45210</v>
      </c>
      <c r="F213" s="54">
        <v>33300.484925999997</v>
      </c>
      <c r="G213" s="54">
        <v>-3.9090379999999998</v>
      </c>
      <c r="H213" s="54">
        <v>-1.301728738</v>
      </c>
      <c r="I213" s="55">
        <v>-2.3776385039945055E-3</v>
      </c>
      <c r="J213" s="55">
        <v>-1.9424357025349987E-5</v>
      </c>
    </row>
    <row r="214" spans="1:10">
      <c r="A214" t="s">
        <v>1164</v>
      </c>
      <c r="B214" t="s">
        <v>1165</v>
      </c>
      <c r="C214" t="s">
        <v>651</v>
      </c>
      <c r="D214" t="s">
        <v>100</v>
      </c>
      <c r="E214" s="67">
        <v>45232</v>
      </c>
      <c r="F214" s="54">
        <v>41283.829131999999</v>
      </c>
      <c r="G214" s="54">
        <v>-3.938898</v>
      </c>
      <c r="H214" s="54">
        <v>-1.6261279449999999</v>
      </c>
      <c r="I214" s="55">
        <v>-2.9701613720180919E-3</v>
      </c>
      <c r="J214" s="55">
        <v>-2.426503222254181E-5</v>
      </c>
    </row>
    <row r="215" spans="1:10">
      <c r="A215" t="s">
        <v>1166</v>
      </c>
      <c r="B215" t="s">
        <v>1167</v>
      </c>
      <c r="C215" t="s">
        <v>651</v>
      </c>
      <c r="D215" t="s">
        <v>100</v>
      </c>
      <c r="E215" s="67">
        <v>45232</v>
      </c>
      <c r="F215" s="54">
        <v>22158.314630000001</v>
      </c>
      <c r="G215" s="54">
        <v>-3.8902739999999998</v>
      </c>
      <c r="H215" s="54">
        <v>-0.86201914199999996</v>
      </c>
      <c r="I215" s="55">
        <v>-1.5744984675904936E-3</v>
      </c>
      <c r="J215" s="55">
        <v>-1.2863023676207622E-5</v>
      </c>
    </row>
    <row r="216" spans="1:10">
      <c r="A216" t="s">
        <v>1166</v>
      </c>
      <c r="B216" t="s">
        <v>1168</v>
      </c>
      <c r="C216" t="s">
        <v>651</v>
      </c>
      <c r="D216" t="s">
        <v>100</v>
      </c>
      <c r="E216" s="67">
        <v>45232</v>
      </c>
      <c r="F216" s="54">
        <v>55214.656985999995</v>
      </c>
      <c r="G216" s="54">
        <v>-3.8902739999999998</v>
      </c>
      <c r="H216" s="54">
        <v>-2.1480014170000001</v>
      </c>
      <c r="I216" s="55">
        <v>-3.9233756823566094E-3</v>
      </c>
      <c r="J216" s="55">
        <v>-3.2052412454894787E-5</v>
      </c>
    </row>
    <row r="217" spans="1:10">
      <c r="A217" t="s">
        <v>1169</v>
      </c>
      <c r="B217" t="s">
        <v>1170</v>
      </c>
      <c r="C217" t="s">
        <v>651</v>
      </c>
      <c r="D217" t="s">
        <v>100</v>
      </c>
      <c r="E217" s="67">
        <v>45181</v>
      </c>
      <c r="F217" s="54">
        <v>91933.905261000007</v>
      </c>
      <c r="G217" s="54">
        <v>-2.554996</v>
      </c>
      <c r="H217" s="54">
        <v>-2.3489074959999998</v>
      </c>
      <c r="I217" s="55">
        <v>-4.2903354145746144E-3</v>
      </c>
      <c r="J217" s="55">
        <v>-3.5050326915210843E-5</v>
      </c>
    </row>
    <row r="218" spans="1:10">
      <c r="A218" t="s">
        <v>1171</v>
      </c>
      <c r="B218" t="s">
        <v>1172</v>
      </c>
      <c r="C218" t="s">
        <v>651</v>
      </c>
      <c r="D218" t="s">
        <v>100</v>
      </c>
      <c r="E218" s="67">
        <v>45181</v>
      </c>
      <c r="F218" s="54">
        <v>33436.694109999997</v>
      </c>
      <c r="G218" s="54">
        <v>-2.5360309999999999</v>
      </c>
      <c r="H218" s="54">
        <v>-0.84796507499999996</v>
      </c>
      <c r="I218" s="55">
        <v>-1.5488283799128882E-3</v>
      </c>
      <c r="J218" s="55">
        <v>-1.2653309311688313E-5</v>
      </c>
    </row>
    <row r="219" spans="1:10">
      <c r="A219" t="s">
        <v>1173</v>
      </c>
      <c r="B219" t="s">
        <v>1174</v>
      </c>
      <c r="C219" t="s">
        <v>651</v>
      </c>
      <c r="D219" t="s">
        <v>100</v>
      </c>
      <c r="E219" s="67">
        <v>45176</v>
      </c>
      <c r="F219" s="54">
        <v>150472.07949199999</v>
      </c>
      <c r="G219" s="54">
        <v>-2.5915659999999998</v>
      </c>
      <c r="H219" s="54">
        <v>-3.899583689</v>
      </c>
      <c r="I219" s="55">
        <v>-7.1226823668045459E-3</v>
      </c>
      <c r="J219" s="55">
        <v>-5.8189470366726567E-5</v>
      </c>
    </row>
    <row r="220" spans="1:10">
      <c r="A220" t="s">
        <v>1175</v>
      </c>
      <c r="B220" t="s">
        <v>1176</v>
      </c>
      <c r="C220" t="s">
        <v>651</v>
      </c>
      <c r="D220" t="s">
        <v>100</v>
      </c>
      <c r="E220" s="67">
        <v>45181</v>
      </c>
      <c r="F220" s="54">
        <v>111756.986768</v>
      </c>
      <c r="G220" s="54">
        <v>-2.5265520000000001</v>
      </c>
      <c r="H220" s="54">
        <v>-2.8235982069999999</v>
      </c>
      <c r="I220" s="55">
        <v>-5.1573692896169643E-3</v>
      </c>
      <c r="J220" s="55">
        <v>-4.2133647408885953E-5</v>
      </c>
    </row>
    <row r="221" spans="1:10">
      <c r="A221" t="s">
        <v>1177</v>
      </c>
      <c r="B221" t="s">
        <v>1178</v>
      </c>
      <c r="C221" t="s">
        <v>651</v>
      </c>
      <c r="D221" t="s">
        <v>100</v>
      </c>
      <c r="E221" s="67">
        <v>45176</v>
      </c>
      <c r="F221" s="54">
        <v>47566.330603999995</v>
      </c>
      <c r="G221" s="54">
        <v>-2.5725989999999999</v>
      </c>
      <c r="H221" s="54">
        <v>-1.223691168</v>
      </c>
      <c r="I221" s="55">
        <v>-2.2351010261208574E-3</v>
      </c>
      <c r="J221" s="55">
        <v>-1.8259882756002837E-5</v>
      </c>
    </row>
    <row r="222" spans="1:10">
      <c r="A222" t="s">
        <v>1179</v>
      </c>
      <c r="B222" t="s">
        <v>1180</v>
      </c>
      <c r="C222" t="s">
        <v>651</v>
      </c>
      <c r="D222" t="s">
        <v>100</v>
      </c>
      <c r="E222" s="67">
        <v>45176</v>
      </c>
      <c r="F222" s="54">
        <v>48177.795213000005</v>
      </c>
      <c r="G222" s="54">
        <v>-2.5725989999999999</v>
      </c>
      <c r="H222" s="54">
        <v>-1.2394217029999999</v>
      </c>
      <c r="I222" s="55">
        <v>-2.2638332224783702E-3</v>
      </c>
      <c r="J222" s="55">
        <v>-1.8494613325529344E-5</v>
      </c>
    </row>
    <row r="223" spans="1:10">
      <c r="A223" t="s">
        <v>1181</v>
      </c>
      <c r="B223" t="s">
        <v>1182</v>
      </c>
      <c r="C223" t="s">
        <v>651</v>
      </c>
      <c r="D223" t="s">
        <v>100</v>
      </c>
      <c r="E223" s="67">
        <v>45175</v>
      </c>
      <c r="F223" s="54">
        <v>42441.920957000002</v>
      </c>
      <c r="G223" s="54">
        <v>-2.3767309999999999</v>
      </c>
      <c r="H223" s="54">
        <v>-1.008730371</v>
      </c>
      <c r="I223" s="55">
        <v>-1.8424700171582617E-3</v>
      </c>
      <c r="J223" s="55">
        <v>-1.5052244216965077E-5</v>
      </c>
    </row>
    <row r="224" spans="1:10">
      <c r="A224" t="s">
        <v>1183</v>
      </c>
      <c r="B224" t="s">
        <v>1184</v>
      </c>
      <c r="C224" t="s">
        <v>651</v>
      </c>
      <c r="D224" t="s">
        <v>100</v>
      </c>
      <c r="E224" s="67">
        <v>45183</v>
      </c>
      <c r="F224" s="54">
        <v>46514.231712000001</v>
      </c>
      <c r="G224" s="54">
        <v>-2.4464760000000001</v>
      </c>
      <c r="H224" s="54">
        <v>-1.1379596759999999</v>
      </c>
      <c r="I224" s="55">
        <v>-2.0785104166999744E-3</v>
      </c>
      <c r="J224" s="55">
        <v>-1.6980600014283155E-5</v>
      </c>
    </row>
    <row r="225" spans="1:10">
      <c r="A225" t="s">
        <v>1183</v>
      </c>
      <c r="B225" t="s">
        <v>1185</v>
      </c>
      <c r="C225" t="s">
        <v>651</v>
      </c>
      <c r="D225" t="s">
        <v>100</v>
      </c>
      <c r="E225" s="67">
        <v>45183</v>
      </c>
      <c r="F225" s="54">
        <v>238822.44172599996</v>
      </c>
      <c r="G225" s="54">
        <v>-2.4464760000000001</v>
      </c>
      <c r="H225" s="54">
        <v>-5.8427345519999996</v>
      </c>
      <c r="I225" s="55">
        <v>-1.067189363952898E-2</v>
      </c>
      <c r="J225" s="55">
        <v>-8.7185109024147782E-5</v>
      </c>
    </row>
    <row r="226" spans="1:10">
      <c r="A226" t="s">
        <v>1186</v>
      </c>
      <c r="B226" t="s">
        <v>1187</v>
      </c>
      <c r="C226" t="s">
        <v>651</v>
      </c>
      <c r="D226" t="s">
        <v>100</v>
      </c>
      <c r="E226" s="67">
        <v>45183</v>
      </c>
      <c r="F226" s="54">
        <v>30243.900866</v>
      </c>
      <c r="G226" s="54">
        <v>-2.4464760000000001</v>
      </c>
      <c r="H226" s="54">
        <v>-0.73990987999999991</v>
      </c>
      <c r="I226" s="55">
        <v>-1.351462995951737E-3</v>
      </c>
      <c r="J226" s="55">
        <v>-1.1040912946107105E-5</v>
      </c>
    </row>
    <row r="227" spans="1:10">
      <c r="A227" t="s">
        <v>1188</v>
      </c>
      <c r="B227" t="s">
        <v>1189</v>
      </c>
      <c r="C227" t="s">
        <v>651</v>
      </c>
      <c r="D227" t="s">
        <v>100</v>
      </c>
      <c r="E227" s="67">
        <v>45183</v>
      </c>
      <c r="F227" s="54">
        <v>206350.58802500003</v>
      </c>
      <c r="G227" s="54">
        <v>-2.4417490000000002</v>
      </c>
      <c r="H227" s="54">
        <v>-5.0385629609999993</v>
      </c>
      <c r="I227" s="55">
        <v>-9.2030550998515055E-3</v>
      </c>
      <c r="J227" s="55">
        <v>-7.5185284761815384E-5</v>
      </c>
    </row>
    <row r="228" spans="1:10">
      <c r="A228" t="s">
        <v>1190</v>
      </c>
      <c r="B228" t="s">
        <v>1191</v>
      </c>
      <c r="C228" t="s">
        <v>651</v>
      </c>
      <c r="D228" t="s">
        <v>100</v>
      </c>
      <c r="E228" s="67">
        <v>45266</v>
      </c>
      <c r="F228" s="54">
        <v>10945.301665999999</v>
      </c>
      <c r="G228" s="54">
        <v>-2.3862839999999998</v>
      </c>
      <c r="H228" s="54">
        <v>-0.26118596399999999</v>
      </c>
      <c r="I228" s="55">
        <v>-4.7706237603960982E-4</v>
      </c>
      <c r="J228" s="55">
        <v>-3.8974090888866962E-6</v>
      </c>
    </row>
    <row r="229" spans="1:10">
      <c r="A229" t="s">
        <v>1192</v>
      </c>
      <c r="B229" t="s">
        <v>1193</v>
      </c>
      <c r="C229" t="s">
        <v>651</v>
      </c>
      <c r="D229" t="s">
        <v>100</v>
      </c>
      <c r="E229" s="67">
        <v>45274</v>
      </c>
      <c r="F229" s="54">
        <v>67417.501592000001</v>
      </c>
      <c r="G229" s="54">
        <v>-1.485609</v>
      </c>
      <c r="H229" s="54">
        <v>-1.001560242</v>
      </c>
      <c r="I229" s="55">
        <v>-1.8293736059849168E-3</v>
      </c>
      <c r="J229" s="55">
        <v>-1.4945251767963912E-5</v>
      </c>
    </row>
    <row r="230" spans="1:10">
      <c r="A230" t="s">
        <v>1194</v>
      </c>
      <c r="B230" t="s">
        <v>1195</v>
      </c>
      <c r="C230" t="s">
        <v>651</v>
      </c>
      <c r="D230" t="s">
        <v>100</v>
      </c>
      <c r="E230" s="67">
        <v>45161</v>
      </c>
      <c r="F230" s="54">
        <v>42195.837338999991</v>
      </c>
      <c r="G230" s="54">
        <v>-1.5385150000000001</v>
      </c>
      <c r="H230" s="54">
        <v>-0.649189393</v>
      </c>
      <c r="I230" s="55">
        <v>-1.1857598684908354E-3</v>
      </c>
      <c r="J230" s="55">
        <v>-9.6871845712468587E-6</v>
      </c>
    </row>
    <row r="231" spans="1:10">
      <c r="A231" t="s">
        <v>1196</v>
      </c>
      <c r="B231" t="s">
        <v>1197</v>
      </c>
      <c r="C231" t="s">
        <v>651</v>
      </c>
      <c r="D231" t="s">
        <v>100</v>
      </c>
      <c r="E231" s="67">
        <v>45279</v>
      </c>
      <c r="F231" s="54">
        <v>25420.682993000002</v>
      </c>
      <c r="G231" s="54">
        <v>-0.93020800000000003</v>
      </c>
      <c r="H231" s="54">
        <v>-0.23646519399999999</v>
      </c>
      <c r="I231" s="55">
        <v>-4.3190930160514783E-4</v>
      </c>
      <c r="J231" s="55">
        <v>-3.5285265034416467E-6</v>
      </c>
    </row>
    <row r="232" spans="1:10">
      <c r="A232" t="s">
        <v>1198</v>
      </c>
      <c r="B232" t="s">
        <v>1199</v>
      </c>
      <c r="C232" t="s">
        <v>651</v>
      </c>
      <c r="D232" t="s">
        <v>100</v>
      </c>
      <c r="E232" s="67">
        <v>45279</v>
      </c>
      <c r="F232" s="54">
        <v>25441.550976999999</v>
      </c>
      <c r="G232" s="54">
        <v>-0.84742200000000001</v>
      </c>
      <c r="H232" s="54">
        <v>-0.21559720899999998</v>
      </c>
      <c r="I232" s="55">
        <v>-3.9379343061883809E-4</v>
      </c>
      <c r="J232" s="55">
        <v>-3.2171350597354633E-6</v>
      </c>
    </row>
    <row r="233" spans="1:10">
      <c r="A233" t="s">
        <v>1200</v>
      </c>
      <c r="B233" t="s">
        <v>1201</v>
      </c>
      <c r="C233" t="s">
        <v>651</v>
      </c>
      <c r="D233" t="s">
        <v>100</v>
      </c>
      <c r="E233" s="67">
        <v>45257</v>
      </c>
      <c r="F233" s="54">
        <v>235229.67</v>
      </c>
      <c r="G233" s="54">
        <v>-0.80812099999999998</v>
      </c>
      <c r="H233" s="54">
        <v>-1.9009400000000001</v>
      </c>
      <c r="I233" s="55">
        <v>-3.4721121273911027E-3</v>
      </c>
      <c r="J233" s="55">
        <v>-2.8365769430964814E-5</v>
      </c>
    </row>
    <row r="234" spans="1:10">
      <c r="A234" t="s">
        <v>1202</v>
      </c>
      <c r="B234" t="s">
        <v>1203</v>
      </c>
      <c r="C234" t="s">
        <v>651</v>
      </c>
      <c r="D234" t="s">
        <v>100</v>
      </c>
      <c r="E234" s="67">
        <v>45288</v>
      </c>
      <c r="F234" s="54">
        <v>17165.849386999998</v>
      </c>
      <c r="G234" s="54">
        <v>0.37514199999999998</v>
      </c>
      <c r="H234" s="54">
        <v>6.4396313000000011E-2</v>
      </c>
      <c r="I234" s="55">
        <v>1.1762139748049562E-4</v>
      </c>
      <c r="J234" s="55">
        <v>9.6091984321558923E-7</v>
      </c>
    </row>
    <row r="235" spans="1:10">
      <c r="A235" t="s">
        <v>1204</v>
      </c>
      <c r="B235" t="s">
        <v>1205</v>
      </c>
      <c r="C235" t="s">
        <v>651</v>
      </c>
      <c r="D235" t="s">
        <v>100</v>
      </c>
      <c r="E235" s="67">
        <v>45099</v>
      </c>
      <c r="F235" s="54">
        <v>106852.738392</v>
      </c>
      <c r="G235" s="54">
        <v>0.38185999999999998</v>
      </c>
      <c r="H235" s="54">
        <v>0.40802818499999999</v>
      </c>
      <c r="I235" s="55">
        <v>7.4527318561126612E-4</v>
      </c>
      <c r="J235" s="55">
        <v>6.0885842883231746E-6</v>
      </c>
    </row>
    <row r="236" spans="1:10">
      <c r="A236" t="s">
        <v>1204</v>
      </c>
      <c r="B236" t="s">
        <v>1206</v>
      </c>
      <c r="C236" t="s">
        <v>651</v>
      </c>
      <c r="D236" t="s">
        <v>100</v>
      </c>
      <c r="E236" s="67">
        <v>45099</v>
      </c>
      <c r="F236" s="54">
        <v>32788.466252999999</v>
      </c>
      <c r="G236" s="54">
        <v>0.38185999999999998</v>
      </c>
      <c r="H236" s="54">
        <v>0.125206133</v>
      </c>
      <c r="I236" s="55">
        <v>2.2869198018508912E-4</v>
      </c>
      <c r="J236" s="55">
        <v>1.8683221458966167E-6</v>
      </c>
    </row>
    <row r="237" spans="1:10">
      <c r="A237" t="s">
        <v>1207</v>
      </c>
      <c r="B237" t="s">
        <v>1208</v>
      </c>
      <c r="C237" t="s">
        <v>651</v>
      </c>
      <c r="D237" t="s">
        <v>100</v>
      </c>
      <c r="E237" s="67">
        <v>45288</v>
      </c>
      <c r="F237" s="54">
        <v>17181.307153999998</v>
      </c>
      <c r="G237" s="54">
        <v>0.46477299999999999</v>
      </c>
      <c r="H237" s="54">
        <v>7.9854078999999994E-2</v>
      </c>
      <c r="I237" s="55">
        <v>1.4585537477119064E-4</v>
      </c>
      <c r="J237" s="55">
        <v>1.1915801619388561E-6</v>
      </c>
    </row>
    <row r="238" spans="1:10">
      <c r="A238" t="s">
        <v>1209</v>
      </c>
      <c r="B238" t="s">
        <v>1210</v>
      </c>
      <c r="C238" t="s">
        <v>651</v>
      </c>
      <c r="D238" t="s">
        <v>100</v>
      </c>
      <c r="E238" s="67">
        <v>45148</v>
      </c>
      <c r="F238" s="54">
        <v>24805.138336999997</v>
      </c>
      <c r="G238" s="54">
        <v>0.43294700000000003</v>
      </c>
      <c r="H238" s="54">
        <v>0.107393115</v>
      </c>
      <c r="I238" s="55">
        <v>1.9615607909234764E-4</v>
      </c>
      <c r="J238" s="55">
        <v>1.602516827760523E-6</v>
      </c>
    </row>
    <row r="239" spans="1:10">
      <c r="A239" t="s">
        <v>1211</v>
      </c>
      <c r="B239" t="s">
        <v>1212</v>
      </c>
      <c r="C239" t="s">
        <v>651</v>
      </c>
      <c r="D239" t="s">
        <v>100</v>
      </c>
      <c r="E239" s="67">
        <v>45288</v>
      </c>
      <c r="F239" s="54">
        <v>403938.99</v>
      </c>
      <c r="G239" s="54">
        <v>0.50074600000000002</v>
      </c>
      <c r="H239" s="54">
        <v>2.02271</v>
      </c>
      <c r="I239" s="55">
        <v>3.6945279289168818E-3</v>
      </c>
      <c r="J239" s="55">
        <v>3.0182817703718603E-5</v>
      </c>
    </row>
    <row r="240" spans="1:10">
      <c r="A240" t="s">
        <v>1213</v>
      </c>
      <c r="B240" t="s">
        <v>1214</v>
      </c>
      <c r="C240" t="s">
        <v>651</v>
      </c>
      <c r="D240" t="s">
        <v>100</v>
      </c>
      <c r="E240" s="67">
        <v>45148</v>
      </c>
      <c r="F240" s="54">
        <v>19862.718965</v>
      </c>
      <c r="G240" s="54">
        <v>0.56599999999999995</v>
      </c>
      <c r="H240" s="54">
        <v>0.112422908</v>
      </c>
      <c r="I240" s="55">
        <v>2.0534311564982284E-4</v>
      </c>
      <c r="J240" s="55">
        <v>1.6775712474284143E-6</v>
      </c>
    </row>
    <row r="241" spans="1:10">
      <c r="A241" t="s">
        <v>1213</v>
      </c>
      <c r="B241" t="s">
        <v>1215</v>
      </c>
      <c r="C241" t="s">
        <v>651</v>
      </c>
      <c r="D241" t="s">
        <v>100</v>
      </c>
      <c r="E241" s="67">
        <v>45148</v>
      </c>
      <c r="F241" s="54">
        <v>34471.127826000004</v>
      </c>
      <c r="G241" s="54">
        <v>0.56599999999999995</v>
      </c>
      <c r="H241" s="54">
        <v>0.19510644199999999</v>
      </c>
      <c r="I241" s="55">
        <v>3.5636655728235963E-4</v>
      </c>
      <c r="J241" s="55">
        <v>2.9113724516649178E-6</v>
      </c>
    </row>
    <row r="242" spans="1:10">
      <c r="A242" t="s">
        <v>1216</v>
      </c>
      <c r="B242" t="s">
        <v>1217</v>
      </c>
      <c r="C242" t="s">
        <v>651</v>
      </c>
      <c r="D242" t="s">
        <v>100</v>
      </c>
      <c r="E242" s="67">
        <v>45133</v>
      </c>
      <c r="F242" s="54">
        <v>51803.611933000007</v>
      </c>
      <c r="G242" s="54">
        <v>0.80726500000000001</v>
      </c>
      <c r="H242" s="54">
        <v>0.418192183</v>
      </c>
      <c r="I242" s="55">
        <v>7.6383796972785006E-4</v>
      </c>
      <c r="J242" s="55">
        <v>6.2402511603784671E-6</v>
      </c>
    </row>
    <row r="243" spans="1:10">
      <c r="A243" t="s">
        <v>1218</v>
      </c>
      <c r="B243" t="s">
        <v>1219</v>
      </c>
      <c r="C243" t="s">
        <v>651</v>
      </c>
      <c r="D243" t="s">
        <v>100</v>
      </c>
      <c r="E243" s="67">
        <v>45133</v>
      </c>
      <c r="F243" s="54">
        <v>220428.01216899999</v>
      </c>
      <c r="G243" s="54">
        <v>0.85164200000000001</v>
      </c>
      <c r="H243" s="54">
        <v>1.8772577300000002</v>
      </c>
      <c r="I243" s="55">
        <v>3.4288558979092935E-3</v>
      </c>
      <c r="J243" s="55">
        <v>2.8012383311244123E-5</v>
      </c>
    </row>
    <row r="244" spans="1:10">
      <c r="A244" t="s">
        <v>1220</v>
      </c>
      <c r="B244" t="s">
        <v>1221</v>
      </c>
      <c r="C244" t="s">
        <v>651</v>
      </c>
      <c r="D244" t="s">
        <v>100</v>
      </c>
      <c r="E244" s="67">
        <v>45133</v>
      </c>
      <c r="F244" s="54">
        <v>59726.571192000003</v>
      </c>
      <c r="G244" s="54">
        <v>0.85164200000000001</v>
      </c>
      <c r="H244" s="54">
        <v>0.50865662099999986</v>
      </c>
      <c r="I244" s="55">
        <v>9.2907341759965038E-4</v>
      </c>
      <c r="J244" s="55">
        <v>7.5901587797719302E-6</v>
      </c>
    </row>
    <row r="245" spans="1:10">
      <c r="A245" t="s">
        <v>1222</v>
      </c>
      <c r="B245" t="s">
        <v>1223</v>
      </c>
      <c r="C245" t="s">
        <v>651</v>
      </c>
      <c r="D245" t="s">
        <v>100</v>
      </c>
      <c r="E245" s="67">
        <v>45133</v>
      </c>
      <c r="F245" s="54">
        <v>79636.853371000005</v>
      </c>
      <c r="G245" s="54">
        <v>0.85341599999999995</v>
      </c>
      <c r="H245" s="54">
        <v>0.67963394300000002</v>
      </c>
      <c r="I245" s="55">
        <v>1.2413675632460433E-3</v>
      </c>
      <c r="J245" s="55">
        <v>1.0141477229473568E-5</v>
      </c>
    </row>
    <row r="246" spans="1:10">
      <c r="A246" t="s">
        <v>1224</v>
      </c>
      <c r="B246" t="s">
        <v>1225</v>
      </c>
      <c r="C246" t="s">
        <v>651</v>
      </c>
      <c r="D246" t="s">
        <v>100</v>
      </c>
      <c r="E246" s="67">
        <v>45127</v>
      </c>
      <c r="F246" s="54">
        <v>115223.68597799999</v>
      </c>
      <c r="G246" s="54">
        <v>2.1140620000000001</v>
      </c>
      <c r="H246" s="54">
        <v>2.4358997429999998</v>
      </c>
      <c r="I246" s="55">
        <v>4.4492288229923977E-3</v>
      </c>
      <c r="J246" s="55">
        <v>3.6348422605071405E-5</v>
      </c>
    </row>
    <row r="247" spans="1:10">
      <c r="A247" t="s">
        <v>1224</v>
      </c>
      <c r="B247" t="s">
        <v>1226</v>
      </c>
      <c r="C247" t="s">
        <v>651</v>
      </c>
      <c r="D247" t="s">
        <v>100</v>
      </c>
      <c r="E247" s="67">
        <v>45127</v>
      </c>
      <c r="F247" s="54">
        <v>70338.079574000003</v>
      </c>
      <c r="G247" s="54">
        <v>2.1140620000000001</v>
      </c>
      <c r="H247" s="54">
        <v>1.4869903580000001</v>
      </c>
      <c r="I247" s="55">
        <v>2.7160232597164759E-3</v>
      </c>
      <c r="J247" s="55">
        <v>2.2188825339619255E-5</v>
      </c>
    </row>
    <row r="248" spans="1:10">
      <c r="A248" t="s">
        <v>1227</v>
      </c>
      <c r="B248" t="s">
        <v>1228</v>
      </c>
      <c r="C248" t="s">
        <v>651</v>
      </c>
      <c r="D248" t="s">
        <v>100</v>
      </c>
      <c r="E248" s="67">
        <v>45127</v>
      </c>
      <c r="F248" s="54">
        <v>15958.913185000001</v>
      </c>
      <c r="G248" s="54">
        <v>2.1140620000000001</v>
      </c>
      <c r="H248" s="54">
        <v>0.33738126099999999</v>
      </c>
      <c r="I248" s="55">
        <v>6.1623489845687022E-4</v>
      </c>
      <c r="J248" s="55">
        <v>5.034393016010059E-6</v>
      </c>
    </row>
    <row r="249" spans="1:10">
      <c r="A249" t="s">
        <v>1229</v>
      </c>
      <c r="B249" t="s">
        <v>1230</v>
      </c>
      <c r="C249" t="s">
        <v>651</v>
      </c>
      <c r="D249" t="s">
        <v>100</v>
      </c>
      <c r="E249" s="67">
        <v>45127</v>
      </c>
      <c r="F249" s="54">
        <v>122400.776036</v>
      </c>
      <c r="G249" s="54">
        <v>2.1486749999999999</v>
      </c>
      <c r="H249" s="54">
        <v>2.6299945939999998</v>
      </c>
      <c r="I249" s="55">
        <v>4.8037476852506858E-3</v>
      </c>
      <c r="J249" s="55">
        <v>3.9244700126299572E-5</v>
      </c>
    </row>
    <row r="250" spans="1:10">
      <c r="A250" t="s">
        <v>1231</v>
      </c>
      <c r="B250" t="s">
        <v>1232</v>
      </c>
      <c r="C250" t="s">
        <v>651</v>
      </c>
      <c r="D250" t="s">
        <v>101</v>
      </c>
      <c r="E250" s="67">
        <v>45197</v>
      </c>
      <c r="F250" s="54">
        <v>114691.04</v>
      </c>
      <c r="G250" s="54">
        <v>-4.7613310000000002</v>
      </c>
      <c r="H250" s="54">
        <v>-5.46082</v>
      </c>
      <c r="I250" s="55">
        <v>-9.9743176257535114E-3</v>
      </c>
      <c r="J250" s="55">
        <v>-8.148619158100796E-5</v>
      </c>
    </row>
    <row r="251" spans="1:10">
      <c r="A251" t="s">
        <v>1233</v>
      </c>
      <c r="B251" t="s">
        <v>1234</v>
      </c>
      <c r="C251" t="s">
        <v>651</v>
      </c>
      <c r="D251" t="s">
        <v>101</v>
      </c>
      <c r="E251" s="67">
        <v>45195</v>
      </c>
      <c r="F251" s="54">
        <v>28289.335247999999</v>
      </c>
      <c r="G251" s="54">
        <v>-4.4603770000000003</v>
      </c>
      <c r="H251" s="54">
        <v>-1.261811013</v>
      </c>
      <c r="I251" s="55">
        <v>-2.3047278297647225E-3</v>
      </c>
      <c r="J251" s="55">
        <v>-1.8828705935069041E-5</v>
      </c>
    </row>
    <row r="252" spans="1:10">
      <c r="A252" t="s">
        <v>1235</v>
      </c>
      <c r="B252" t="s">
        <v>1236</v>
      </c>
      <c r="C252" t="s">
        <v>651</v>
      </c>
      <c r="D252" t="s">
        <v>101</v>
      </c>
      <c r="E252" s="67">
        <v>45280</v>
      </c>
      <c r="F252" s="54">
        <v>28422.845522</v>
      </c>
      <c r="G252" s="54">
        <v>-0.50404000000000004</v>
      </c>
      <c r="H252" s="54">
        <v>-0.14326253</v>
      </c>
      <c r="I252" s="55">
        <v>-2.6167241881055249E-4</v>
      </c>
      <c r="J252" s="55">
        <v>-2.1377591581410669E-6</v>
      </c>
    </row>
    <row r="253" spans="1:10">
      <c r="A253" t="s">
        <v>1237</v>
      </c>
      <c r="B253" t="s">
        <v>1238</v>
      </c>
      <c r="C253" t="s">
        <v>651</v>
      </c>
      <c r="D253" t="s">
        <v>101</v>
      </c>
      <c r="E253" s="67">
        <v>45153</v>
      </c>
      <c r="F253" s="54">
        <v>117685.693606</v>
      </c>
      <c r="G253" s="54">
        <v>-0.432533</v>
      </c>
      <c r="H253" s="54">
        <v>-0.50902940299999999</v>
      </c>
      <c r="I253" s="55">
        <v>-9.2975431278996329E-4</v>
      </c>
      <c r="J253" s="55">
        <v>-7.5957214215491641E-6</v>
      </c>
    </row>
    <row r="254" spans="1:10">
      <c r="A254" t="s">
        <v>1239</v>
      </c>
      <c r="B254" t="s">
        <v>1240</v>
      </c>
      <c r="C254" t="s">
        <v>651</v>
      </c>
      <c r="D254" t="s">
        <v>101</v>
      </c>
      <c r="E254" s="67">
        <v>45153</v>
      </c>
      <c r="F254" s="54">
        <v>39231.810665999998</v>
      </c>
      <c r="G254" s="54">
        <v>-0.42422300000000002</v>
      </c>
      <c r="H254" s="54">
        <v>-0.16643033800000001</v>
      </c>
      <c r="I254" s="55">
        <v>-3.039889712119269E-4</v>
      </c>
      <c r="J254" s="55">
        <v>-2.4834684913913862E-6</v>
      </c>
    </row>
    <row r="255" spans="1:10">
      <c r="A255" t="s">
        <v>1241</v>
      </c>
      <c r="B255" t="s">
        <v>1242</v>
      </c>
      <c r="C255" t="s">
        <v>651</v>
      </c>
      <c r="D255" t="s">
        <v>101</v>
      </c>
      <c r="E255" s="67">
        <v>45152</v>
      </c>
      <c r="F255" s="54">
        <v>34773.334190000001</v>
      </c>
      <c r="G255" s="54">
        <v>-0.41677599999999998</v>
      </c>
      <c r="H255" s="54">
        <v>-0.14492694</v>
      </c>
      <c r="I255" s="55">
        <v>-2.647125032666379E-4</v>
      </c>
      <c r="J255" s="55">
        <v>-2.1625954340354098E-6</v>
      </c>
    </row>
    <row r="256" spans="1:10">
      <c r="A256" t="s">
        <v>1243</v>
      </c>
      <c r="B256" t="s">
        <v>1244</v>
      </c>
      <c r="C256" t="s">
        <v>651</v>
      </c>
      <c r="D256" t="s">
        <v>101</v>
      </c>
      <c r="E256" s="67">
        <v>45153</v>
      </c>
      <c r="F256" s="54">
        <v>84361.686612000005</v>
      </c>
      <c r="G256" s="54">
        <v>-0.40839799999999998</v>
      </c>
      <c r="H256" s="54">
        <v>-0.34453154499999999</v>
      </c>
      <c r="I256" s="55">
        <v>-6.2929506226566505E-4</v>
      </c>
      <c r="J256" s="55">
        <v>-5.1410893385188787E-6</v>
      </c>
    </row>
    <row r="257" spans="1:10">
      <c r="A257" t="s">
        <v>1245</v>
      </c>
      <c r="B257" t="s">
        <v>1246</v>
      </c>
      <c r="C257" t="s">
        <v>651</v>
      </c>
      <c r="D257" t="s">
        <v>101</v>
      </c>
      <c r="E257" s="67">
        <v>45281</v>
      </c>
      <c r="F257" s="54">
        <v>29429.654662000001</v>
      </c>
      <c r="G257" s="54">
        <v>-0.41282000000000002</v>
      </c>
      <c r="H257" s="54">
        <v>-0.12149159899999999</v>
      </c>
      <c r="I257" s="55">
        <v>-2.2190729547699387E-4</v>
      </c>
      <c r="J257" s="55">
        <v>-1.8128939814161599E-6</v>
      </c>
    </row>
    <row r="258" spans="1:10">
      <c r="A258" t="s">
        <v>1247</v>
      </c>
      <c r="B258" t="s">
        <v>1248</v>
      </c>
      <c r="C258" t="s">
        <v>651</v>
      </c>
      <c r="D258" t="s">
        <v>101</v>
      </c>
      <c r="E258" s="67">
        <v>45113</v>
      </c>
      <c r="F258" s="54">
        <v>8222.8148600000004</v>
      </c>
      <c r="G258" s="54">
        <v>-0.28002100000000002</v>
      </c>
      <c r="H258" s="54">
        <v>-2.3025621999999999E-2</v>
      </c>
      <c r="I258" s="55">
        <v>-4.2056846290216086E-5</v>
      </c>
      <c r="J258" s="55">
        <v>-3.4358763804041727E-7</v>
      </c>
    </row>
    <row r="259" spans="1:10">
      <c r="A259" t="s">
        <v>1247</v>
      </c>
      <c r="B259" t="s">
        <v>1249</v>
      </c>
      <c r="C259" t="s">
        <v>651</v>
      </c>
      <c r="D259" t="s">
        <v>101</v>
      </c>
      <c r="E259" s="67">
        <v>45113</v>
      </c>
      <c r="F259" s="54">
        <v>93819.390903999985</v>
      </c>
      <c r="G259" s="54">
        <v>-0.28002100000000002</v>
      </c>
      <c r="H259" s="54">
        <v>-0.26271415999999997</v>
      </c>
      <c r="I259" s="55">
        <v>-4.7985366238459203E-4</v>
      </c>
      <c r="J259" s="55">
        <v>-3.9202127835752832E-6</v>
      </c>
    </row>
    <row r="260" spans="1:10">
      <c r="A260" t="s">
        <v>1250</v>
      </c>
      <c r="B260" t="s">
        <v>1251</v>
      </c>
      <c r="C260" t="s">
        <v>651</v>
      </c>
      <c r="D260" t="s">
        <v>101</v>
      </c>
      <c r="E260" s="67">
        <v>45113</v>
      </c>
      <c r="F260" s="54">
        <v>98216.327896999996</v>
      </c>
      <c r="G260" s="54">
        <v>-0.26344899999999999</v>
      </c>
      <c r="H260" s="54">
        <v>-0.25875040799999999</v>
      </c>
      <c r="I260" s="55">
        <v>-4.7261377507138347E-4</v>
      </c>
      <c r="J260" s="55">
        <v>-3.8610657956043181E-6</v>
      </c>
    </row>
    <row r="261" spans="1:10">
      <c r="A261" t="s">
        <v>1252</v>
      </c>
      <c r="B261" t="s">
        <v>1253</v>
      </c>
      <c r="C261" t="s">
        <v>651</v>
      </c>
      <c r="D261" t="s">
        <v>101</v>
      </c>
      <c r="E261" s="67">
        <v>45113</v>
      </c>
      <c r="F261" s="54">
        <v>137538.56649600001</v>
      </c>
      <c r="G261" s="54">
        <v>-0.23741899999999999</v>
      </c>
      <c r="H261" s="54">
        <v>-0.32654313400000001</v>
      </c>
      <c r="I261" s="55">
        <v>-5.9643880168637508E-4</v>
      </c>
      <c r="J261" s="55">
        <v>-4.872666811318951E-6</v>
      </c>
    </row>
    <row r="262" spans="1:10">
      <c r="A262" t="s">
        <v>1254</v>
      </c>
      <c r="B262" t="s">
        <v>1255</v>
      </c>
      <c r="C262" t="s">
        <v>651</v>
      </c>
      <c r="D262" t="s">
        <v>98</v>
      </c>
      <c r="E262" s="67">
        <v>45127</v>
      </c>
      <c r="F262" s="54">
        <v>11499.58</v>
      </c>
      <c r="G262" s="54">
        <v>3.85588</v>
      </c>
      <c r="H262" s="54">
        <v>0.44341000000000003</v>
      </c>
      <c r="I262" s="55">
        <v>8.0989891233099881E-4</v>
      </c>
      <c r="J262" s="55">
        <v>6.6165506661883639E-6</v>
      </c>
    </row>
    <row r="263" spans="1:10">
      <c r="A263" t="s">
        <v>1256</v>
      </c>
      <c r="B263" t="s">
        <v>1257</v>
      </c>
      <c r="C263" t="s">
        <v>651</v>
      </c>
      <c r="D263" t="s">
        <v>98</v>
      </c>
      <c r="E263" s="67">
        <v>45141</v>
      </c>
      <c r="F263" s="54">
        <v>62820.916372999993</v>
      </c>
      <c r="G263" s="54">
        <v>1.3473010000000001</v>
      </c>
      <c r="H263" s="54">
        <v>0.84638700600000016</v>
      </c>
      <c r="I263" s="55">
        <v>1.5459459993470842E-3</v>
      </c>
      <c r="J263" s="55">
        <v>1.2629761413595714E-5</v>
      </c>
    </row>
    <row r="264" spans="1:10">
      <c r="A264" t="s">
        <v>1258</v>
      </c>
      <c r="B264" t="s">
        <v>1259</v>
      </c>
      <c r="C264" t="s">
        <v>651</v>
      </c>
      <c r="D264" t="s">
        <v>98</v>
      </c>
      <c r="E264" s="67">
        <v>45251</v>
      </c>
      <c r="F264" s="54">
        <v>23251.118341000001</v>
      </c>
      <c r="G264" s="54">
        <v>-3.6627640000000001</v>
      </c>
      <c r="H264" s="54">
        <v>-0.85163351800000009</v>
      </c>
      <c r="I264" s="55">
        <v>-1.5555288783131237E-3</v>
      </c>
      <c r="J264" s="55">
        <v>-1.2708049707654858E-5</v>
      </c>
    </row>
    <row r="265" spans="1:10">
      <c r="A265" t="s">
        <v>1260</v>
      </c>
      <c r="B265" t="s">
        <v>1261</v>
      </c>
      <c r="C265" t="s">
        <v>651</v>
      </c>
      <c r="D265" t="s">
        <v>98</v>
      </c>
      <c r="E265" s="67">
        <v>45251</v>
      </c>
      <c r="F265" s="54">
        <v>23222.538709</v>
      </c>
      <c r="G265" s="54">
        <v>-3.7899940000000001</v>
      </c>
      <c r="H265" s="54">
        <v>-0.88013292899999995</v>
      </c>
      <c r="I265" s="55">
        <v>-1.6075837304160847E-3</v>
      </c>
      <c r="J265" s="55">
        <v>-1.3133317060303704E-5</v>
      </c>
    </row>
    <row r="266" spans="1:10">
      <c r="A266" t="s">
        <v>1262</v>
      </c>
      <c r="B266" t="s">
        <v>1263</v>
      </c>
      <c r="C266" t="s">
        <v>651</v>
      </c>
      <c r="D266" t="s">
        <v>98</v>
      </c>
      <c r="E266" s="67">
        <v>45251</v>
      </c>
      <c r="F266" s="54">
        <v>47474.711975999999</v>
      </c>
      <c r="G266" s="54">
        <v>-3.8465410000000002</v>
      </c>
      <c r="H266" s="54">
        <v>-1.8261344819999998</v>
      </c>
      <c r="I266" s="55">
        <v>-3.3354780693758187E-3</v>
      </c>
      <c r="J266" s="55">
        <v>-2.7249523744224628E-5</v>
      </c>
    </row>
    <row r="267" spans="1:10">
      <c r="A267" t="s">
        <v>1264</v>
      </c>
      <c r="B267" t="s">
        <v>1265</v>
      </c>
      <c r="C267" t="s">
        <v>651</v>
      </c>
      <c r="D267" t="s">
        <v>98</v>
      </c>
      <c r="E267" s="67">
        <v>45250</v>
      </c>
      <c r="F267" s="54">
        <v>15760.365227</v>
      </c>
      <c r="G267" s="54">
        <v>-4.2706439999999999</v>
      </c>
      <c r="H267" s="54">
        <v>-0.67306909700000006</v>
      </c>
      <c r="I267" s="55">
        <v>-1.2293767158699793E-3</v>
      </c>
      <c r="J267" s="55">
        <v>-1.0043516795169596E-5</v>
      </c>
    </row>
    <row r="268" spans="1:10">
      <c r="A268" t="s">
        <v>1266</v>
      </c>
      <c r="B268" t="s">
        <v>1267</v>
      </c>
      <c r="C268" t="s">
        <v>651</v>
      </c>
      <c r="D268" t="s">
        <v>98</v>
      </c>
      <c r="E268" s="67">
        <v>45250</v>
      </c>
      <c r="F268" s="54">
        <v>47271.456337999996</v>
      </c>
      <c r="G268" s="54">
        <v>-4.291849</v>
      </c>
      <c r="H268" s="54">
        <v>-2.028819602</v>
      </c>
      <c r="I268" s="55">
        <v>-3.7056872622981208E-3</v>
      </c>
      <c r="J268" s="55">
        <v>-3.027398500076478E-5</v>
      </c>
    </row>
    <row r="269" spans="1:10">
      <c r="A269" t="s">
        <v>1268</v>
      </c>
      <c r="B269" t="s">
        <v>1269</v>
      </c>
      <c r="C269" t="s">
        <v>651</v>
      </c>
      <c r="D269" t="s">
        <v>98</v>
      </c>
      <c r="E269" s="67">
        <v>45253</v>
      </c>
      <c r="F269" s="54">
        <v>31331.192932999998</v>
      </c>
      <c r="G269" s="54">
        <v>-4.8997299999999999</v>
      </c>
      <c r="H269" s="54">
        <v>-1.5351437030000001</v>
      </c>
      <c r="I269" s="55">
        <v>-2.8039764897757873E-3</v>
      </c>
      <c r="J269" s="55">
        <v>-2.2907368103514856E-5</v>
      </c>
    </row>
    <row r="270" spans="1:10">
      <c r="A270" t="s">
        <v>1270</v>
      </c>
      <c r="B270" t="s">
        <v>1271</v>
      </c>
      <c r="C270" t="s">
        <v>651</v>
      </c>
      <c r="D270" t="s">
        <v>98</v>
      </c>
      <c r="E270" s="67">
        <v>45252</v>
      </c>
      <c r="F270" s="54">
        <v>31287.857952999999</v>
      </c>
      <c r="G270" s="54">
        <v>-5.0446309999999999</v>
      </c>
      <c r="H270" s="54">
        <v>-1.578357046</v>
      </c>
      <c r="I270" s="55">
        <v>-2.8829066886749697E-3</v>
      </c>
      <c r="J270" s="55">
        <v>-2.3552196306340403E-5</v>
      </c>
    </row>
    <row r="271" spans="1:10" s="68" customFormat="1">
      <c r="A271" s="56" t="s">
        <v>1272</v>
      </c>
      <c r="B271" s="114" t="s">
        <v>1288</v>
      </c>
      <c r="C271" s="114" t="s">
        <v>1288</v>
      </c>
      <c r="D271" s="114" t="s">
        <v>1288</v>
      </c>
      <c r="E271" s="114" t="s">
        <v>1288</v>
      </c>
      <c r="F271" s="114" t="s">
        <v>1288</v>
      </c>
      <c r="G271" s="114" t="s">
        <v>1288</v>
      </c>
      <c r="H271" s="58">
        <f>H272+H280</f>
        <v>303.43555293099996</v>
      </c>
      <c r="I271" s="57">
        <v>0.55423225520708164</v>
      </c>
      <c r="J271" s="57">
        <v>4.5278561825192083E-3</v>
      </c>
    </row>
    <row r="272" spans="1:10" s="68" customFormat="1">
      <c r="A272" s="56" t="s">
        <v>646</v>
      </c>
      <c r="B272" s="114" t="s">
        <v>1288</v>
      </c>
      <c r="C272" s="114" t="s">
        <v>1288</v>
      </c>
      <c r="D272" s="114" t="s">
        <v>1288</v>
      </c>
      <c r="E272" s="114" t="s">
        <v>1288</v>
      </c>
      <c r="F272" s="114" t="s">
        <v>1288</v>
      </c>
      <c r="G272" s="114" t="s">
        <v>1288</v>
      </c>
      <c r="H272" s="58">
        <f>SUM(H273:H279)</f>
        <v>278.01907911299998</v>
      </c>
      <c r="I272" s="57">
        <v>0.50780846120043432</v>
      </c>
      <c r="J272" s="57">
        <v>4.1485923256538984E-3</v>
      </c>
    </row>
    <row r="273" spans="1:10">
      <c r="A273" t="s">
        <v>1273</v>
      </c>
      <c r="B273" t="s">
        <v>1274</v>
      </c>
      <c r="C273" t="s">
        <v>651</v>
      </c>
      <c r="D273" t="s">
        <v>98</v>
      </c>
      <c r="E273" s="67">
        <v>45068</v>
      </c>
      <c r="F273" s="54">
        <v>77541.692746999994</v>
      </c>
      <c r="G273" s="54">
        <v>14.887363000000001</v>
      </c>
      <c r="H273" s="54">
        <v>11.543913155</v>
      </c>
      <c r="I273" s="55">
        <v>2.108523197103811E-2</v>
      </c>
      <c r="J273" s="55">
        <v>1.7225792444044082E-4</v>
      </c>
    </row>
    <row r="274" spans="1:10">
      <c r="A274" t="s">
        <v>1275</v>
      </c>
      <c r="B274" t="s">
        <v>1276</v>
      </c>
      <c r="C274" t="s">
        <v>651</v>
      </c>
      <c r="D274" t="s">
        <v>98</v>
      </c>
      <c r="E274" s="67">
        <v>44972</v>
      </c>
      <c r="F274" s="54">
        <v>770453.83961899998</v>
      </c>
      <c r="G274" s="54">
        <v>6.601216</v>
      </c>
      <c r="H274" s="54">
        <v>50.859320384</v>
      </c>
      <c r="I274" s="55">
        <v>9.2895758464841549E-2</v>
      </c>
      <c r="J274" s="55">
        <v>7.5892124708202928E-4</v>
      </c>
    </row>
    <row r="275" spans="1:10">
      <c r="A275" t="s">
        <v>1275</v>
      </c>
      <c r="B275" t="s">
        <v>1277</v>
      </c>
      <c r="C275" t="s">
        <v>651</v>
      </c>
      <c r="D275" t="s">
        <v>98</v>
      </c>
      <c r="E275" s="67">
        <v>45069</v>
      </c>
      <c r="F275" s="54">
        <v>611527.96647600003</v>
      </c>
      <c r="G275" s="54">
        <v>12.757655</v>
      </c>
      <c r="H275" s="54">
        <v>78.016626375000001</v>
      </c>
      <c r="I275" s="55">
        <v>0.14249922384440228</v>
      </c>
      <c r="J275" s="55">
        <v>1.1641617492056447E-3</v>
      </c>
    </row>
    <row r="276" spans="1:10">
      <c r="A276" t="s">
        <v>1275</v>
      </c>
      <c r="B276" t="s">
        <v>1278</v>
      </c>
      <c r="C276" t="s">
        <v>651</v>
      </c>
      <c r="D276" t="s">
        <v>98</v>
      </c>
      <c r="E276" s="67">
        <v>45153</v>
      </c>
      <c r="F276" s="54">
        <v>820040.63886399998</v>
      </c>
      <c r="G276" s="54">
        <v>5.9078999999999997</v>
      </c>
      <c r="H276" s="54">
        <v>48.447177437000001</v>
      </c>
      <c r="I276" s="55">
        <v>8.8489921994842707E-2</v>
      </c>
      <c r="J276" s="55">
        <v>7.2292732267140614E-4</v>
      </c>
    </row>
    <row r="277" spans="1:10">
      <c r="A277" t="s">
        <v>1279</v>
      </c>
      <c r="B277" t="s">
        <v>1280</v>
      </c>
      <c r="C277" t="s">
        <v>651</v>
      </c>
      <c r="D277" t="s">
        <v>98</v>
      </c>
      <c r="E277" s="67">
        <v>45126</v>
      </c>
      <c r="F277" s="54">
        <v>104494.73865699999</v>
      </c>
      <c r="G277" s="54">
        <v>-7.2860750000000003</v>
      </c>
      <c r="H277" s="54">
        <v>-7.6135650969999995</v>
      </c>
      <c r="I277" s="55">
        <v>-1.3906357752467366E-2</v>
      </c>
      <c r="J277" s="55">
        <v>-1.1360938908600127E-4</v>
      </c>
    </row>
    <row r="278" spans="1:10">
      <c r="A278" t="s">
        <v>1281</v>
      </c>
      <c r="B278" t="s">
        <v>1282</v>
      </c>
      <c r="C278" t="s">
        <v>651</v>
      </c>
      <c r="D278" t="s">
        <v>159</v>
      </c>
      <c r="E278" s="67">
        <v>45082</v>
      </c>
      <c r="F278" s="54">
        <v>200282.800884</v>
      </c>
      <c r="G278" s="54">
        <v>7.888477</v>
      </c>
      <c r="H278" s="54">
        <v>15.799263236</v>
      </c>
      <c r="I278" s="55">
        <v>2.8857730115395538E-2</v>
      </c>
      <c r="J278" s="55">
        <v>2.357561301942697E-4</v>
      </c>
    </row>
    <row r="279" spans="1:10">
      <c r="A279" t="s">
        <v>1281</v>
      </c>
      <c r="B279" t="s">
        <v>1283</v>
      </c>
      <c r="C279" t="s">
        <v>651</v>
      </c>
      <c r="D279" t="s">
        <v>159</v>
      </c>
      <c r="E279" s="67">
        <v>44972</v>
      </c>
      <c r="F279" s="54">
        <v>383793.064511</v>
      </c>
      <c r="G279" s="54">
        <v>21.096354000000002</v>
      </c>
      <c r="H279" s="54">
        <v>80.966343623</v>
      </c>
      <c r="I279" s="55">
        <v>0.14788695256238155</v>
      </c>
      <c r="J279" s="55">
        <v>1.2081773411461098E-3</v>
      </c>
    </row>
    <row r="280" spans="1:10" s="68" customFormat="1">
      <c r="A280" s="56" t="s">
        <v>648</v>
      </c>
      <c r="B280" s="114" t="s">
        <v>1288</v>
      </c>
      <c r="C280" s="114" t="s">
        <v>1288</v>
      </c>
      <c r="D280" s="114" t="s">
        <v>1288</v>
      </c>
      <c r="E280" s="114" t="s">
        <v>1288</v>
      </c>
      <c r="F280" s="114" t="s">
        <v>1288</v>
      </c>
      <c r="G280" s="114" t="s">
        <v>1288</v>
      </c>
      <c r="H280" s="58">
        <f>SUM(H281:H282)</f>
        <v>25.416473818</v>
      </c>
      <c r="I280" s="57">
        <v>4.6423794006647354E-2</v>
      </c>
      <c r="J280" s="57">
        <v>3.7926385686530968E-4</v>
      </c>
    </row>
    <row r="281" spans="1:10">
      <c r="A281" t="s">
        <v>1284</v>
      </c>
      <c r="B281">
        <v>10001064</v>
      </c>
      <c r="C281" t="s">
        <v>651</v>
      </c>
      <c r="D281" t="s">
        <v>98</v>
      </c>
      <c r="E281" s="67">
        <v>45195</v>
      </c>
      <c r="F281" s="54">
        <v>266444.81672300003</v>
      </c>
      <c r="G281" s="54">
        <v>6.3506020000000003</v>
      </c>
      <c r="H281" s="54">
        <v>16.920850841</v>
      </c>
      <c r="I281" s="55">
        <v>3.0906336554973875E-2</v>
      </c>
      <c r="J281" s="55">
        <v>2.5249242665815493E-4</v>
      </c>
    </row>
    <row r="282" spans="1:10">
      <c r="A282" t="s">
        <v>1284</v>
      </c>
      <c r="B282" t="s">
        <v>1285</v>
      </c>
      <c r="C282" t="s">
        <v>651</v>
      </c>
      <c r="D282" t="s">
        <v>98</v>
      </c>
      <c r="E282" s="67">
        <v>45252</v>
      </c>
      <c r="F282" s="54">
        <v>178276.37875800004</v>
      </c>
      <c r="G282" s="54">
        <v>4.7654230000000002</v>
      </c>
      <c r="H282" s="54">
        <v>8.495622977</v>
      </c>
      <c r="I282" s="55">
        <v>1.5517457451673489E-2</v>
      </c>
      <c r="J282" s="55">
        <v>1.2677143020715484E-4</v>
      </c>
    </row>
    <row r="283" spans="1:10">
      <c r="A283" s="56" t="s">
        <v>201</v>
      </c>
      <c r="B283" s="100" t="s">
        <v>1288</v>
      </c>
      <c r="C283" s="100" t="s">
        <v>1288</v>
      </c>
      <c r="D283" s="100" t="s">
        <v>1288</v>
      </c>
      <c r="E283" s="100" t="s">
        <v>1288</v>
      </c>
      <c r="F283" s="58">
        <v>0</v>
      </c>
      <c r="G283" s="100" t="s">
        <v>1288</v>
      </c>
      <c r="H283" s="58">
        <v>0</v>
      </c>
      <c r="I283" s="57">
        <v>0</v>
      </c>
      <c r="J283" s="57">
        <v>0</v>
      </c>
    </row>
    <row r="284" spans="1:10">
      <c r="A284" t="s">
        <v>167</v>
      </c>
      <c r="B284" t="s">
        <v>167</v>
      </c>
      <c r="C284" t="s">
        <v>167</v>
      </c>
      <c r="D284" t="s">
        <v>167</v>
      </c>
      <c r="E284" s="100" t="s">
        <v>1288</v>
      </c>
      <c r="F284" s="54">
        <v>0</v>
      </c>
      <c r="G284" s="54">
        <v>0</v>
      </c>
      <c r="H284" s="54">
        <v>0</v>
      </c>
      <c r="I284" s="55">
        <v>0</v>
      </c>
      <c r="J284" s="55">
        <v>0</v>
      </c>
    </row>
    <row r="285" spans="1:10">
      <c r="A285" t="s">
        <v>175</v>
      </c>
      <c r="B285" s="100" t="s">
        <v>1288</v>
      </c>
      <c r="C285" s="100" t="s">
        <v>1288</v>
      </c>
      <c r="D285" s="100" t="s">
        <v>1288</v>
      </c>
      <c r="E285" s="100" t="s">
        <v>1288</v>
      </c>
      <c r="F285" s="100" t="s">
        <v>1288</v>
      </c>
      <c r="G285" s="100" t="s">
        <v>1288</v>
      </c>
      <c r="H285" s="100" t="s">
        <v>1288</v>
      </c>
      <c r="I285" s="100" t="s">
        <v>1288</v>
      </c>
      <c r="J285" s="100" t="s">
        <v>1288</v>
      </c>
    </row>
    <row r="286" spans="1:10">
      <c r="A286" t="s">
        <v>193</v>
      </c>
      <c r="B286" s="100" t="s">
        <v>1288</v>
      </c>
      <c r="C286" s="100" t="s">
        <v>1288</v>
      </c>
      <c r="D286" s="100" t="s">
        <v>1288</v>
      </c>
      <c r="E286" s="100" t="s">
        <v>1288</v>
      </c>
      <c r="F286" s="100" t="s">
        <v>1288</v>
      </c>
      <c r="G286" s="100" t="s">
        <v>1288</v>
      </c>
      <c r="H286" s="100" t="s">
        <v>1288</v>
      </c>
      <c r="I286" s="100" t="s">
        <v>1288</v>
      </c>
      <c r="J286" s="100" t="s">
        <v>1288</v>
      </c>
    </row>
    <row r="287" spans="1:10">
      <c r="A287" t="s">
        <v>194</v>
      </c>
      <c r="B287" s="100" t="s">
        <v>1288</v>
      </c>
      <c r="C287" s="100" t="s">
        <v>1288</v>
      </c>
      <c r="D287" s="100" t="s">
        <v>1288</v>
      </c>
      <c r="E287" s="100" t="s">
        <v>1288</v>
      </c>
      <c r="F287" s="100" t="s">
        <v>1288</v>
      </c>
      <c r="G287" s="100" t="s">
        <v>1288</v>
      </c>
      <c r="H287" s="100" t="s">
        <v>1288</v>
      </c>
      <c r="I287" s="100" t="s">
        <v>1288</v>
      </c>
      <c r="J287" s="100" t="s">
        <v>1288</v>
      </c>
    </row>
    <row r="288" spans="1:10">
      <c r="A288" t="s">
        <v>195</v>
      </c>
      <c r="B288" s="100" t="s">
        <v>1288</v>
      </c>
      <c r="C288" s="100" t="s">
        <v>1288</v>
      </c>
      <c r="D288" s="100" t="s">
        <v>1288</v>
      </c>
      <c r="E288" s="100" t="s">
        <v>1288</v>
      </c>
      <c r="F288" s="100" t="s">
        <v>1288</v>
      </c>
      <c r="G288" s="100" t="s">
        <v>1288</v>
      </c>
      <c r="H288" s="100" t="s">
        <v>1288</v>
      </c>
      <c r="I288" s="100" t="s">
        <v>1288</v>
      </c>
      <c r="J288" s="100" t="s">
        <v>1288</v>
      </c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1287</v>
      </c>
    </row>
    <row r="2" spans="1:21" s="1" customFormat="1">
      <c r="A2" s="2" t="s">
        <v>1</v>
      </c>
      <c r="B2" s="9" t="s">
        <v>737</v>
      </c>
    </row>
    <row r="3" spans="1:21" s="1" customFormat="1">
      <c r="A3" s="2" t="s">
        <v>2</v>
      </c>
      <c r="B3" s="61" t="s">
        <v>738</v>
      </c>
    </row>
    <row r="4" spans="1:21" s="1" customFormat="1">
      <c r="A4" s="2" t="s">
        <v>3</v>
      </c>
      <c r="B4" s="62" t="s">
        <v>156</v>
      </c>
    </row>
    <row r="5" spans="1:21" ht="18.75">
      <c r="A5" s="75" t="s">
        <v>116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1" s="15" customFormat="1">
      <c r="A6" s="31" t="s">
        <v>92</v>
      </c>
      <c r="B6" s="32" t="s">
        <v>46</v>
      </c>
      <c r="C6" s="32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32" t="s">
        <v>5</v>
      </c>
      <c r="N6" s="32" t="s">
        <v>69</v>
      </c>
      <c r="O6" s="32" t="s">
        <v>54</v>
      </c>
      <c r="P6" s="33" t="s">
        <v>142</v>
      </c>
      <c r="Q6" s="13"/>
      <c r="R6" s="13"/>
      <c r="S6" s="13"/>
      <c r="T6" s="13"/>
      <c r="U6" s="13"/>
    </row>
    <row r="7" spans="1:21" s="15" customFormat="1">
      <c r="A7" s="92" t="s">
        <v>1288</v>
      </c>
      <c r="B7" s="93" t="s">
        <v>1288</v>
      </c>
      <c r="C7" s="93" t="s">
        <v>1288</v>
      </c>
      <c r="D7" s="93" t="s">
        <v>1288</v>
      </c>
      <c r="E7" s="93" t="s">
        <v>1288</v>
      </c>
      <c r="F7" s="16" t="s">
        <v>70</v>
      </c>
      <c r="G7" s="16" t="s">
        <v>71</v>
      </c>
      <c r="H7" s="93" t="s">
        <v>1288</v>
      </c>
      <c r="I7" s="16" t="s">
        <v>7</v>
      </c>
      <c r="J7" s="16" t="s">
        <v>7</v>
      </c>
      <c r="K7" s="16" t="s">
        <v>143</v>
      </c>
      <c r="L7" s="93" t="s">
        <v>1288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4" t="s">
        <v>1288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108</v>
      </c>
      <c r="B9" s="95" t="s">
        <v>1288</v>
      </c>
      <c r="C9" s="95" t="s">
        <v>1288</v>
      </c>
      <c r="D9" s="95" t="s">
        <v>1288</v>
      </c>
      <c r="E9" s="95" t="s">
        <v>1288</v>
      </c>
      <c r="F9" s="95" t="s">
        <v>1288</v>
      </c>
      <c r="G9" s="95" t="s">
        <v>1288</v>
      </c>
      <c r="H9" s="95" t="s">
        <v>1288</v>
      </c>
      <c r="I9" s="95" t="s">
        <v>1288</v>
      </c>
      <c r="J9" s="95" t="s">
        <v>1288</v>
      </c>
      <c r="K9" s="52">
        <v>0</v>
      </c>
      <c r="L9" s="95" t="s">
        <v>1288</v>
      </c>
      <c r="M9" s="52">
        <v>0</v>
      </c>
      <c r="N9" s="95" t="s">
        <v>1288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161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100" t="s">
        <v>1288</v>
      </c>
      <c r="J10" s="57">
        <v>0</v>
      </c>
      <c r="K10" s="58">
        <v>0</v>
      </c>
      <c r="L10" s="100" t="s">
        <v>1288</v>
      </c>
      <c r="M10" s="58">
        <v>0</v>
      </c>
      <c r="N10" s="100" t="s">
        <v>1288</v>
      </c>
      <c r="O10" s="57">
        <v>0</v>
      </c>
      <c r="P10" s="57">
        <v>0</v>
      </c>
    </row>
    <row r="11" spans="1:21">
      <c r="A11" s="56" t="s">
        <v>668</v>
      </c>
      <c r="B11" s="99" t="s">
        <v>1288</v>
      </c>
      <c r="C11" s="100" t="s">
        <v>1288</v>
      </c>
      <c r="D11" s="100" t="s">
        <v>1288</v>
      </c>
      <c r="E11" s="100" t="s">
        <v>1288</v>
      </c>
      <c r="F11" s="100" t="s">
        <v>1288</v>
      </c>
      <c r="G11" s="58">
        <v>0</v>
      </c>
      <c r="H11" s="100" t="s">
        <v>1288</v>
      </c>
      <c r="I11" s="100" t="s">
        <v>1288</v>
      </c>
      <c r="J11" s="57">
        <v>0</v>
      </c>
      <c r="K11" s="58">
        <v>0</v>
      </c>
      <c r="L11" s="100" t="s">
        <v>1288</v>
      </c>
      <c r="M11" s="58">
        <v>0</v>
      </c>
      <c r="N11" s="100" t="s">
        <v>1288</v>
      </c>
      <c r="O11" s="57">
        <v>0</v>
      </c>
      <c r="P11" s="57">
        <v>0</v>
      </c>
    </row>
    <row r="12" spans="1:21">
      <c r="A12" t="s">
        <v>167</v>
      </c>
      <c r="B12" t="s">
        <v>167</v>
      </c>
      <c r="C12" s="100" t="s">
        <v>1288</v>
      </c>
      <c r="D12" t="s">
        <v>167</v>
      </c>
      <c r="E12" s="100" t="s">
        <v>1288</v>
      </c>
      <c r="F12" s="100" t="s">
        <v>1288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669</v>
      </c>
      <c r="B13" s="99" t="s">
        <v>1288</v>
      </c>
      <c r="C13" s="100" t="s">
        <v>1288</v>
      </c>
      <c r="D13" s="100" t="s">
        <v>1288</v>
      </c>
      <c r="E13" s="100" t="s">
        <v>1288</v>
      </c>
      <c r="F13" s="100" t="s">
        <v>1288</v>
      </c>
      <c r="G13" s="58">
        <v>0</v>
      </c>
      <c r="H13" s="100" t="s">
        <v>1288</v>
      </c>
      <c r="I13" s="100" t="s">
        <v>1288</v>
      </c>
      <c r="J13" s="57">
        <v>0</v>
      </c>
      <c r="K13" s="58">
        <v>0</v>
      </c>
      <c r="L13" s="100" t="s">
        <v>1288</v>
      </c>
      <c r="M13" s="58">
        <v>0</v>
      </c>
      <c r="N13" s="100" t="s">
        <v>1288</v>
      </c>
      <c r="O13" s="57">
        <v>0</v>
      </c>
      <c r="P13" s="57">
        <v>0</v>
      </c>
    </row>
    <row r="14" spans="1:21">
      <c r="A14" t="s">
        <v>167</v>
      </c>
      <c r="B14" t="s">
        <v>167</v>
      </c>
      <c r="C14" s="100" t="s">
        <v>1288</v>
      </c>
      <c r="D14" t="s">
        <v>167</v>
      </c>
      <c r="E14" s="100" t="s">
        <v>1288</v>
      </c>
      <c r="F14" s="100" t="s">
        <v>1288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670</v>
      </c>
      <c r="B15" s="99" t="s">
        <v>1288</v>
      </c>
      <c r="C15" s="100" t="s">
        <v>1288</v>
      </c>
      <c r="D15" s="100" t="s">
        <v>1288</v>
      </c>
      <c r="E15" s="100" t="s">
        <v>1288</v>
      </c>
      <c r="F15" s="100" t="s">
        <v>1288</v>
      </c>
      <c r="G15" s="58">
        <v>0</v>
      </c>
      <c r="H15" s="100" t="s">
        <v>1288</v>
      </c>
      <c r="I15" s="100" t="s">
        <v>1288</v>
      </c>
      <c r="J15" s="57">
        <v>0</v>
      </c>
      <c r="K15" s="58">
        <v>0</v>
      </c>
      <c r="L15" s="100" t="s">
        <v>1288</v>
      </c>
      <c r="M15" s="58">
        <v>0</v>
      </c>
      <c r="N15" s="100" t="s">
        <v>1288</v>
      </c>
      <c r="O15" s="57">
        <v>0</v>
      </c>
      <c r="P15" s="57">
        <v>0</v>
      </c>
    </row>
    <row r="16" spans="1:21">
      <c r="A16" t="s">
        <v>167</v>
      </c>
      <c r="B16" t="s">
        <v>167</v>
      </c>
      <c r="C16" s="100" t="s">
        <v>1288</v>
      </c>
      <c r="D16" t="s">
        <v>167</v>
      </c>
      <c r="E16" s="100" t="s">
        <v>1288</v>
      </c>
      <c r="F16" s="100" t="s">
        <v>1288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167</v>
      </c>
      <c r="B17" t="s">
        <v>167</v>
      </c>
      <c r="C17" s="100" t="s">
        <v>1288</v>
      </c>
      <c r="D17" t="s">
        <v>167</v>
      </c>
      <c r="E17" s="100" t="s">
        <v>1288</v>
      </c>
      <c r="F17" s="100" t="s">
        <v>1288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167</v>
      </c>
      <c r="B18" t="s">
        <v>167</v>
      </c>
      <c r="C18" s="100" t="s">
        <v>1288</v>
      </c>
      <c r="D18" t="s">
        <v>167</v>
      </c>
      <c r="E18" s="100" t="s">
        <v>1288</v>
      </c>
      <c r="F18" s="100" t="s">
        <v>1288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167</v>
      </c>
      <c r="B19" t="s">
        <v>167</v>
      </c>
      <c r="C19" s="100" t="s">
        <v>1288</v>
      </c>
      <c r="D19" t="s">
        <v>167</v>
      </c>
      <c r="E19" s="100" t="s">
        <v>1288</v>
      </c>
      <c r="F19" s="100" t="s">
        <v>1288</v>
      </c>
      <c r="G19" s="54">
        <v>0</v>
      </c>
      <c r="H19" t="s">
        <v>167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173</v>
      </c>
      <c r="B20" s="99" t="s">
        <v>1288</v>
      </c>
      <c r="C20" s="100" t="s">
        <v>1288</v>
      </c>
      <c r="D20" s="100" t="s">
        <v>1288</v>
      </c>
      <c r="E20" s="100" t="s">
        <v>1288</v>
      </c>
      <c r="F20" s="100" t="s">
        <v>1288</v>
      </c>
      <c r="G20" s="58">
        <v>0</v>
      </c>
      <c r="H20" s="100" t="s">
        <v>1288</v>
      </c>
      <c r="I20" s="100" t="s">
        <v>1288</v>
      </c>
      <c r="J20" s="57">
        <v>0</v>
      </c>
      <c r="K20" s="58">
        <v>0</v>
      </c>
      <c r="L20" s="100" t="s">
        <v>1288</v>
      </c>
      <c r="M20" s="58">
        <v>0</v>
      </c>
      <c r="N20" s="100" t="s">
        <v>1288</v>
      </c>
      <c r="O20" s="57">
        <v>0</v>
      </c>
      <c r="P20" s="57">
        <v>0</v>
      </c>
    </row>
    <row r="21" spans="1:16">
      <c r="A21" s="56" t="s">
        <v>668</v>
      </c>
      <c r="B21" s="99" t="s">
        <v>1288</v>
      </c>
      <c r="C21" s="100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100" t="s">
        <v>1288</v>
      </c>
      <c r="J21" s="57">
        <v>0</v>
      </c>
      <c r="K21" s="58">
        <v>0</v>
      </c>
      <c r="L21" s="100" t="s">
        <v>1288</v>
      </c>
      <c r="M21" s="58">
        <v>0</v>
      </c>
      <c r="N21" s="100" t="s">
        <v>1288</v>
      </c>
      <c r="O21" s="57">
        <v>0</v>
      </c>
      <c r="P21" s="57">
        <v>0</v>
      </c>
    </row>
    <row r="22" spans="1:16">
      <c r="A22" t="s">
        <v>167</v>
      </c>
      <c r="B22" t="s">
        <v>167</v>
      </c>
      <c r="C22" s="100" t="s">
        <v>1288</v>
      </c>
      <c r="D22" t="s">
        <v>167</v>
      </c>
      <c r="E22" s="100" t="s">
        <v>1288</v>
      </c>
      <c r="F22" s="100" t="s">
        <v>1288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669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58">
        <v>0</v>
      </c>
      <c r="H23" s="100" t="s">
        <v>1288</v>
      </c>
      <c r="I23" s="100" t="s">
        <v>1288</v>
      </c>
      <c r="J23" s="57">
        <v>0</v>
      </c>
      <c r="K23" s="58">
        <v>0</v>
      </c>
      <c r="L23" s="100" t="s">
        <v>1288</v>
      </c>
      <c r="M23" s="58">
        <v>0</v>
      </c>
      <c r="N23" s="100" t="s">
        <v>1288</v>
      </c>
      <c r="O23" s="57">
        <v>0</v>
      </c>
      <c r="P23" s="57">
        <v>0</v>
      </c>
    </row>
    <row r="24" spans="1:16">
      <c r="A24" t="s">
        <v>167</v>
      </c>
      <c r="B24" t="s">
        <v>167</v>
      </c>
      <c r="C24" s="100" t="s">
        <v>1288</v>
      </c>
      <c r="D24" t="s">
        <v>167</v>
      </c>
      <c r="E24" s="100" t="s">
        <v>1288</v>
      </c>
      <c r="F24" s="100" t="s">
        <v>1288</v>
      </c>
      <c r="G24" s="54">
        <v>0</v>
      </c>
      <c r="H24" t="s">
        <v>167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670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58">
        <v>0</v>
      </c>
      <c r="H25" s="100" t="s">
        <v>1288</v>
      </c>
      <c r="I25" s="100" t="s">
        <v>1288</v>
      </c>
      <c r="J25" s="57">
        <v>0</v>
      </c>
      <c r="K25" s="58">
        <v>0</v>
      </c>
      <c r="L25" s="100" t="s">
        <v>1288</v>
      </c>
      <c r="M25" s="58">
        <v>0</v>
      </c>
      <c r="N25" s="100" t="s">
        <v>1288</v>
      </c>
      <c r="O25" s="57">
        <v>0</v>
      </c>
      <c r="P25" s="57">
        <v>0</v>
      </c>
    </row>
    <row r="26" spans="1:16">
      <c r="A26" t="s">
        <v>167</v>
      </c>
      <c r="B26" t="s">
        <v>167</v>
      </c>
      <c r="C26" s="100" t="s">
        <v>1288</v>
      </c>
      <c r="D26" t="s">
        <v>167</v>
      </c>
      <c r="E26" s="100" t="s">
        <v>1288</v>
      </c>
      <c r="F26" s="100" t="s">
        <v>1288</v>
      </c>
      <c r="G26" s="54">
        <v>0</v>
      </c>
      <c r="H26" t="s">
        <v>167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167</v>
      </c>
      <c r="B27" t="s">
        <v>167</v>
      </c>
      <c r="C27" s="100" t="s">
        <v>1288</v>
      </c>
      <c r="D27" t="s">
        <v>167</v>
      </c>
      <c r="E27" s="100" t="s">
        <v>1288</v>
      </c>
      <c r="F27" s="100" t="s">
        <v>1288</v>
      </c>
      <c r="G27" s="54">
        <v>0</v>
      </c>
      <c r="H27" t="s">
        <v>167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167</v>
      </c>
      <c r="B28" t="s">
        <v>167</v>
      </c>
      <c r="C28" s="100" t="s">
        <v>1288</v>
      </c>
      <c r="D28" t="s">
        <v>167</v>
      </c>
      <c r="E28" s="100" t="s">
        <v>1288</v>
      </c>
      <c r="F28" s="100" t="s">
        <v>1288</v>
      </c>
      <c r="G28" s="54">
        <v>0</v>
      </c>
      <c r="H28" t="s">
        <v>167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167</v>
      </c>
      <c r="B29" t="s">
        <v>167</v>
      </c>
      <c r="C29" s="100" t="s">
        <v>1288</v>
      </c>
      <c r="D29" t="s">
        <v>167</v>
      </c>
      <c r="E29" s="100" t="s">
        <v>1288</v>
      </c>
      <c r="F29" s="100" t="s">
        <v>1288</v>
      </c>
      <c r="G29" s="54">
        <v>0</v>
      </c>
      <c r="H29" t="s">
        <v>167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175</v>
      </c>
      <c r="B30" s="99" t="s">
        <v>1288</v>
      </c>
      <c r="C30" s="100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100" t="s">
        <v>1288</v>
      </c>
      <c r="I30" s="100" t="s">
        <v>1288</v>
      </c>
      <c r="J30" s="100" t="s">
        <v>1288</v>
      </c>
      <c r="K30" s="100" t="s">
        <v>1288</v>
      </c>
      <c r="L30" s="100" t="s">
        <v>1288</v>
      </c>
      <c r="M30" s="100" t="s">
        <v>1288</v>
      </c>
      <c r="N30" s="100" t="s">
        <v>1288</v>
      </c>
      <c r="O30" s="100" t="s">
        <v>1288</v>
      </c>
      <c r="P30" s="100" t="s">
        <v>1288</v>
      </c>
    </row>
    <row r="31" spans="1:16">
      <c r="A31" t="s">
        <v>193</v>
      </c>
      <c r="B31" s="99" t="s">
        <v>1288</v>
      </c>
      <c r="C31" s="100" t="s">
        <v>1288</v>
      </c>
      <c r="D31" s="100" t="s">
        <v>1288</v>
      </c>
      <c r="E31" s="100" t="s">
        <v>1288</v>
      </c>
      <c r="F31" s="100" t="s">
        <v>1288</v>
      </c>
      <c r="G31" s="100" t="s">
        <v>1288</v>
      </c>
      <c r="H31" s="100" t="s">
        <v>1288</v>
      </c>
      <c r="I31" s="100" t="s">
        <v>1288</v>
      </c>
      <c r="J31" s="100" t="s">
        <v>1288</v>
      </c>
      <c r="K31" s="100" t="s">
        <v>1288</v>
      </c>
      <c r="L31" s="100" t="s">
        <v>1288</v>
      </c>
      <c r="M31" s="100" t="s">
        <v>1288</v>
      </c>
      <c r="N31" s="100" t="s">
        <v>1288</v>
      </c>
      <c r="O31" s="100" t="s">
        <v>1288</v>
      </c>
      <c r="P31" s="100" t="s">
        <v>1288</v>
      </c>
    </row>
    <row r="32" spans="1:16">
      <c r="A32" t="s">
        <v>194</v>
      </c>
      <c r="B32" s="99" t="s">
        <v>1288</v>
      </c>
      <c r="C32" s="100" t="s">
        <v>1288</v>
      </c>
      <c r="D32" s="100" t="s">
        <v>1288</v>
      </c>
      <c r="E32" s="100" t="s">
        <v>1288</v>
      </c>
      <c r="F32" s="100" t="s">
        <v>1288</v>
      </c>
      <c r="G32" s="100" t="s">
        <v>1288</v>
      </c>
      <c r="H32" s="100" t="s">
        <v>1288</v>
      </c>
      <c r="I32" s="100" t="s">
        <v>1288</v>
      </c>
      <c r="J32" s="100" t="s">
        <v>1288</v>
      </c>
      <c r="K32" s="100" t="s">
        <v>1288</v>
      </c>
      <c r="L32" s="100" t="s">
        <v>1288</v>
      </c>
      <c r="M32" s="100" t="s">
        <v>1288</v>
      </c>
      <c r="N32" s="100" t="s">
        <v>1288</v>
      </c>
      <c r="O32" s="100" t="s">
        <v>1288</v>
      </c>
      <c r="P32" s="100" t="s">
        <v>1288</v>
      </c>
    </row>
    <row r="33" spans="1:16">
      <c r="A33" t="s">
        <v>195</v>
      </c>
      <c r="B33" s="99" t="s">
        <v>1288</v>
      </c>
      <c r="C33" s="100" t="s">
        <v>1288</v>
      </c>
      <c r="D33" s="100" t="s">
        <v>1288</v>
      </c>
      <c r="E33" s="100" t="s">
        <v>1288</v>
      </c>
      <c r="F33" s="100" t="s">
        <v>1288</v>
      </c>
      <c r="G33" s="100" t="s">
        <v>1288</v>
      </c>
      <c r="H33" s="100" t="s">
        <v>1288</v>
      </c>
      <c r="I33" s="100" t="s">
        <v>1288</v>
      </c>
      <c r="J33" s="100" t="s">
        <v>1288</v>
      </c>
      <c r="K33" s="100" t="s">
        <v>1288</v>
      </c>
      <c r="L33" s="100" t="s">
        <v>1288</v>
      </c>
      <c r="M33" s="100" t="s">
        <v>1288</v>
      </c>
      <c r="N33" s="100" t="s">
        <v>1288</v>
      </c>
      <c r="O33" s="100" t="s">
        <v>1288</v>
      </c>
      <c r="P33" s="100" t="s">
        <v>1288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1287</v>
      </c>
    </row>
    <row r="2" spans="1:21" s="1" customFormat="1">
      <c r="A2" s="2" t="s">
        <v>1</v>
      </c>
      <c r="B2" s="9" t="s">
        <v>737</v>
      </c>
    </row>
    <row r="3" spans="1:21" s="1" customFormat="1">
      <c r="A3" s="2" t="s">
        <v>2</v>
      </c>
      <c r="B3" s="61" t="s">
        <v>738</v>
      </c>
    </row>
    <row r="4" spans="1:21" s="1" customFormat="1">
      <c r="A4" s="2" t="s">
        <v>3</v>
      </c>
      <c r="B4" s="62" t="s">
        <v>156</v>
      </c>
    </row>
    <row r="5" spans="1:21" s="15" customFormat="1">
      <c r="A5" s="31" t="s">
        <v>92</v>
      </c>
      <c r="B5" s="32" t="s">
        <v>117</v>
      </c>
      <c r="C5" s="32" t="s">
        <v>46</v>
      </c>
      <c r="D5" s="107" t="s">
        <v>47</v>
      </c>
      <c r="E5" s="107" t="s">
        <v>48</v>
      </c>
      <c r="F5" s="107" t="s">
        <v>67</v>
      </c>
      <c r="G5" s="107" t="s">
        <v>49</v>
      </c>
      <c r="H5" s="32" t="s">
        <v>68</v>
      </c>
      <c r="I5" s="32" t="s">
        <v>155</v>
      </c>
      <c r="J5" s="32" t="s">
        <v>50</v>
      </c>
      <c r="K5" s="34" t="s">
        <v>118</v>
      </c>
      <c r="L5" s="107" t="s">
        <v>52</v>
      </c>
      <c r="M5" s="32" t="s">
        <v>146</v>
      </c>
      <c r="N5" s="32" t="s">
        <v>147</v>
      </c>
      <c r="O5" s="32" t="s">
        <v>5</v>
      </c>
      <c r="P5" s="32" t="s">
        <v>54</v>
      </c>
      <c r="Q5" s="33" t="s">
        <v>142</v>
      </c>
      <c r="R5" s="13"/>
      <c r="S5" s="13"/>
      <c r="T5" s="13"/>
      <c r="U5" s="13"/>
    </row>
    <row r="6" spans="1:21" s="15" customFormat="1">
      <c r="A6" s="92" t="s">
        <v>1288</v>
      </c>
      <c r="B6" s="115" t="s">
        <v>1288</v>
      </c>
      <c r="C6" s="93" t="s">
        <v>1288</v>
      </c>
      <c r="D6" s="93" t="s">
        <v>1288</v>
      </c>
      <c r="E6" s="93" t="s">
        <v>1288</v>
      </c>
      <c r="F6" s="16" t="s">
        <v>70</v>
      </c>
      <c r="G6" s="93" t="s">
        <v>1288</v>
      </c>
      <c r="H6" s="16" t="s">
        <v>71</v>
      </c>
      <c r="I6" s="93" t="s">
        <v>1288</v>
      </c>
      <c r="J6" s="93" t="s">
        <v>1288</v>
      </c>
      <c r="K6" s="16" t="s">
        <v>7</v>
      </c>
      <c r="L6" s="16" t="s">
        <v>7</v>
      </c>
      <c r="M6" s="16" t="s">
        <v>143</v>
      </c>
      <c r="N6" s="93" t="s">
        <v>1288</v>
      </c>
      <c r="O6" s="16" t="s">
        <v>144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4" t="s">
        <v>1288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5" t="s">
        <v>1288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119</v>
      </c>
      <c r="B8" s="110" t="s">
        <v>1288</v>
      </c>
      <c r="C8" s="110" t="s">
        <v>1288</v>
      </c>
      <c r="D8" s="110" t="s">
        <v>1288</v>
      </c>
      <c r="E8" s="110" t="s">
        <v>1288</v>
      </c>
      <c r="F8" s="110" t="s">
        <v>1288</v>
      </c>
      <c r="G8" s="110" t="s">
        <v>1288</v>
      </c>
      <c r="H8" s="110" t="s">
        <v>1288</v>
      </c>
      <c r="I8" s="110" t="s">
        <v>1288</v>
      </c>
      <c r="J8" s="110" t="s">
        <v>1288</v>
      </c>
      <c r="K8" s="110" t="s">
        <v>1288</v>
      </c>
      <c r="L8" s="95" t="s">
        <v>1288</v>
      </c>
      <c r="M8" s="52">
        <v>0</v>
      </c>
      <c r="N8" s="95" t="s">
        <v>1288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161</v>
      </c>
      <c r="B9" s="99" t="s">
        <v>1288</v>
      </c>
      <c r="C9" s="99" t="s">
        <v>1288</v>
      </c>
      <c r="D9" s="100" t="s">
        <v>1288</v>
      </c>
      <c r="E9" s="100" t="s">
        <v>1288</v>
      </c>
      <c r="F9" s="100" t="s">
        <v>1288</v>
      </c>
      <c r="G9" s="100" t="s">
        <v>1288</v>
      </c>
      <c r="H9" s="58">
        <v>0</v>
      </c>
      <c r="I9" s="100" t="s">
        <v>1288</v>
      </c>
      <c r="J9" s="100" t="s">
        <v>1288</v>
      </c>
      <c r="K9" s="100" t="s">
        <v>1288</v>
      </c>
      <c r="L9" s="57">
        <v>0</v>
      </c>
      <c r="M9" s="58">
        <v>0</v>
      </c>
      <c r="N9" s="100" t="s">
        <v>1288</v>
      </c>
      <c r="O9" s="58">
        <v>0</v>
      </c>
      <c r="P9" s="57">
        <v>0</v>
      </c>
      <c r="Q9" s="57">
        <v>0</v>
      </c>
    </row>
    <row r="10" spans="1:21">
      <c r="A10" s="56" t="s">
        <v>695</v>
      </c>
      <c r="B10" s="99" t="s">
        <v>1288</v>
      </c>
      <c r="C10" s="99" t="s">
        <v>1288</v>
      </c>
      <c r="D10" s="100" t="s">
        <v>1288</v>
      </c>
      <c r="E10" s="100" t="s">
        <v>1288</v>
      </c>
      <c r="F10" s="100" t="s">
        <v>1288</v>
      </c>
      <c r="G10" s="100" t="s">
        <v>1288</v>
      </c>
      <c r="H10" s="58">
        <v>0</v>
      </c>
      <c r="I10" s="100" t="s">
        <v>1288</v>
      </c>
      <c r="J10" s="100" t="s">
        <v>1288</v>
      </c>
      <c r="K10" s="100" t="s">
        <v>1288</v>
      </c>
      <c r="L10" s="57">
        <v>0</v>
      </c>
      <c r="M10" s="58">
        <v>0</v>
      </c>
      <c r="N10" s="100" t="s">
        <v>1288</v>
      </c>
      <c r="O10" s="58">
        <v>0</v>
      </c>
      <c r="P10" s="57">
        <v>0</v>
      </c>
      <c r="Q10" s="57">
        <v>0</v>
      </c>
    </row>
    <row r="11" spans="1:21">
      <c r="A11" t="s">
        <v>167</v>
      </c>
      <c r="B11" s="99" t="s">
        <v>1288</v>
      </c>
      <c r="C11" t="s">
        <v>167</v>
      </c>
      <c r="D11" s="100" t="s">
        <v>1288</v>
      </c>
      <c r="E11" t="s">
        <v>167</v>
      </c>
      <c r="F11" s="100" t="s">
        <v>1288</v>
      </c>
      <c r="G11" s="100" t="s">
        <v>1288</v>
      </c>
      <c r="H11" s="54">
        <v>0</v>
      </c>
      <c r="I11" t="s">
        <v>167</v>
      </c>
      <c r="J11" t="s">
        <v>167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696</v>
      </c>
      <c r="B12" s="99" t="s">
        <v>1288</v>
      </c>
      <c r="C12" s="99" t="s">
        <v>1288</v>
      </c>
      <c r="D12" s="100" t="s">
        <v>1288</v>
      </c>
      <c r="E12" s="100" t="s">
        <v>1288</v>
      </c>
      <c r="F12" s="100" t="s">
        <v>1288</v>
      </c>
      <c r="G12" s="100" t="s">
        <v>1288</v>
      </c>
      <c r="H12" s="58">
        <v>0</v>
      </c>
      <c r="I12" s="100" t="s">
        <v>1288</v>
      </c>
      <c r="J12" s="100" t="s">
        <v>1288</v>
      </c>
      <c r="K12" s="100" t="s">
        <v>1288</v>
      </c>
      <c r="L12" s="57">
        <v>0</v>
      </c>
      <c r="M12" s="58">
        <v>0</v>
      </c>
      <c r="N12" s="100" t="s">
        <v>1288</v>
      </c>
      <c r="O12" s="58">
        <v>0</v>
      </c>
      <c r="P12" s="57">
        <v>0</v>
      </c>
      <c r="Q12" s="57">
        <v>0</v>
      </c>
    </row>
    <row r="13" spans="1:21">
      <c r="A13" t="s">
        <v>167</v>
      </c>
      <c r="B13" s="99" t="s">
        <v>1288</v>
      </c>
      <c r="C13" t="s">
        <v>167</v>
      </c>
      <c r="D13" s="100" t="s">
        <v>1288</v>
      </c>
      <c r="E13" t="s">
        <v>167</v>
      </c>
      <c r="F13" s="100" t="s">
        <v>1288</v>
      </c>
      <c r="G13" s="100" t="s">
        <v>1288</v>
      </c>
      <c r="H13" s="54">
        <v>0</v>
      </c>
      <c r="I13" t="s">
        <v>167</v>
      </c>
      <c r="J13" t="s">
        <v>167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697</v>
      </c>
      <c r="B14" s="99" t="s">
        <v>1288</v>
      </c>
      <c r="C14" s="99" t="s">
        <v>1288</v>
      </c>
      <c r="D14" s="100" t="s">
        <v>1288</v>
      </c>
      <c r="E14" s="100" t="s">
        <v>1288</v>
      </c>
      <c r="F14" s="100" t="s">
        <v>1288</v>
      </c>
      <c r="G14" s="100" t="s">
        <v>1288</v>
      </c>
      <c r="H14" s="58">
        <v>0</v>
      </c>
      <c r="I14" s="100" t="s">
        <v>1288</v>
      </c>
      <c r="J14" s="100" t="s">
        <v>1288</v>
      </c>
      <c r="K14" s="100" t="s">
        <v>1288</v>
      </c>
      <c r="L14" s="57">
        <v>0</v>
      </c>
      <c r="M14" s="58">
        <v>0</v>
      </c>
      <c r="N14" s="100" t="s">
        <v>1288</v>
      </c>
      <c r="O14" s="58">
        <v>0</v>
      </c>
      <c r="P14" s="57">
        <v>0</v>
      </c>
      <c r="Q14" s="57">
        <v>0</v>
      </c>
    </row>
    <row r="15" spans="1:21">
      <c r="A15" t="s">
        <v>167</v>
      </c>
      <c r="B15" s="99" t="s">
        <v>1288</v>
      </c>
      <c r="C15" t="s">
        <v>167</v>
      </c>
      <c r="D15" s="100" t="s">
        <v>1288</v>
      </c>
      <c r="E15" t="s">
        <v>167</v>
      </c>
      <c r="F15" s="100" t="s">
        <v>1288</v>
      </c>
      <c r="G15" s="100" t="s">
        <v>1288</v>
      </c>
      <c r="H15" s="54">
        <v>0</v>
      </c>
      <c r="I15" t="s">
        <v>167</v>
      </c>
      <c r="J15" t="s">
        <v>167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698</v>
      </c>
      <c r="B16" s="99" t="s">
        <v>1288</v>
      </c>
      <c r="C16" s="99" t="s">
        <v>1288</v>
      </c>
      <c r="D16" s="100" t="s">
        <v>1288</v>
      </c>
      <c r="E16" s="100" t="s">
        <v>1288</v>
      </c>
      <c r="F16" s="100" t="s">
        <v>1288</v>
      </c>
      <c r="G16" s="100" t="s">
        <v>1288</v>
      </c>
      <c r="H16" s="58">
        <v>0</v>
      </c>
      <c r="I16" s="100" t="s">
        <v>1288</v>
      </c>
      <c r="J16" s="100" t="s">
        <v>1288</v>
      </c>
      <c r="K16" s="100" t="s">
        <v>1288</v>
      </c>
      <c r="L16" s="57">
        <v>0</v>
      </c>
      <c r="M16" s="58">
        <v>0</v>
      </c>
      <c r="N16" s="100" t="s">
        <v>1288</v>
      </c>
      <c r="O16" s="58">
        <v>0</v>
      </c>
      <c r="P16" s="57">
        <v>0</v>
      </c>
      <c r="Q16" s="57">
        <v>0</v>
      </c>
    </row>
    <row r="17" spans="1:17">
      <c r="A17" t="s">
        <v>167</v>
      </c>
      <c r="B17" s="99" t="s">
        <v>1288</v>
      </c>
      <c r="C17" t="s">
        <v>167</v>
      </c>
      <c r="D17" s="100" t="s">
        <v>1288</v>
      </c>
      <c r="E17" t="s">
        <v>167</v>
      </c>
      <c r="F17" s="100" t="s">
        <v>1288</v>
      </c>
      <c r="G17" s="100" t="s">
        <v>1288</v>
      </c>
      <c r="H17" s="54">
        <v>0</v>
      </c>
      <c r="I17" t="s">
        <v>167</v>
      </c>
      <c r="J17" t="s">
        <v>167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699</v>
      </c>
      <c r="B18" s="99" t="s">
        <v>1288</v>
      </c>
      <c r="C18" s="99" t="s">
        <v>1288</v>
      </c>
      <c r="D18" s="100" t="s">
        <v>1288</v>
      </c>
      <c r="E18" s="100" t="s">
        <v>1288</v>
      </c>
      <c r="F18" s="100" t="s">
        <v>1288</v>
      </c>
      <c r="G18" s="100" t="s">
        <v>1288</v>
      </c>
      <c r="H18" s="58">
        <v>0</v>
      </c>
      <c r="I18" s="100" t="s">
        <v>1288</v>
      </c>
      <c r="J18" s="100" t="s">
        <v>1288</v>
      </c>
      <c r="K18" s="100" t="s">
        <v>1288</v>
      </c>
      <c r="L18" s="57">
        <v>0</v>
      </c>
      <c r="M18" s="58">
        <v>0</v>
      </c>
      <c r="N18" s="100" t="s">
        <v>1288</v>
      </c>
      <c r="O18" s="58">
        <v>0</v>
      </c>
      <c r="P18" s="57">
        <v>0</v>
      </c>
      <c r="Q18" s="57">
        <v>0</v>
      </c>
    </row>
    <row r="19" spans="1:17">
      <c r="A19" t="s">
        <v>167</v>
      </c>
      <c r="B19" s="99" t="s">
        <v>1288</v>
      </c>
      <c r="C19" t="s">
        <v>167</v>
      </c>
      <c r="D19" s="100" t="s">
        <v>1288</v>
      </c>
      <c r="E19" t="s">
        <v>167</v>
      </c>
      <c r="F19" s="100" t="s">
        <v>1288</v>
      </c>
      <c r="G19" s="100" t="s">
        <v>1288</v>
      </c>
      <c r="H19" s="54">
        <v>0</v>
      </c>
      <c r="I19" t="s">
        <v>167</v>
      </c>
      <c r="J19" t="s">
        <v>167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700</v>
      </c>
      <c r="B20" s="99" t="s">
        <v>1288</v>
      </c>
      <c r="C20" s="99" t="s">
        <v>1288</v>
      </c>
      <c r="D20" s="100" t="s">
        <v>1288</v>
      </c>
      <c r="E20" s="100" t="s">
        <v>1288</v>
      </c>
      <c r="F20" s="100" t="s">
        <v>1288</v>
      </c>
      <c r="G20" s="100" t="s">
        <v>1288</v>
      </c>
      <c r="H20" s="58">
        <v>0</v>
      </c>
      <c r="I20" s="100" t="s">
        <v>1288</v>
      </c>
      <c r="J20" s="100" t="s">
        <v>1288</v>
      </c>
      <c r="K20" s="100" t="s">
        <v>1288</v>
      </c>
      <c r="L20" s="57">
        <v>0</v>
      </c>
      <c r="M20" s="58">
        <v>0</v>
      </c>
      <c r="N20" s="100" t="s">
        <v>1288</v>
      </c>
      <c r="O20" s="58">
        <v>0</v>
      </c>
      <c r="P20" s="57">
        <v>0</v>
      </c>
      <c r="Q20" s="57">
        <v>0</v>
      </c>
    </row>
    <row r="21" spans="1:17">
      <c r="A21" s="56" t="s">
        <v>701</v>
      </c>
      <c r="B21" s="99" t="s">
        <v>1288</v>
      </c>
      <c r="C21" s="99" t="s">
        <v>1288</v>
      </c>
      <c r="D21" s="100" t="s">
        <v>1288</v>
      </c>
      <c r="E21" s="100" t="s">
        <v>1288</v>
      </c>
      <c r="F21" s="100" t="s">
        <v>1288</v>
      </c>
      <c r="G21" s="100" t="s">
        <v>1288</v>
      </c>
      <c r="H21" s="58">
        <v>0</v>
      </c>
      <c r="I21" s="100" t="s">
        <v>1288</v>
      </c>
      <c r="J21" s="100" t="s">
        <v>1288</v>
      </c>
      <c r="K21" s="100" t="s">
        <v>1288</v>
      </c>
      <c r="L21" s="57">
        <v>0</v>
      </c>
      <c r="M21" s="58">
        <v>0</v>
      </c>
      <c r="N21" s="100" t="s">
        <v>1288</v>
      </c>
      <c r="O21" s="58">
        <v>0</v>
      </c>
      <c r="P21" s="57">
        <v>0</v>
      </c>
      <c r="Q21" s="57">
        <v>0</v>
      </c>
    </row>
    <row r="22" spans="1:17">
      <c r="A22" t="s">
        <v>167</v>
      </c>
      <c r="B22" s="99" t="s">
        <v>1288</v>
      </c>
      <c r="C22" t="s">
        <v>167</v>
      </c>
      <c r="D22" s="100" t="s">
        <v>1288</v>
      </c>
      <c r="E22" t="s">
        <v>167</v>
      </c>
      <c r="F22" s="100" t="s">
        <v>1288</v>
      </c>
      <c r="G22" s="100" t="s">
        <v>1288</v>
      </c>
      <c r="H22" s="54">
        <v>0</v>
      </c>
      <c r="I22" t="s">
        <v>167</v>
      </c>
      <c r="J22" t="s">
        <v>167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702</v>
      </c>
      <c r="B23" s="99" t="s">
        <v>1288</v>
      </c>
      <c r="C23" s="99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58">
        <v>0</v>
      </c>
      <c r="I23" s="100" t="s">
        <v>1288</v>
      </c>
      <c r="J23" s="100" t="s">
        <v>1288</v>
      </c>
      <c r="K23" s="100" t="s">
        <v>1288</v>
      </c>
      <c r="L23" s="57">
        <v>0</v>
      </c>
      <c r="M23" s="58">
        <v>0</v>
      </c>
      <c r="N23" s="100" t="s">
        <v>1288</v>
      </c>
      <c r="O23" s="58">
        <v>0</v>
      </c>
      <c r="P23" s="57">
        <v>0</v>
      </c>
      <c r="Q23" s="57">
        <v>0</v>
      </c>
    </row>
    <row r="24" spans="1:17">
      <c r="A24" t="s">
        <v>167</v>
      </c>
      <c r="B24" s="99" t="s">
        <v>1288</v>
      </c>
      <c r="C24" t="s">
        <v>167</v>
      </c>
      <c r="D24" s="100" t="s">
        <v>1288</v>
      </c>
      <c r="E24" t="s">
        <v>167</v>
      </c>
      <c r="F24" s="100" t="s">
        <v>1288</v>
      </c>
      <c r="G24" s="100" t="s">
        <v>1288</v>
      </c>
      <c r="H24" s="54">
        <v>0</v>
      </c>
      <c r="I24" t="s">
        <v>167</v>
      </c>
      <c r="J24" t="s">
        <v>167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703</v>
      </c>
      <c r="B25" s="99" t="s">
        <v>1288</v>
      </c>
      <c r="C25" s="99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58">
        <v>0</v>
      </c>
      <c r="I25" s="100" t="s">
        <v>1288</v>
      </c>
      <c r="J25" s="100" t="s">
        <v>1288</v>
      </c>
      <c r="K25" s="100" t="s">
        <v>1288</v>
      </c>
      <c r="L25" s="57">
        <v>0</v>
      </c>
      <c r="M25" s="58">
        <v>0</v>
      </c>
      <c r="N25" s="100" t="s">
        <v>1288</v>
      </c>
      <c r="O25" s="58">
        <v>0</v>
      </c>
      <c r="P25" s="57">
        <v>0</v>
      </c>
      <c r="Q25" s="57">
        <v>0</v>
      </c>
    </row>
    <row r="26" spans="1:17">
      <c r="A26" t="s">
        <v>167</v>
      </c>
      <c r="B26" s="99" t="s">
        <v>1288</v>
      </c>
      <c r="C26" t="s">
        <v>167</v>
      </c>
      <c r="D26" s="100" t="s">
        <v>1288</v>
      </c>
      <c r="E26" t="s">
        <v>167</v>
      </c>
      <c r="F26" s="100" t="s">
        <v>1288</v>
      </c>
      <c r="G26" s="100" t="s">
        <v>1288</v>
      </c>
      <c r="H26" s="54">
        <v>0</v>
      </c>
      <c r="I26" t="s">
        <v>167</v>
      </c>
      <c r="J26" t="s">
        <v>167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704</v>
      </c>
      <c r="B27" s="99" t="s">
        <v>1288</v>
      </c>
      <c r="C27" s="99" t="s">
        <v>1288</v>
      </c>
      <c r="D27" s="100" t="s">
        <v>1288</v>
      </c>
      <c r="E27" s="100" t="s">
        <v>1288</v>
      </c>
      <c r="F27" s="100" t="s">
        <v>1288</v>
      </c>
      <c r="G27" s="100" t="s">
        <v>1288</v>
      </c>
      <c r="H27" s="58">
        <v>0</v>
      </c>
      <c r="I27" s="100" t="s">
        <v>1288</v>
      </c>
      <c r="J27" s="100" t="s">
        <v>1288</v>
      </c>
      <c r="K27" s="100" t="s">
        <v>1288</v>
      </c>
      <c r="L27" s="57">
        <v>0</v>
      </c>
      <c r="M27" s="58">
        <v>0</v>
      </c>
      <c r="N27" s="100" t="s">
        <v>1288</v>
      </c>
      <c r="O27" s="58">
        <v>0</v>
      </c>
      <c r="P27" s="57">
        <v>0</v>
      </c>
      <c r="Q27" s="57">
        <v>0</v>
      </c>
    </row>
    <row r="28" spans="1:17">
      <c r="A28" t="s">
        <v>167</v>
      </c>
      <c r="B28" s="99" t="s">
        <v>1288</v>
      </c>
      <c r="C28" t="s">
        <v>167</v>
      </c>
      <c r="D28" s="100" t="s">
        <v>1288</v>
      </c>
      <c r="E28" t="s">
        <v>167</v>
      </c>
      <c r="F28" s="100" t="s">
        <v>1288</v>
      </c>
      <c r="G28" s="100" t="s">
        <v>1288</v>
      </c>
      <c r="H28" s="54">
        <v>0</v>
      </c>
      <c r="I28" t="s">
        <v>167</v>
      </c>
      <c r="J28" t="s">
        <v>167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173</v>
      </c>
      <c r="B29" s="99" t="s">
        <v>1288</v>
      </c>
      <c r="C29" s="99" t="s">
        <v>1288</v>
      </c>
      <c r="D29" s="100" t="s">
        <v>1288</v>
      </c>
      <c r="E29" s="100" t="s">
        <v>1288</v>
      </c>
      <c r="F29" s="100" t="s">
        <v>1288</v>
      </c>
      <c r="G29" s="100" t="s">
        <v>1288</v>
      </c>
      <c r="H29" s="58">
        <v>0</v>
      </c>
      <c r="I29" s="100" t="s">
        <v>1288</v>
      </c>
      <c r="J29" s="100" t="s">
        <v>1288</v>
      </c>
      <c r="K29" s="100" t="s">
        <v>1288</v>
      </c>
      <c r="L29" s="57">
        <v>0</v>
      </c>
      <c r="M29" s="58">
        <v>0</v>
      </c>
      <c r="N29" s="100" t="s">
        <v>1288</v>
      </c>
      <c r="O29" s="58">
        <v>0</v>
      </c>
      <c r="P29" s="57">
        <v>0</v>
      </c>
      <c r="Q29" s="57">
        <v>0</v>
      </c>
    </row>
    <row r="30" spans="1:17">
      <c r="A30" s="56" t="s">
        <v>705</v>
      </c>
      <c r="B30" s="99" t="s">
        <v>1288</v>
      </c>
      <c r="C30" s="99" t="s">
        <v>1288</v>
      </c>
      <c r="D30" s="100" t="s">
        <v>1288</v>
      </c>
      <c r="E30" s="100" t="s">
        <v>1288</v>
      </c>
      <c r="F30" s="100" t="s">
        <v>1288</v>
      </c>
      <c r="G30" s="100" t="s">
        <v>1288</v>
      </c>
      <c r="H30" s="58">
        <v>0</v>
      </c>
      <c r="I30" s="100" t="s">
        <v>1288</v>
      </c>
      <c r="J30" s="100" t="s">
        <v>1288</v>
      </c>
      <c r="K30" s="100" t="s">
        <v>1288</v>
      </c>
      <c r="L30" s="57">
        <v>0</v>
      </c>
      <c r="M30" s="58">
        <v>0</v>
      </c>
      <c r="N30" s="100" t="s">
        <v>1288</v>
      </c>
      <c r="O30" s="58">
        <v>0</v>
      </c>
      <c r="P30" s="57">
        <v>0</v>
      </c>
      <c r="Q30" s="57">
        <v>0</v>
      </c>
    </row>
    <row r="31" spans="1:17">
      <c r="A31" t="s">
        <v>167</v>
      </c>
      <c r="B31" s="99" t="s">
        <v>1288</v>
      </c>
      <c r="C31" t="s">
        <v>167</v>
      </c>
      <c r="D31" s="100" t="s">
        <v>1288</v>
      </c>
      <c r="E31" t="s">
        <v>167</v>
      </c>
      <c r="F31" s="100" t="s">
        <v>1288</v>
      </c>
      <c r="G31" s="100" t="s">
        <v>1288</v>
      </c>
      <c r="H31" s="54">
        <v>0</v>
      </c>
      <c r="I31" t="s">
        <v>167</v>
      </c>
      <c r="J31" t="s">
        <v>167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697</v>
      </c>
      <c r="B32" s="99" t="s">
        <v>1288</v>
      </c>
      <c r="C32" s="99" t="s">
        <v>1288</v>
      </c>
      <c r="D32" s="100" t="s">
        <v>1288</v>
      </c>
      <c r="E32" s="100" t="s">
        <v>1288</v>
      </c>
      <c r="F32" s="100" t="s">
        <v>1288</v>
      </c>
      <c r="G32" s="100" t="s">
        <v>1288</v>
      </c>
      <c r="H32" s="58">
        <v>0</v>
      </c>
      <c r="I32" s="100" t="s">
        <v>1288</v>
      </c>
      <c r="J32" s="100" t="s">
        <v>1288</v>
      </c>
      <c r="K32" s="100" t="s">
        <v>1288</v>
      </c>
      <c r="L32" s="57">
        <v>0</v>
      </c>
      <c r="M32" s="58">
        <v>0</v>
      </c>
      <c r="N32" s="100" t="s">
        <v>1288</v>
      </c>
      <c r="O32" s="58">
        <v>0</v>
      </c>
      <c r="P32" s="57">
        <v>0</v>
      </c>
      <c r="Q32" s="57">
        <v>0</v>
      </c>
    </row>
    <row r="33" spans="1:17">
      <c r="A33" t="s">
        <v>167</v>
      </c>
      <c r="B33" s="99" t="s">
        <v>1288</v>
      </c>
      <c r="C33" t="s">
        <v>167</v>
      </c>
      <c r="D33" s="100" t="s">
        <v>1288</v>
      </c>
      <c r="E33" t="s">
        <v>167</v>
      </c>
      <c r="F33" s="100" t="s">
        <v>1288</v>
      </c>
      <c r="G33" s="100" t="s">
        <v>1288</v>
      </c>
      <c r="H33" s="54">
        <v>0</v>
      </c>
      <c r="I33" t="s">
        <v>167</v>
      </c>
      <c r="J33" t="s">
        <v>167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698</v>
      </c>
      <c r="B34" s="99" t="s">
        <v>1288</v>
      </c>
      <c r="C34" s="99" t="s">
        <v>1288</v>
      </c>
      <c r="D34" s="100" t="s">
        <v>1288</v>
      </c>
      <c r="E34" s="100" t="s">
        <v>1288</v>
      </c>
      <c r="F34" s="100" t="s">
        <v>1288</v>
      </c>
      <c r="G34" s="100" t="s">
        <v>1288</v>
      </c>
      <c r="H34" s="58">
        <v>0</v>
      </c>
      <c r="I34" s="100" t="s">
        <v>1288</v>
      </c>
      <c r="J34" s="100" t="s">
        <v>1288</v>
      </c>
      <c r="K34" s="100" t="s">
        <v>1288</v>
      </c>
      <c r="L34" s="57">
        <v>0</v>
      </c>
      <c r="M34" s="58">
        <v>0</v>
      </c>
      <c r="N34" s="100" t="s">
        <v>1288</v>
      </c>
      <c r="O34" s="58">
        <v>0</v>
      </c>
      <c r="P34" s="57">
        <v>0</v>
      </c>
      <c r="Q34" s="57">
        <v>0</v>
      </c>
    </row>
    <row r="35" spans="1:17">
      <c r="A35" t="s">
        <v>167</v>
      </c>
      <c r="B35" s="99" t="s">
        <v>1288</v>
      </c>
      <c r="C35" t="s">
        <v>167</v>
      </c>
      <c r="D35" s="100" t="s">
        <v>1288</v>
      </c>
      <c r="E35" t="s">
        <v>167</v>
      </c>
      <c r="F35" s="100" t="s">
        <v>1288</v>
      </c>
      <c r="G35" s="100" t="s">
        <v>1288</v>
      </c>
      <c r="H35" s="54">
        <v>0</v>
      </c>
      <c r="I35" t="s">
        <v>167</v>
      </c>
      <c r="J35" t="s">
        <v>167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704</v>
      </c>
      <c r="B36" s="99" t="s">
        <v>1288</v>
      </c>
      <c r="C36" s="99" t="s">
        <v>1288</v>
      </c>
      <c r="D36" s="100" t="s">
        <v>1288</v>
      </c>
      <c r="E36" s="100" t="s">
        <v>1288</v>
      </c>
      <c r="F36" s="100" t="s">
        <v>1288</v>
      </c>
      <c r="G36" s="100" t="s">
        <v>1288</v>
      </c>
      <c r="H36" s="58">
        <v>0</v>
      </c>
      <c r="I36" s="100" t="s">
        <v>1288</v>
      </c>
      <c r="J36" s="100" t="s">
        <v>1288</v>
      </c>
      <c r="K36" s="100" t="s">
        <v>1288</v>
      </c>
      <c r="L36" s="57">
        <v>0</v>
      </c>
      <c r="M36" s="58">
        <v>0</v>
      </c>
      <c r="N36" s="100" t="s">
        <v>1288</v>
      </c>
      <c r="O36" s="58">
        <v>0</v>
      </c>
      <c r="P36" s="57">
        <v>0</v>
      </c>
      <c r="Q36" s="57">
        <v>0</v>
      </c>
    </row>
    <row r="37" spans="1:17">
      <c r="A37" t="s">
        <v>167</v>
      </c>
      <c r="B37" s="99" t="s">
        <v>1288</v>
      </c>
      <c r="C37" t="s">
        <v>167</v>
      </c>
      <c r="D37" s="100" t="s">
        <v>1288</v>
      </c>
      <c r="E37" t="s">
        <v>167</v>
      </c>
      <c r="F37" s="100" t="s">
        <v>1288</v>
      </c>
      <c r="G37" s="100" t="s">
        <v>1288</v>
      </c>
      <c r="H37" s="54">
        <v>0</v>
      </c>
      <c r="I37" t="s">
        <v>167</v>
      </c>
      <c r="J37" t="s">
        <v>167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175</v>
      </c>
      <c r="B38" s="99" t="s">
        <v>1288</v>
      </c>
      <c r="C38" s="99" t="s">
        <v>1288</v>
      </c>
      <c r="D38" s="100" t="s">
        <v>1288</v>
      </c>
      <c r="E38" s="100" t="s">
        <v>1288</v>
      </c>
      <c r="F38" s="100" t="s">
        <v>1288</v>
      </c>
      <c r="G38" s="100" t="s">
        <v>1288</v>
      </c>
      <c r="H38" s="100" t="s">
        <v>1288</v>
      </c>
      <c r="I38" s="100" t="s">
        <v>1288</v>
      </c>
      <c r="J38" s="100" t="s">
        <v>1288</v>
      </c>
      <c r="K38" s="100" t="s">
        <v>1288</v>
      </c>
      <c r="L38" s="100" t="s">
        <v>1288</v>
      </c>
      <c r="M38" s="100" t="s">
        <v>1288</v>
      </c>
      <c r="N38" s="100" t="s">
        <v>1288</v>
      </c>
      <c r="O38" s="100" t="s">
        <v>1288</v>
      </c>
      <c r="P38" s="100" t="s">
        <v>1288</v>
      </c>
      <c r="Q38" s="100" t="s">
        <v>1288</v>
      </c>
    </row>
    <row r="39" spans="1:17">
      <c r="A39" t="s">
        <v>193</v>
      </c>
      <c r="B39" s="99" t="s">
        <v>1288</v>
      </c>
      <c r="C39" s="99" t="s">
        <v>1288</v>
      </c>
      <c r="D39" s="100" t="s">
        <v>1288</v>
      </c>
      <c r="E39" s="100" t="s">
        <v>1288</v>
      </c>
      <c r="F39" s="100" t="s">
        <v>1288</v>
      </c>
      <c r="G39" s="100" t="s">
        <v>1288</v>
      </c>
      <c r="H39" s="100" t="s">
        <v>1288</v>
      </c>
      <c r="I39" s="100" t="s">
        <v>1288</v>
      </c>
      <c r="J39" s="100" t="s">
        <v>1288</v>
      </c>
      <c r="K39" s="100" t="s">
        <v>1288</v>
      </c>
      <c r="L39" s="100" t="s">
        <v>1288</v>
      </c>
      <c r="M39" s="100" t="s">
        <v>1288</v>
      </c>
      <c r="N39" s="100" t="s">
        <v>1288</v>
      </c>
      <c r="O39" s="100" t="s">
        <v>1288</v>
      </c>
      <c r="P39" s="100" t="s">
        <v>1288</v>
      </c>
      <c r="Q39" s="100" t="s">
        <v>1288</v>
      </c>
    </row>
    <row r="40" spans="1:17">
      <c r="A40" t="s">
        <v>194</v>
      </c>
      <c r="B40" s="99" t="s">
        <v>1288</v>
      </c>
      <c r="C40" s="99" t="s">
        <v>1288</v>
      </c>
      <c r="D40" s="100" t="s">
        <v>1288</v>
      </c>
      <c r="E40" s="100" t="s">
        <v>1288</v>
      </c>
      <c r="F40" s="100" t="s">
        <v>1288</v>
      </c>
      <c r="G40" s="100" t="s">
        <v>1288</v>
      </c>
      <c r="H40" s="100" t="s">
        <v>1288</v>
      </c>
      <c r="I40" s="100" t="s">
        <v>1288</v>
      </c>
      <c r="J40" s="100" t="s">
        <v>1288</v>
      </c>
      <c r="K40" s="100" t="s">
        <v>1288</v>
      </c>
      <c r="L40" s="100" t="s">
        <v>1288</v>
      </c>
      <c r="M40" s="100" t="s">
        <v>1288</v>
      </c>
      <c r="N40" s="100" t="s">
        <v>1288</v>
      </c>
      <c r="O40" s="100" t="s">
        <v>1288</v>
      </c>
      <c r="P40" s="100" t="s">
        <v>1288</v>
      </c>
      <c r="Q40" s="100" t="s">
        <v>1288</v>
      </c>
    </row>
    <row r="41" spans="1:17">
      <c r="A41" t="s">
        <v>195</v>
      </c>
      <c r="B41" s="99" t="s">
        <v>1288</v>
      </c>
      <c r="C41" s="99" t="s">
        <v>1288</v>
      </c>
      <c r="D41" s="100" t="s">
        <v>1288</v>
      </c>
      <c r="E41" s="100" t="s">
        <v>1288</v>
      </c>
      <c r="F41" s="100" t="s">
        <v>1288</v>
      </c>
      <c r="G41" s="100" t="s">
        <v>1288</v>
      </c>
      <c r="H41" s="100" t="s">
        <v>1288</v>
      </c>
      <c r="I41" s="100" t="s">
        <v>1288</v>
      </c>
      <c r="J41" s="100" t="s">
        <v>1288</v>
      </c>
      <c r="K41" s="100" t="s">
        <v>1288</v>
      </c>
      <c r="L41" s="100" t="s">
        <v>1288</v>
      </c>
      <c r="M41" s="100" t="s">
        <v>1288</v>
      </c>
      <c r="N41" s="100" t="s">
        <v>1288</v>
      </c>
      <c r="O41" s="100" t="s">
        <v>1288</v>
      </c>
      <c r="P41" s="100" t="s">
        <v>1288</v>
      </c>
      <c r="Q41" s="100" t="s">
        <v>1288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1287</v>
      </c>
    </row>
    <row r="2" spans="1:20" s="1" customFormat="1">
      <c r="A2" s="2" t="s">
        <v>1</v>
      </c>
      <c r="B2" s="9" t="s">
        <v>737</v>
      </c>
    </row>
    <row r="3" spans="1:20" s="1" customFormat="1">
      <c r="A3" s="2" t="s">
        <v>2</v>
      </c>
      <c r="B3" s="61" t="s">
        <v>738</v>
      </c>
    </row>
    <row r="4" spans="1:20" s="1" customFormat="1">
      <c r="A4" s="2" t="s">
        <v>3</v>
      </c>
      <c r="B4" s="62" t="s">
        <v>156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120</v>
      </c>
      <c r="I5" s="32" t="s">
        <v>52</v>
      </c>
      <c r="J5" s="32" t="s">
        <v>146</v>
      </c>
      <c r="K5" s="32" t="s">
        <v>147</v>
      </c>
      <c r="L5" s="32" t="s">
        <v>5</v>
      </c>
      <c r="M5" s="32" t="s">
        <v>54</v>
      </c>
      <c r="N5" s="33" t="s">
        <v>142</v>
      </c>
      <c r="O5" s="13"/>
      <c r="P5" s="13"/>
      <c r="Q5" s="13"/>
      <c r="R5" s="13"/>
      <c r="S5" s="13"/>
      <c r="T5" s="13"/>
    </row>
    <row r="6" spans="1:20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93" t="s">
        <v>1288</v>
      </c>
      <c r="F6" s="20" t="s">
        <v>71</v>
      </c>
      <c r="G6" s="93" t="s">
        <v>1288</v>
      </c>
      <c r="H6" s="20" t="s">
        <v>7</v>
      </c>
      <c r="I6" s="20" t="s">
        <v>7</v>
      </c>
      <c r="J6" s="20" t="s">
        <v>143</v>
      </c>
      <c r="K6" s="93" t="s">
        <v>1288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121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95" t="s">
        <v>1288</v>
      </c>
      <c r="I8" s="95" t="s">
        <v>1288</v>
      </c>
      <c r="J8" s="52">
        <v>0</v>
      </c>
      <c r="K8" s="95" t="s">
        <v>1288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161</v>
      </c>
      <c r="B9" s="99" t="s">
        <v>1288</v>
      </c>
      <c r="C9" s="99" t="s">
        <v>1288</v>
      </c>
      <c r="D9" s="100" t="s">
        <v>1288</v>
      </c>
      <c r="E9" s="100" t="s">
        <v>1288</v>
      </c>
      <c r="F9" s="58">
        <v>0</v>
      </c>
      <c r="G9" s="100" t="s">
        <v>1288</v>
      </c>
      <c r="H9" s="100" t="s">
        <v>1288</v>
      </c>
      <c r="I9" s="57">
        <v>0</v>
      </c>
      <c r="J9" s="58">
        <v>0</v>
      </c>
      <c r="K9" s="100" t="s">
        <v>1288</v>
      </c>
      <c r="L9" s="58">
        <v>0</v>
      </c>
      <c r="M9" s="57">
        <v>0</v>
      </c>
      <c r="N9" s="57">
        <v>0</v>
      </c>
    </row>
    <row r="10" spans="1:20">
      <c r="A10" s="56" t="s">
        <v>677</v>
      </c>
      <c r="B10" s="99" t="s">
        <v>1288</v>
      </c>
      <c r="C10" s="99" t="s">
        <v>1288</v>
      </c>
      <c r="D10" s="100" t="s">
        <v>1288</v>
      </c>
      <c r="E10" s="100" t="s">
        <v>1288</v>
      </c>
      <c r="F10" s="58">
        <v>0</v>
      </c>
      <c r="G10" s="100" t="s">
        <v>1288</v>
      </c>
      <c r="H10" s="100" t="s">
        <v>1288</v>
      </c>
      <c r="I10" s="57">
        <v>0</v>
      </c>
      <c r="J10" s="58">
        <v>0</v>
      </c>
      <c r="K10" s="100" t="s">
        <v>1288</v>
      </c>
      <c r="L10" s="58">
        <v>0</v>
      </c>
      <c r="M10" s="57">
        <v>0</v>
      </c>
      <c r="N10" s="57">
        <v>0</v>
      </c>
    </row>
    <row r="11" spans="1:20">
      <c r="A11" t="s">
        <v>167</v>
      </c>
      <c r="B11" t="s">
        <v>167</v>
      </c>
      <c r="C11" s="99" t="s">
        <v>1288</v>
      </c>
      <c r="D11" t="s">
        <v>167</v>
      </c>
      <c r="E11" s="100" t="s">
        <v>1288</v>
      </c>
      <c r="F11" s="54">
        <v>0</v>
      </c>
      <c r="G11" t="s">
        <v>167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678</v>
      </c>
      <c r="B12" s="99" t="s">
        <v>1288</v>
      </c>
      <c r="C12" s="99" t="s">
        <v>1288</v>
      </c>
      <c r="D12" s="100" t="s">
        <v>1288</v>
      </c>
      <c r="E12" s="100" t="s">
        <v>1288</v>
      </c>
      <c r="F12" s="58">
        <v>0</v>
      </c>
      <c r="G12" s="100" t="s">
        <v>1288</v>
      </c>
      <c r="H12" s="100" t="s">
        <v>1288</v>
      </c>
      <c r="I12" s="57">
        <v>0</v>
      </c>
      <c r="J12" s="58">
        <v>0</v>
      </c>
      <c r="K12" s="100" t="s">
        <v>1288</v>
      </c>
      <c r="L12" s="58">
        <v>0</v>
      </c>
      <c r="M12" s="57">
        <v>0</v>
      </c>
      <c r="N12" s="57">
        <v>0</v>
      </c>
    </row>
    <row r="13" spans="1:20">
      <c r="A13" t="s">
        <v>167</v>
      </c>
      <c r="B13" t="s">
        <v>167</v>
      </c>
      <c r="C13" s="99" t="s">
        <v>1288</v>
      </c>
      <c r="D13" t="s">
        <v>167</v>
      </c>
      <c r="E13" s="100" t="s">
        <v>1288</v>
      </c>
      <c r="F13" s="54">
        <v>0</v>
      </c>
      <c r="G13" t="s">
        <v>167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706</v>
      </c>
      <c r="B14" s="99" t="s">
        <v>1288</v>
      </c>
      <c r="C14" s="99" t="s">
        <v>1288</v>
      </c>
      <c r="D14" s="100" t="s">
        <v>1288</v>
      </c>
      <c r="E14" s="100" t="s">
        <v>1288</v>
      </c>
      <c r="F14" s="58">
        <v>0</v>
      </c>
      <c r="G14" s="100" t="s">
        <v>1288</v>
      </c>
      <c r="H14" s="100" t="s">
        <v>1288</v>
      </c>
      <c r="I14" s="57">
        <v>0</v>
      </c>
      <c r="J14" s="58">
        <v>0</v>
      </c>
      <c r="K14" s="100" t="s">
        <v>1288</v>
      </c>
      <c r="L14" s="58">
        <v>0</v>
      </c>
      <c r="M14" s="57">
        <v>0</v>
      </c>
      <c r="N14" s="57">
        <v>0</v>
      </c>
    </row>
    <row r="15" spans="1:20">
      <c r="A15" t="s">
        <v>167</v>
      </c>
      <c r="B15" t="s">
        <v>167</v>
      </c>
      <c r="C15" s="99" t="s">
        <v>1288</v>
      </c>
      <c r="D15" t="s">
        <v>167</v>
      </c>
      <c r="E15" s="100" t="s">
        <v>1288</v>
      </c>
      <c r="F15" s="54">
        <v>0</v>
      </c>
      <c r="G15" t="s">
        <v>167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707</v>
      </c>
      <c r="B16" s="99" t="s">
        <v>1288</v>
      </c>
      <c r="C16" s="99" t="s">
        <v>1288</v>
      </c>
      <c r="D16" s="100" t="s">
        <v>1288</v>
      </c>
      <c r="E16" s="100" t="s">
        <v>1288</v>
      </c>
      <c r="F16" s="58">
        <v>0</v>
      </c>
      <c r="G16" s="100" t="s">
        <v>1288</v>
      </c>
      <c r="H16" s="100" t="s">
        <v>1288</v>
      </c>
      <c r="I16" s="57">
        <v>0</v>
      </c>
      <c r="J16" s="58">
        <v>0</v>
      </c>
      <c r="K16" s="100" t="s">
        <v>1288</v>
      </c>
      <c r="L16" s="58">
        <v>0</v>
      </c>
      <c r="M16" s="57">
        <v>0</v>
      </c>
      <c r="N16" s="57">
        <v>0</v>
      </c>
    </row>
    <row r="17" spans="1:14">
      <c r="A17" t="s">
        <v>167</v>
      </c>
      <c r="B17" t="s">
        <v>167</v>
      </c>
      <c r="C17" s="99" t="s">
        <v>1288</v>
      </c>
      <c r="D17" t="s">
        <v>167</v>
      </c>
      <c r="E17" s="100" t="s">
        <v>1288</v>
      </c>
      <c r="F17" s="54">
        <v>0</v>
      </c>
      <c r="G17" t="s">
        <v>167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201</v>
      </c>
      <c r="B18" s="99" t="s">
        <v>1288</v>
      </c>
      <c r="C18" s="99" t="s">
        <v>1288</v>
      </c>
      <c r="D18" s="100" t="s">
        <v>1288</v>
      </c>
      <c r="E18" s="100" t="s">
        <v>1288</v>
      </c>
      <c r="F18" s="58">
        <v>0</v>
      </c>
      <c r="G18" s="100" t="s">
        <v>1288</v>
      </c>
      <c r="H18" s="100" t="s">
        <v>1288</v>
      </c>
      <c r="I18" s="57">
        <v>0</v>
      </c>
      <c r="J18" s="58">
        <v>0</v>
      </c>
      <c r="K18" s="100" t="s">
        <v>1288</v>
      </c>
      <c r="L18" s="58">
        <v>0</v>
      </c>
      <c r="M18" s="57">
        <v>0</v>
      </c>
      <c r="N18" s="57">
        <v>0</v>
      </c>
    </row>
    <row r="19" spans="1:14">
      <c r="A19" t="s">
        <v>167</v>
      </c>
      <c r="B19" t="s">
        <v>167</v>
      </c>
      <c r="C19" s="99" t="s">
        <v>1288</v>
      </c>
      <c r="D19" t="s">
        <v>167</v>
      </c>
      <c r="E19" s="100" t="s">
        <v>1288</v>
      </c>
      <c r="F19" s="54">
        <v>0</v>
      </c>
      <c r="G19" t="s">
        <v>167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173</v>
      </c>
      <c r="B20" s="99" t="s">
        <v>1288</v>
      </c>
      <c r="C20" s="99" t="s">
        <v>1288</v>
      </c>
      <c r="D20" s="100" t="s">
        <v>1288</v>
      </c>
      <c r="E20" s="100" t="s">
        <v>1288</v>
      </c>
      <c r="F20" s="58">
        <v>0</v>
      </c>
      <c r="G20" s="100" t="s">
        <v>1288</v>
      </c>
      <c r="H20" s="100" t="s">
        <v>1288</v>
      </c>
      <c r="I20" s="57">
        <v>0</v>
      </c>
      <c r="J20" s="58">
        <v>0</v>
      </c>
      <c r="K20" s="100" t="s">
        <v>1288</v>
      </c>
      <c r="L20" s="58">
        <v>0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99" t="s">
        <v>1288</v>
      </c>
      <c r="D21" t="s">
        <v>167</v>
      </c>
      <c r="E21" s="100" t="s">
        <v>1288</v>
      </c>
      <c r="F21" s="54">
        <v>0</v>
      </c>
      <c r="G21" t="s">
        <v>167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175</v>
      </c>
      <c r="B22" s="99" t="s">
        <v>1288</v>
      </c>
      <c r="C22" s="99" t="s">
        <v>1288</v>
      </c>
      <c r="D22" s="100" t="s">
        <v>1288</v>
      </c>
      <c r="E22" s="100" t="s">
        <v>1288</v>
      </c>
      <c r="F22" s="100" t="s">
        <v>1288</v>
      </c>
      <c r="G22" s="100" t="s">
        <v>1288</v>
      </c>
      <c r="H22" s="100" t="s">
        <v>1288</v>
      </c>
      <c r="I22" s="100" t="s">
        <v>1288</v>
      </c>
      <c r="J22" s="100" t="s">
        <v>1288</v>
      </c>
      <c r="K22" s="100" t="s">
        <v>1288</v>
      </c>
      <c r="L22" s="100" t="s">
        <v>1288</v>
      </c>
      <c r="M22" s="100" t="s">
        <v>1288</v>
      </c>
      <c r="N22" s="100" t="s">
        <v>1288</v>
      </c>
    </row>
    <row r="23" spans="1:14">
      <c r="A23" t="s">
        <v>193</v>
      </c>
      <c r="B23" s="99" t="s">
        <v>1288</v>
      </c>
      <c r="C23" s="99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100" t="s">
        <v>1288</v>
      </c>
      <c r="I23" s="100" t="s">
        <v>1288</v>
      </c>
      <c r="J23" s="100" t="s">
        <v>1288</v>
      </c>
      <c r="K23" s="100" t="s">
        <v>1288</v>
      </c>
      <c r="L23" s="100" t="s">
        <v>1288</v>
      </c>
      <c r="M23" s="100" t="s">
        <v>1288</v>
      </c>
      <c r="N23" s="100" t="s">
        <v>1288</v>
      </c>
    </row>
    <row r="24" spans="1:14">
      <c r="A24" t="s">
        <v>194</v>
      </c>
      <c r="B24" s="99" t="s">
        <v>1288</v>
      </c>
      <c r="C24" s="99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</row>
    <row r="25" spans="1:14">
      <c r="A25" t="s">
        <v>195</v>
      </c>
      <c r="B25" s="99" t="s">
        <v>1288</v>
      </c>
      <c r="C25" s="99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1287</v>
      </c>
    </row>
    <row r="2" spans="1:34" s="1" customFormat="1">
      <c r="A2" s="2" t="s">
        <v>1</v>
      </c>
      <c r="B2" s="9" t="s">
        <v>737</v>
      </c>
    </row>
    <row r="3" spans="1:34" s="1" customFormat="1">
      <c r="A3" s="2" t="s">
        <v>2</v>
      </c>
      <c r="B3" s="61" t="s">
        <v>738</v>
      </c>
    </row>
    <row r="4" spans="1:34" s="1" customFormat="1">
      <c r="A4" s="2" t="s">
        <v>3</v>
      </c>
      <c r="B4" s="62" t="s">
        <v>156</v>
      </c>
    </row>
    <row r="5" spans="1:34" s="15" customFormat="1">
      <c r="A5" s="31" t="s">
        <v>92</v>
      </c>
      <c r="B5" s="34" t="s">
        <v>122</v>
      </c>
      <c r="C5" s="34" t="s">
        <v>123</v>
      </c>
      <c r="D5" s="34" t="s">
        <v>124</v>
      </c>
      <c r="E5" s="34" t="s">
        <v>50</v>
      </c>
      <c r="F5" s="34" t="s">
        <v>125</v>
      </c>
      <c r="G5" s="34" t="s">
        <v>54</v>
      </c>
      <c r="H5" s="35" t="s">
        <v>55</v>
      </c>
      <c r="I5" s="51" t="s">
        <v>140</v>
      </c>
    </row>
    <row r="6" spans="1:34" s="15" customFormat="1">
      <c r="A6" s="92" t="s">
        <v>1288</v>
      </c>
      <c r="B6" s="16" t="s">
        <v>70</v>
      </c>
      <c r="C6" s="93" t="s">
        <v>1288</v>
      </c>
      <c r="D6" s="16" t="s">
        <v>7</v>
      </c>
      <c r="E6" s="93" t="s">
        <v>1288</v>
      </c>
      <c r="F6" s="16" t="s">
        <v>141</v>
      </c>
      <c r="G6" s="20" t="s">
        <v>7</v>
      </c>
      <c r="H6" s="28" t="s">
        <v>7</v>
      </c>
      <c r="I6" s="116" t="s">
        <v>1288</v>
      </c>
    </row>
    <row r="7" spans="1:34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126</v>
      </c>
      <c r="B8" s="95" t="s">
        <v>1288</v>
      </c>
      <c r="C8" s="95" t="s">
        <v>1288</v>
      </c>
      <c r="D8" s="95" t="s">
        <v>1288</v>
      </c>
      <c r="E8" s="95" t="s">
        <v>1288</v>
      </c>
      <c r="F8" s="52">
        <v>0</v>
      </c>
      <c r="G8" s="53">
        <v>0</v>
      </c>
      <c r="H8" s="53">
        <v>0</v>
      </c>
      <c r="I8" s="117" t="s">
        <v>1288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161</v>
      </c>
      <c r="B9" s="99" t="s">
        <v>1288</v>
      </c>
      <c r="C9" s="100" t="s">
        <v>1288</v>
      </c>
      <c r="D9" s="57">
        <v>0</v>
      </c>
      <c r="E9" s="111" t="s">
        <v>1288</v>
      </c>
      <c r="F9" s="58">
        <v>0</v>
      </c>
      <c r="G9" s="57">
        <v>0</v>
      </c>
      <c r="H9" s="57">
        <v>0</v>
      </c>
      <c r="I9" s="111" t="s">
        <v>1288</v>
      </c>
    </row>
    <row r="10" spans="1:34">
      <c r="A10" s="56" t="s">
        <v>708</v>
      </c>
      <c r="B10" s="99" t="s">
        <v>1288</v>
      </c>
      <c r="C10" s="100" t="s">
        <v>1288</v>
      </c>
      <c r="D10" s="57">
        <v>0</v>
      </c>
      <c r="E10" s="111" t="s">
        <v>1288</v>
      </c>
      <c r="F10" s="58">
        <v>0</v>
      </c>
      <c r="G10" s="57">
        <v>0</v>
      </c>
      <c r="H10" s="57">
        <v>0</v>
      </c>
      <c r="I10" s="111" t="s">
        <v>1288</v>
      </c>
    </row>
    <row r="11" spans="1:34">
      <c r="A11" t="s">
        <v>167</v>
      </c>
      <c r="B11" s="99" t="s">
        <v>1288</v>
      </c>
      <c r="C11" s="100" t="s">
        <v>1288</v>
      </c>
      <c r="D11" s="55">
        <v>0</v>
      </c>
      <c r="E11" t="s">
        <v>167</v>
      </c>
      <c r="F11" s="54">
        <v>0</v>
      </c>
      <c r="G11" s="55">
        <v>0</v>
      </c>
      <c r="H11" s="55">
        <v>0</v>
      </c>
      <c r="I11" s="111" t="s">
        <v>1288</v>
      </c>
    </row>
    <row r="12" spans="1:34">
      <c r="A12" s="56" t="s">
        <v>709</v>
      </c>
      <c r="B12" s="99" t="s">
        <v>1288</v>
      </c>
      <c r="C12" s="100" t="s">
        <v>1288</v>
      </c>
      <c r="D12" s="57">
        <v>0</v>
      </c>
      <c r="E12" s="111" t="s">
        <v>1288</v>
      </c>
      <c r="F12" s="58">
        <v>0</v>
      </c>
      <c r="G12" s="57">
        <v>0</v>
      </c>
      <c r="H12" s="57">
        <v>0</v>
      </c>
      <c r="I12" s="111" t="s">
        <v>1288</v>
      </c>
    </row>
    <row r="13" spans="1:34">
      <c r="A13" t="s">
        <v>167</v>
      </c>
      <c r="B13" s="99" t="s">
        <v>1288</v>
      </c>
      <c r="C13" s="100" t="s">
        <v>1288</v>
      </c>
      <c r="D13" s="55">
        <v>0</v>
      </c>
      <c r="E13" t="s">
        <v>167</v>
      </c>
      <c r="F13" s="54">
        <v>0</v>
      </c>
      <c r="G13" s="55">
        <v>0</v>
      </c>
      <c r="H13" s="55">
        <v>0</v>
      </c>
      <c r="I13" s="111" t="s">
        <v>1288</v>
      </c>
    </row>
    <row r="14" spans="1:34">
      <c r="A14" s="56" t="s">
        <v>173</v>
      </c>
      <c r="B14" s="99" t="s">
        <v>1288</v>
      </c>
      <c r="C14" s="100" t="s">
        <v>1288</v>
      </c>
      <c r="D14" s="57">
        <v>0</v>
      </c>
      <c r="E14" s="111" t="s">
        <v>1288</v>
      </c>
      <c r="F14" s="58">
        <v>0</v>
      </c>
      <c r="G14" s="57">
        <v>0</v>
      </c>
      <c r="H14" s="57">
        <v>0</v>
      </c>
      <c r="I14" s="111" t="s">
        <v>1288</v>
      </c>
    </row>
    <row r="15" spans="1:34">
      <c r="A15" s="56" t="s">
        <v>708</v>
      </c>
      <c r="B15" s="99" t="s">
        <v>1288</v>
      </c>
      <c r="C15" s="100" t="s">
        <v>1288</v>
      </c>
      <c r="D15" s="57">
        <v>0</v>
      </c>
      <c r="E15" s="111" t="s">
        <v>1288</v>
      </c>
      <c r="F15" s="58">
        <v>0</v>
      </c>
      <c r="G15" s="57">
        <v>0</v>
      </c>
      <c r="H15" s="57">
        <v>0</v>
      </c>
      <c r="I15" s="111" t="s">
        <v>1288</v>
      </c>
    </row>
    <row r="16" spans="1:34">
      <c r="A16" t="s">
        <v>167</v>
      </c>
      <c r="B16" s="99" t="s">
        <v>1288</v>
      </c>
      <c r="C16" s="100" t="s">
        <v>1288</v>
      </c>
      <c r="D16" s="55">
        <v>0</v>
      </c>
      <c r="E16" t="s">
        <v>167</v>
      </c>
      <c r="F16" s="54">
        <v>0</v>
      </c>
      <c r="G16" s="55">
        <v>0</v>
      </c>
      <c r="H16" s="55">
        <v>0</v>
      </c>
      <c r="I16" s="111" t="s">
        <v>1288</v>
      </c>
    </row>
    <row r="17" spans="1:9">
      <c r="A17" s="56" t="s">
        <v>709</v>
      </c>
      <c r="B17" s="99" t="s">
        <v>1288</v>
      </c>
      <c r="C17" s="100" t="s">
        <v>1288</v>
      </c>
      <c r="D17" s="57">
        <v>0</v>
      </c>
      <c r="E17" s="111" t="s">
        <v>1288</v>
      </c>
      <c r="F17" s="58">
        <v>0</v>
      </c>
      <c r="G17" s="57">
        <v>0</v>
      </c>
      <c r="H17" s="57">
        <v>0</v>
      </c>
      <c r="I17" s="111" t="s">
        <v>1288</v>
      </c>
    </row>
    <row r="18" spans="1:9">
      <c r="A18" t="s">
        <v>167</v>
      </c>
      <c r="B18" s="99" t="s">
        <v>1288</v>
      </c>
      <c r="C18" s="100" t="s">
        <v>1288</v>
      </c>
      <c r="D18" s="55">
        <v>0</v>
      </c>
      <c r="E18" t="s">
        <v>167</v>
      </c>
      <c r="F18" s="54">
        <v>0</v>
      </c>
      <c r="G18" s="55">
        <v>0</v>
      </c>
      <c r="H18" s="55">
        <v>0</v>
      </c>
      <c r="I18" s="111" t="s">
        <v>1288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1287</v>
      </c>
    </row>
    <row r="2" spans="1:25" s="1" customFormat="1">
      <c r="A2" s="2" t="s">
        <v>1</v>
      </c>
      <c r="B2" s="9" t="s">
        <v>737</v>
      </c>
    </row>
    <row r="3" spans="1:25" s="1" customFormat="1">
      <c r="A3" s="2" t="s">
        <v>2</v>
      </c>
      <c r="B3" s="61" t="s">
        <v>738</v>
      </c>
    </row>
    <row r="4" spans="1:25" s="1" customFormat="1">
      <c r="A4" s="2" t="s">
        <v>3</v>
      </c>
      <c r="B4" s="62" t="s">
        <v>156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127</v>
      </c>
      <c r="E5" s="31" t="s">
        <v>128</v>
      </c>
      <c r="F5" s="31" t="s">
        <v>50</v>
      </c>
      <c r="G5" s="31" t="s">
        <v>129</v>
      </c>
      <c r="H5" s="31" t="s">
        <v>5</v>
      </c>
      <c r="I5" s="31" t="s">
        <v>54</v>
      </c>
      <c r="J5" s="31" t="s">
        <v>55</v>
      </c>
    </row>
    <row r="6" spans="1:25" s="15" customFormat="1">
      <c r="A6" s="92" t="s">
        <v>1288</v>
      </c>
      <c r="B6" s="115" t="s">
        <v>1288</v>
      </c>
      <c r="C6" s="93" t="s">
        <v>1288</v>
      </c>
      <c r="D6" s="93" t="s">
        <v>1288</v>
      </c>
      <c r="E6" s="16" t="s">
        <v>7</v>
      </c>
      <c r="F6" s="93" t="s">
        <v>1288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130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161</v>
      </c>
      <c r="B9" s="99" t="s">
        <v>1288</v>
      </c>
      <c r="C9" s="111" t="s">
        <v>1288</v>
      </c>
      <c r="D9" s="111" t="s">
        <v>1288</v>
      </c>
      <c r="E9" s="111" t="s">
        <v>1288</v>
      </c>
      <c r="F9" s="111" t="s">
        <v>1288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167</v>
      </c>
      <c r="B10" s="99" t="s">
        <v>1288</v>
      </c>
      <c r="C10" t="s">
        <v>167</v>
      </c>
      <c r="D10" s="111" t="s">
        <v>1288</v>
      </c>
      <c r="E10" s="55">
        <v>0</v>
      </c>
      <c r="F10" t="s">
        <v>167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173</v>
      </c>
      <c r="B11" s="99" t="s">
        <v>1288</v>
      </c>
      <c r="C11" s="111" t="s">
        <v>1288</v>
      </c>
      <c r="D11" s="111" t="s">
        <v>1288</v>
      </c>
      <c r="E11" s="111" t="s">
        <v>1288</v>
      </c>
      <c r="F11" s="111" t="s">
        <v>1288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167</v>
      </c>
      <c r="B12" s="99" t="s">
        <v>1288</v>
      </c>
      <c r="C12" t="s">
        <v>167</v>
      </c>
      <c r="D12" s="111" t="s">
        <v>1288</v>
      </c>
      <c r="E12" s="55">
        <v>0</v>
      </c>
      <c r="F12" t="s">
        <v>167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1287</v>
      </c>
    </row>
    <row r="2" spans="1:25" s="1" customFormat="1">
      <c r="A2" s="2" t="s">
        <v>1</v>
      </c>
      <c r="B2" s="9" t="s">
        <v>737</v>
      </c>
    </row>
    <row r="3" spans="1:25" s="1" customFormat="1">
      <c r="A3" s="2" t="s">
        <v>2</v>
      </c>
      <c r="B3" s="61" t="s">
        <v>738</v>
      </c>
    </row>
    <row r="4" spans="1:25" s="1" customFormat="1">
      <c r="A4" s="2" t="s">
        <v>3</v>
      </c>
      <c r="B4" s="62" t="s">
        <v>156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127</v>
      </c>
      <c r="E5" s="34" t="s">
        <v>128</v>
      </c>
      <c r="F5" s="34" t="s">
        <v>50</v>
      </c>
      <c r="G5" s="34" t="s">
        <v>129</v>
      </c>
      <c r="H5" s="34" t="s">
        <v>5</v>
      </c>
      <c r="I5" s="34" t="s">
        <v>54</v>
      </c>
      <c r="J5" s="35" t="s">
        <v>55</v>
      </c>
    </row>
    <row r="6" spans="1:25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16" t="s">
        <v>7</v>
      </c>
      <c r="F6" s="93" t="s">
        <v>1288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1288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131</v>
      </c>
      <c r="B8" s="109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53">
        <v>0</v>
      </c>
      <c r="H8" s="52">
        <v>-191.59030976814</v>
      </c>
      <c r="I8" s="53">
        <v>1</v>
      </c>
      <c r="J8" s="53">
        <v>-2.8999999999999998E-3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161</v>
      </c>
      <c r="B9" s="99" t="s">
        <v>1288</v>
      </c>
      <c r="C9" s="99" t="s">
        <v>1288</v>
      </c>
      <c r="D9" s="99" t="s">
        <v>1288</v>
      </c>
      <c r="E9" s="99" t="s">
        <v>1288</v>
      </c>
      <c r="F9" s="99" t="s">
        <v>1288</v>
      </c>
      <c r="G9" s="57">
        <v>0</v>
      </c>
      <c r="H9" s="58">
        <v>-88.361191669999997</v>
      </c>
      <c r="I9" s="57">
        <v>0.4612</v>
      </c>
      <c r="J9" s="57">
        <v>-1.2999999999999999E-3</v>
      </c>
    </row>
    <row r="10" spans="1:25">
      <c r="A10" t="s">
        <v>710</v>
      </c>
      <c r="B10" t="s">
        <v>711</v>
      </c>
      <c r="C10" s="61" t="s">
        <v>773</v>
      </c>
      <c r="D10" s="98" t="s">
        <v>1288</v>
      </c>
      <c r="E10" s="55">
        <v>0</v>
      </c>
      <c r="F10" t="s">
        <v>96</v>
      </c>
      <c r="G10" s="55">
        <v>0</v>
      </c>
      <c r="H10" s="54">
        <v>-31.570689999999999</v>
      </c>
      <c r="I10" s="55">
        <v>0.1648</v>
      </c>
      <c r="J10" s="55">
        <v>-5.0000000000000001E-4</v>
      </c>
    </row>
    <row r="11" spans="1:25">
      <c r="A11" t="s">
        <v>712</v>
      </c>
      <c r="B11" t="s">
        <v>713</v>
      </c>
      <c r="C11" s="61" t="s">
        <v>773</v>
      </c>
      <c r="D11" s="98" t="s">
        <v>1288</v>
      </c>
      <c r="E11" s="55">
        <v>0</v>
      </c>
      <c r="F11" t="s">
        <v>96</v>
      </c>
      <c r="G11" s="55">
        <v>0</v>
      </c>
      <c r="H11" s="54">
        <v>-2.17198</v>
      </c>
      <c r="I11" s="55">
        <v>1.1299999999999999E-2</v>
      </c>
      <c r="J11" s="55">
        <v>0</v>
      </c>
    </row>
    <row r="12" spans="1:25">
      <c r="A12" t="s">
        <v>714</v>
      </c>
      <c r="B12" t="s">
        <v>715</v>
      </c>
      <c r="C12" s="61" t="s">
        <v>773</v>
      </c>
      <c r="D12" s="98" t="s">
        <v>1288</v>
      </c>
      <c r="E12" s="55">
        <v>0</v>
      </c>
      <c r="F12" t="s">
        <v>96</v>
      </c>
      <c r="G12" s="55">
        <v>0</v>
      </c>
      <c r="H12" s="54">
        <v>-2.1900000000000001E-3</v>
      </c>
      <c r="I12" s="55">
        <v>0</v>
      </c>
      <c r="J12" s="55">
        <v>0</v>
      </c>
    </row>
    <row r="13" spans="1:25">
      <c r="A13" t="s">
        <v>716</v>
      </c>
      <c r="B13" t="s">
        <v>717</v>
      </c>
      <c r="C13" s="61" t="s">
        <v>773</v>
      </c>
      <c r="D13" s="98" t="s">
        <v>1288</v>
      </c>
      <c r="E13" s="55">
        <v>0</v>
      </c>
      <c r="F13" t="s">
        <v>96</v>
      </c>
      <c r="G13" s="55">
        <v>0</v>
      </c>
      <c r="H13" s="54">
        <v>-0.39191999999999999</v>
      </c>
      <c r="I13" s="55">
        <v>2E-3</v>
      </c>
      <c r="J13" s="55">
        <v>0</v>
      </c>
    </row>
    <row r="14" spans="1:25">
      <c r="A14" t="s">
        <v>718</v>
      </c>
      <c r="B14" t="s">
        <v>719</v>
      </c>
      <c r="C14" s="61" t="s">
        <v>773</v>
      </c>
      <c r="D14" s="98" t="s">
        <v>1288</v>
      </c>
      <c r="E14" s="55">
        <v>0</v>
      </c>
      <c r="F14" t="s">
        <v>98</v>
      </c>
      <c r="G14" s="55">
        <v>0</v>
      </c>
      <c r="H14" s="54">
        <v>-131.16711816</v>
      </c>
      <c r="I14" s="55">
        <v>0.68459999999999999</v>
      </c>
      <c r="J14" s="55">
        <v>-2E-3</v>
      </c>
    </row>
    <row r="15" spans="1:25">
      <c r="A15" t="s">
        <v>720</v>
      </c>
      <c r="B15" t="s">
        <v>721</v>
      </c>
      <c r="C15" s="61" t="s">
        <v>773</v>
      </c>
      <c r="D15" s="98" t="s">
        <v>1288</v>
      </c>
      <c r="E15" s="55">
        <v>0</v>
      </c>
      <c r="F15" t="s">
        <v>98</v>
      </c>
      <c r="G15" s="55">
        <v>0</v>
      </c>
      <c r="H15" s="54">
        <v>-71.182957950000002</v>
      </c>
      <c r="I15" s="55">
        <v>0.3715</v>
      </c>
      <c r="J15" s="55">
        <v>-1.1000000000000001E-3</v>
      </c>
    </row>
    <row r="16" spans="1:25">
      <c r="A16" t="s">
        <v>722</v>
      </c>
      <c r="B16" t="s">
        <v>723</v>
      </c>
      <c r="C16" s="61" t="s">
        <v>773</v>
      </c>
      <c r="D16" s="98" t="s">
        <v>1288</v>
      </c>
      <c r="E16" s="55">
        <v>0</v>
      </c>
      <c r="F16" t="s">
        <v>98</v>
      </c>
      <c r="G16" s="55">
        <v>0</v>
      </c>
      <c r="H16" s="54">
        <v>-146.17056636000001</v>
      </c>
      <c r="I16" s="55">
        <v>0.76290000000000002</v>
      </c>
      <c r="J16" s="55">
        <v>-2.2000000000000001E-3</v>
      </c>
    </row>
    <row r="17" spans="1:10">
      <c r="A17" t="s">
        <v>724</v>
      </c>
      <c r="B17" t="s">
        <v>725</v>
      </c>
      <c r="C17" s="61" t="s">
        <v>773</v>
      </c>
      <c r="D17" s="98" t="s">
        <v>1288</v>
      </c>
      <c r="E17" s="55">
        <v>0</v>
      </c>
      <c r="F17" t="s">
        <v>98</v>
      </c>
      <c r="G17" s="55">
        <v>0</v>
      </c>
      <c r="H17" s="54">
        <v>-140.94376919999999</v>
      </c>
      <c r="I17" s="55">
        <v>0.73570000000000002</v>
      </c>
      <c r="J17" s="55">
        <v>-2.0999999999999999E-3</v>
      </c>
    </row>
    <row r="18" spans="1:10">
      <c r="A18" t="s">
        <v>726</v>
      </c>
      <c r="B18" t="s">
        <v>727</v>
      </c>
      <c r="C18" t="s">
        <v>164</v>
      </c>
      <c r="D18" t="s">
        <v>165</v>
      </c>
      <c r="E18" s="55">
        <v>0</v>
      </c>
      <c r="F18" t="s">
        <v>98</v>
      </c>
      <c r="G18" s="55">
        <v>0</v>
      </c>
      <c r="H18" s="54">
        <v>435.24</v>
      </c>
      <c r="I18" s="55">
        <v>-2.2717000000000001</v>
      </c>
      <c r="J18" s="55">
        <v>6.4999999999999997E-3</v>
      </c>
    </row>
    <row r="19" spans="1:10">
      <c r="A19" s="56" t="s">
        <v>173</v>
      </c>
      <c r="B19" s="100" t="s">
        <v>1288</v>
      </c>
      <c r="C19" s="111" t="s">
        <v>1288</v>
      </c>
      <c r="D19" s="111" t="s">
        <v>1288</v>
      </c>
      <c r="E19" s="111" t="s">
        <v>1288</v>
      </c>
      <c r="F19" s="111" t="s">
        <v>1288</v>
      </c>
      <c r="G19" s="57">
        <v>0</v>
      </c>
      <c r="H19" s="58">
        <v>-103.22911809814001</v>
      </c>
      <c r="I19" s="57">
        <v>0.53879999999999995</v>
      </c>
      <c r="J19" s="57">
        <v>-1.5E-3</v>
      </c>
    </row>
    <row r="20" spans="1:10">
      <c r="A20" t="s">
        <v>728</v>
      </c>
      <c r="B20" t="s">
        <v>729</v>
      </c>
      <c r="C20" s="61" t="s">
        <v>773</v>
      </c>
      <c r="D20" s="98" t="s">
        <v>1288</v>
      </c>
      <c r="E20" s="55">
        <v>0</v>
      </c>
      <c r="F20" t="s">
        <v>98</v>
      </c>
      <c r="G20" s="55">
        <v>0</v>
      </c>
      <c r="H20" s="54">
        <v>-75.130475939999997</v>
      </c>
      <c r="I20" s="55">
        <v>0.3921</v>
      </c>
      <c r="J20" s="55">
        <v>-1.1000000000000001E-3</v>
      </c>
    </row>
    <row r="21" spans="1:10">
      <c r="A21" t="s">
        <v>730</v>
      </c>
      <c r="B21" t="s">
        <v>731</v>
      </c>
      <c r="C21" s="61" t="s">
        <v>773</v>
      </c>
      <c r="D21" s="98" t="s">
        <v>1288</v>
      </c>
      <c r="E21" s="55">
        <v>0</v>
      </c>
      <c r="F21" t="s">
        <v>100</v>
      </c>
      <c r="G21" s="55">
        <v>0</v>
      </c>
      <c r="H21" s="54">
        <v>32.907034451999998</v>
      </c>
      <c r="I21" s="55">
        <v>-0.17180000000000001</v>
      </c>
      <c r="J21" s="55">
        <v>5.0000000000000001E-4</v>
      </c>
    </row>
    <row r="22" spans="1:10">
      <c r="A22" t="s">
        <v>732</v>
      </c>
      <c r="B22" t="s">
        <v>733</v>
      </c>
      <c r="C22" s="61" t="s">
        <v>773</v>
      </c>
      <c r="D22" s="98" t="s">
        <v>1288</v>
      </c>
      <c r="E22" s="55">
        <v>0</v>
      </c>
      <c r="F22" t="s">
        <v>98</v>
      </c>
      <c r="G22" s="55">
        <v>0</v>
      </c>
      <c r="H22" s="54">
        <v>35.897398289999998</v>
      </c>
      <c r="I22" s="55">
        <v>-0.18740000000000001</v>
      </c>
      <c r="J22" s="55">
        <v>5.0000000000000001E-4</v>
      </c>
    </row>
    <row r="23" spans="1:10">
      <c r="A23" t="s">
        <v>732</v>
      </c>
      <c r="B23" t="s">
        <v>734</v>
      </c>
      <c r="C23" s="61" t="s">
        <v>773</v>
      </c>
      <c r="D23" s="98" t="s">
        <v>1288</v>
      </c>
      <c r="E23" s="55">
        <v>0</v>
      </c>
      <c r="F23" t="s">
        <v>98</v>
      </c>
      <c r="G23" s="55">
        <v>0</v>
      </c>
      <c r="H23" s="54">
        <v>-104.34164481000001</v>
      </c>
      <c r="I23" s="55">
        <v>0.54459999999999997</v>
      </c>
      <c r="J23" s="55">
        <v>-1.6000000000000001E-3</v>
      </c>
    </row>
    <row r="24" spans="1:10">
      <c r="A24" t="s">
        <v>735</v>
      </c>
      <c r="B24" t="s">
        <v>736</v>
      </c>
      <c r="C24" s="61" t="s">
        <v>773</v>
      </c>
      <c r="D24" s="98" t="s">
        <v>1288</v>
      </c>
      <c r="E24" s="55">
        <v>0</v>
      </c>
      <c r="F24" t="s">
        <v>159</v>
      </c>
      <c r="G24" s="55">
        <v>0</v>
      </c>
      <c r="H24" s="54">
        <v>7.43856990986</v>
      </c>
      <c r="I24" s="55">
        <v>-3.8800000000000001E-2</v>
      </c>
      <c r="J24" s="55">
        <v>1E-4</v>
      </c>
    </row>
    <row r="25" spans="1:10" hidden="1">
      <c r="C25" s="15"/>
      <c r="D25" s="15"/>
      <c r="E25" s="15"/>
      <c r="F25" s="15"/>
      <c r="G25" s="15"/>
    </row>
    <row r="26" spans="1:10" hidden="1">
      <c r="C26" s="15"/>
      <c r="D26" s="15"/>
      <c r="E26" s="15"/>
      <c r="F26" s="15"/>
      <c r="G26" s="15"/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1287</v>
      </c>
    </row>
    <row r="2" spans="1:16" s="1" customFormat="1">
      <c r="A2" s="2" t="s">
        <v>1</v>
      </c>
      <c r="B2" s="9" t="s">
        <v>737</v>
      </c>
    </row>
    <row r="3" spans="1:16" s="1" customFormat="1">
      <c r="A3" s="2" t="s">
        <v>2</v>
      </c>
      <c r="B3" s="61" t="s">
        <v>738</v>
      </c>
    </row>
    <row r="4" spans="1:16" s="1" customFormat="1">
      <c r="A4" s="2" t="s">
        <v>3</v>
      </c>
      <c r="B4" s="62" t="s">
        <v>156</v>
      </c>
    </row>
    <row r="5" spans="1:16" s="15" customFormat="1">
      <c r="A5" s="31" t="s">
        <v>92</v>
      </c>
      <c r="B5" s="37" t="s">
        <v>132</v>
      </c>
      <c r="C5" s="38" t="s">
        <v>133</v>
      </c>
    </row>
    <row r="6" spans="1:16" s="15" customFormat="1">
      <c r="A6" s="92" t="s">
        <v>1288</v>
      </c>
      <c r="B6" s="20" t="s">
        <v>144</v>
      </c>
      <c r="C6" s="28" t="s">
        <v>70</v>
      </c>
    </row>
    <row r="7" spans="1:16" s="17" customFormat="1" ht="20.25">
      <c r="A7" s="94" t="s">
        <v>1288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134</v>
      </c>
      <c r="B8" s="52">
        <v>0</v>
      </c>
      <c r="C8" s="117" t="s">
        <v>1288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161</v>
      </c>
      <c r="B9" s="58">
        <v>0</v>
      </c>
      <c r="C9" s="100" t="s">
        <v>1288</v>
      </c>
    </row>
    <row r="10" spans="1:16">
      <c r="A10" t="s">
        <v>167</v>
      </c>
      <c r="B10" s="54">
        <v>0</v>
      </c>
      <c r="C10" s="100" t="s">
        <v>1288</v>
      </c>
    </row>
    <row r="11" spans="1:16">
      <c r="A11" s="56" t="s">
        <v>173</v>
      </c>
      <c r="B11" s="58">
        <v>0</v>
      </c>
      <c r="C11" s="100" t="s">
        <v>1288</v>
      </c>
    </row>
    <row r="12" spans="1:16">
      <c r="A12" t="s">
        <v>167</v>
      </c>
      <c r="B12" s="54">
        <v>0</v>
      </c>
      <c r="C12" s="100" t="s">
        <v>1288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1287</v>
      </c>
    </row>
    <row r="2" spans="1:17" s="1" customFormat="1">
      <c r="A2" s="2" t="s">
        <v>1</v>
      </c>
      <c r="B2" s="9" t="s">
        <v>737</v>
      </c>
    </row>
    <row r="3" spans="1:17" s="1" customFormat="1">
      <c r="A3" s="2" t="s">
        <v>2</v>
      </c>
      <c r="B3" s="61" t="s">
        <v>738</v>
      </c>
    </row>
    <row r="4" spans="1:17" s="1" customFormat="1">
      <c r="A4" s="2" t="s">
        <v>3</v>
      </c>
      <c r="B4" s="62" t="s">
        <v>156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149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17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93" t="s">
        <v>1288</v>
      </c>
      <c r="F6" s="20" t="s">
        <v>70</v>
      </c>
      <c r="G6" s="20" t="s">
        <v>71</v>
      </c>
      <c r="H6" s="93" t="s">
        <v>1288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137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95" t="s">
        <v>1288</v>
      </c>
      <c r="I8" s="95" t="s">
        <v>1288</v>
      </c>
      <c r="J8" s="95" t="s">
        <v>1288</v>
      </c>
      <c r="K8" s="52">
        <v>0</v>
      </c>
      <c r="L8" s="52">
        <v>0</v>
      </c>
      <c r="M8" s="95" t="s">
        <v>1288</v>
      </c>
      <c r="N8" s="53">
        <v>0</v>
      </c>
      <c r="O8" s="53">
        <v>0</v>
      </c>
      <c r="P8" s="24"/>
    </row>
    <row r="9" spans="1:17">
      <c r="A9" s="56" t="s">
        <v>161</v>
      </c>
      <c r="B9" s="99" t="s">
        <v>1288</v>
      </c>
      <c r="C9" s="100" t="s">
        <v>1288</v>
      </c>
      <c r="D9" s="100" t="s">
        <v>1288</v>
      </c>
      <c r="E9" s="100" t="s">
        <v>1288</v>
      </c>
      <c r="F9" s="100" t="s">
        <v>1288</v>
      </c>
      <c r="G9" s="58">
        <v>0</v>
      </c>
      <c r="H9" s="100" t="s">
        <v>1288</v>
      </c>
      <c r="I9" s="100" t="s">
        <v>1288</v>
      </c>
      <c r="J9" s="100" t="s">
        <v>1288</v>
      </c>
      <c r="K9" s="58">
        <v>0</v>
      </c>
      <c r="L9" s="58">
        <v>0</v>
      </c>
      <c r="M9" s="100" t="s">
        <v>1288</v>
      </c>
      <c r="N9" s="57">
        <v>0</v>
      </c>
      <c r="O9" s="57">
        <v>0</v>
      </c>
    </row>
    <row r="10" spans="1:17">
      <c r="A10" s="56" t="s">
        <v>197</v>
      </c>
      <c r="B10" s="99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100" t="s">
        <v>1288</v>
      </c>
      <c r="J10" s="100" t="s">
        <v>1288</v>
      </c>
      <c r="K10" s="58">
        <v>0</v>
      </c>
      <c r="L10" s="58">
        <v>0</v>
      </c>
      <c r="M10" s="100" t="s">
        <v>1288</v>
      </c>
      <c r="N10" s="57">
        <v>0</v>
      </c>
      <c r="O10" s="57">
        <v>0</v>
      </c>
    </row>
    <row r="11" spans="1:17">
      <c r="A11" t="s">
        <v>167</v>
      </c>
      <c r="B11" t="s">
        <v>167</v>
      </c>
      <c r="C11" t="s">
        <v>167</v>
      </c>
      <c r="D11" t="s">
        <v>167</v>
      </c>
      <c r="E11" s="100" t="s">
        <v>1288</v>
      </c>
      <c r="F11" s="100" t="s">
        <v>1288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177</v>
      </c>
      <c r="B12" s="99" t="s">
        <v>1288</v>
      </c>
      <c r="C12" s="100" t="s">
        <v>1288</v>
      </c>
      <c r="D12" s="100" t="s">
        <v>1288</v>
      </c>
      <c r="E12" s="100" t="s">
        <v>1288</v>
      </c>
      <c r="F12" s="100" t="s">
        <v>1288</v>
      </c>
      <c r="G12" s="58">
        <v>0</v>
      </c>
      <c r="H12" s="100" t="s">
        <v>1288</v>
      </c>
      <c r="I12" s="100" t="s">
        <v>1288</v>
      </c>
      <c r="J12" s="100" t="s">
        <v>1288</v>
      </c>
      <c r="K12" s="58">
        <v>0</v>
      </c>
      <c r="L12" s="58">
        <v>0</v>
      </c>
      <c r="M12" s="100" t="s">
        <v>1288</v>
      </c>
      <c r="N12" s="57">
        <v>0</v>
      </c>
      <c r="O12" s="57">
        <v>0</v>
      </c>
    </row>
    <row r="13" spans="1:17">
      <c r="A13" t="s">
        <v>167</v>
      </c>
      <c r="B13" t="s">
        <v>167</v>
      </c>
      <c r="C13" t="s">
        <v>167</v>
      </c>
      <c r="D13" t="s">
        <v>167</v>
      </c>
      <c r="E13" s="100" t="s">
        <v>1288</v>
      </c>
      <c r="F13" s="100" t="s">
        <v>1288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198</v>
      </c>
      <c r="B14" s="99" t="s">
        <v>1288</v>
      </c>
      <c r="C14" s="100" t="s">
        <v>1288</v>
      </c>
      <c r="D14" s="100" t="s">
        <v>1288</v>
      </c>
      <c r="E14" s="100" t="s">
        <v>1288</v>
      </c>
      <c r="F14" s="100" t="s">
        <v>1288</v>
      </c>
      <c r="G14" s="58">
        <v>0</v>
      </c>
      <c r="H14" s="100" t="s">
        <v>1288</v>
      </c>
      <c r="I14" s="100" t="s">
        <v>1288</v>
      </c>
      <c r="J14" s="100" t="s">
        <v>1288</v>
      </c>
      <c r="K14" s="58">
        <v>0</v>
      </c>
      <c r="L14" s="58">
        <v>0</v>
      </c>
      <c r="M14" s="100" t="s">
        <v>1288</v>
      </c>
      <c r="N14" s="57">
        <v>0</v>
      </c>
      <c r="O14" s="57">
        <v>0</v>
      </c>
    </row>
    <row r="15" spans="1:17">
      <c r="A15" t="s">
        <v>167</v>
      </c>
      <c r="B15" t="s">
        <v>167</v>
      </c>
      <c r="C15" t="s">
        <v>167</v>
      </c>
      <c r="D15" t="s">
        <v>167</v>
      </c>
      <c r="E15" s="100" t="s">
        <v>1288</v>
      </c>
      <c r="F15" s="100" t="s">
        <v>1288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201</v>
      </c>
      <c r="B16" s="99" t="s">
        <v>1288</v>
      </c>
      <c r="C16" s="100" t="s">
        <v>1288</v>
      </c>
      <c r="D16" s="100" t="s">
        <v>1288</v>
      </c>
      <c r="E16" s="100" t="s">
        <v>1288</v>
      </c>
      <c r="F16" s="100" t="s">
        <v>1288</v>
      </c>
      <c r="G16" s="58">
        <v>0</v>
      </c>
      <c r="H16" s="100" t="s">
        <v>1288</v>
      </c>
      <c r="I16" s="100" t="s">
        <v>1288</v>
      </c>
      <c r="J16" s="100" t="s">
        <v>1288</v>
      </c>
      <c r="K16" s="58">
        <v>0</v>
      </c>
      <c r="L16" s="58">
        <v>0</v>
      </c>
      <c r="M16" s="100" t="s">
        <v>1288</v>
      </c>
      <c r="N16" s="57">
        <v>0</v>
      </c>
      <c r="O16" s="57">
        <v>0</v>
      </c>
    </row>
    <row r="17" spans="1:15">
      <c r="A17" t="s">
        <v>167</v>
      </c>
      <c r="B17" t="s">
        <v>167</v>
      </c>
      <c r="C17" t="s">
        <v>167</v>
      </c>
      <c r="D17" t="s">
        <v>167</v>
      </c>
      <c r="E17" s="100" t="s">
        <v>1288</v>
      </c>
      <c r="F17" s="100" t="s">
        <v>1288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173</v>
      </c>
      <c r="B18" s="99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58">
        <v>0</v>
      </c>
      <c r="H18" s="100" t="s">
        <v>1288</v>
      </c>
      <c r="I18" s="100" t="s">
        <v>1288</v>
      </c>
      <c r="J18" s="100" t="s">
        <v>1288</v>
      </c>
      <c r="K18" s="58">
        <v>0</v>
      </c>
      <c r="L18" s="58">
        <v>0</v>
      </c>
      <c r="M18" s="100" t="s">
        <v>1288</v>
      </c>
      <c r="N18" s="57">
        <v>0</v>
      </c>
      <c r="O18" s="57">
        <v>0</v>
      </c>
    </row>
    <row r="19" spans="1:15">
      <c r="A19" s="56" t="s">
        <v>199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58">
        <v>0</v>
      </c>
      <c r="H19" s="100" t="s">
        <v>1288</v>
      </c>
      <c r="I19" s="100" t="s">
        <v>1288</v>
      </c>
      <c r="J19" s="100" t="s">
        <v>1288</v>
      </c>
      <c r="K19" s="58">
        <v>0</v>
      </c>
      <c r="L19" s="58">
        <v>0</v>
      </c>
      <c r="M19" s="100" t="s">
        <v>1288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t="s">
        <v>167</v>
      </c>
      <c r="E20" s="100" t="s">
        <v>1288</v>
      </c>
      <c r="F20" s="100" t="s">
        <v>1288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200</v>
      </c>
      <c r="B21" s="99" t="s">
        <v>1288</v>
      </c>
      <c r="C21" s="100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100" t="s">
        <v>1288</v>
      </c>
      <c r="J21" s="100" t="s">
        <v>1288</v>
      </c>
      <c r="K21" s="58">
        <v>0</v>
      </c>
      <c r="L21" s="58">
        <v>0</v>
      </c>
      <c r="M21" s="100" t="s">
        <v>1288</v>
      </c>
      <c r="N21" s="57">
        <v>0</v>
      </c>
      <c r="O21" s="57">
        <v>0</v>
      </c>
    </row>
    <row r="22" spans="1:15">
      <c r="A22" t="s">
        <v>167</v>
      </c>
      <c r="B22" t="s">
        <v>167</v>
      </c>
      <c r="C22" t="s">
        <v>167</v>
      </c>
      <c r="D22" t="s">
        <v>167</v>
      </c>
      <c r="E22" s="100" t="s">
        <v>1288</v>
      </c>
      <c r="F22" s="100" t="s">
        <v>1288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175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100" t="s">
        <v>1288</v>
      </c>
      <c r="I23" s="100" t="s">
        <v>1288</v>
      </c>
      <c r="J23" s="100" t="s">
        <v>1288</v>
      </c>
      <c r="K23" s="100" t="s">
        <v>1288</v>
      </c>
      <c r="L23" s="100" t="s">
        <v>1288</v>
      </c>
      <c r="M23" s="100" t="s">
        <v>1288</v>
      </c>
      <c r="N23" s="100" t="s">
        <v>1288</v>
      </c>
      <c r="O23" s="100" t="s">
        <v>1288</v>
      </c>
    </row>
    <row r="24" spans="1:15">
      <c r="A24" t="s">
        <v>193</v>
      </c>
      <c r="B24" s="99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</row>
    <row r="25" spans="1:15">
      <c r="A25" t="s">
        <v>195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1287</v>
      </c>
    </row>
    <row r="2" spans="1:17" s="1" customFormat="1">
      <c r="A2" s="2" t="s">
        <v>1</v>
      </c>
      <c r="B2" s="9" t="s">
        <v>737</v>
      </c>
    </row>
    <row r="3" spans="1:17" s="1" customFormat="1">
      <c r="A3" s="2" t="s">
        <v>2</v>
      </c>
      <c r="B3" s="61" t="s">
        <v>738</v>
      </c>
    </row>
    <row r="4" spans="1:17" s="1" customFormat="1">
      <c r="A4" s="2" t="s">
        <v>3</v>
      </c>
      <c r="B4" s="62" t="s">
        <v>156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146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17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93" t="s">
        <v>1288</v>
      </c>
      <c r="F6" s="20" t="s">
        <v>70</v>
      </c>
      <c r="G6" s="20" t="s">
        <v>71</v>
      </c>
      <c r="H6" s="93" t="s">
        <v>1288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138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117" t="s">
        <v>1288</v>
      </c>
      <c r="I8" s="117" t="s">
        <v>1288</v>
      </c>
      <c r="J8" s="95" t="s">
        <v>1288</v>
      </c>
      <c r="K8" s="52">
        <v>0</v>
      </c>
      <c r="L8" s="52">
        <v>0</v>
      </c>
      <c r="M8" s="95" t="s">
        <v>1288</v>
      </c>
      <c r="N8" s="53">
        <v>0</v>
      </c>
      <c r="O8" s="53">
        <v>0</v>
      </c>
      <c r="P8" s="24"/>
    </row>
    <row r="9" spans="1:17">
      <c r="A9" s="56" t="s">
        <v>161</v>
      </c>
      <c r="B9" s="100" t="s">
        <v>1288</v>
      </c>
      <c r="C9" s="100" t="s">
        <v>1288</v>
      </c>
      <c r="D9" s="100" t="s">
        <v>1288</v>
      </c>
      <c r="E9" s="100" t="s">
        <v>1288</v>
      </c>
      <c r="F9" s="100" t="s">
        <v>1288</v>
      </c>
      <c r="G9" s="58">
        <v>0</v>
      </c>
      <c r="H9" s="100" t="s">
        <v>1288</v>
      </c>
      <c r="I9" s="100" t="s">
        <v>1288</v>
      </c>
      <c r="J9" s="100" t="s">
        <v>1288</v>
      </c>
      <c r="K9" s="58">
        <v>0</v>
      </c>
      <c r="L9" s="58">
        <v>0</v>
      </c>
      <c r="M9" s="100" t="s">
        <v>1288</v>
      </c>
      <c r="N9" s="57">
        <v>0</v>
      </c>
      <c r="O9" s="57">
        <v>0</v>
      </c>
    </row>
    <row r="10" spans="1:17">
      <c r="A10" s="56" t="s">
        <v>677</v>
      </c>
      <c r="B10" s="100" t="s">
        <v>1288</v>
      </c>
      <c r="C10" s="100" t="s">
        <v>1288</v>
      </c>
      <c r="D10" s="100" t="s">
        <v>1288</v>
      </c>
      <c r="E10" s="100" t="s">
        <v>1288</v>
      </c>
      <c r="F10" s="100" t="s">
        <v>1288</v>
      </c>
      <c r="G10" s="58">
        <v>0</v>
      </c>
      <c r="H10" s="100" t="s">
        <v>1288</v>
      </c>
      <c r="I10" s="100" t="s">
        <v>1288</v>
      </c>
      <c r="J10" s="100" t="s">
        <v>1288</v>
      </c>
      <c r="K10" s="58">
        <v>0</v>
      </c>
      <c r="L10" s="58">
        <v>0</v>
      </c>
      <c r="M10" s="100" t="s">
        <v>1288</v>
      </c>
      <c r="N10" s="57">
        <v>0</v>
      </c>
      <c r="O10" s="57">
        <v>0</v>
      </c>
    </row>
    <row r="11" spans="1:17">
      <c r="A11" t="s">
        <v>167</v>
      </c>
      <c r="B11" t="s">
        <v>167</v>
      </c>
      <c r="C11" t="s">
        <v>167</v>
      </c>
      <c r="D11" t="s">
        <v>167</v>
      </c>
      <c r="E11" s="100" t="s">
        <v>1288</v>
      </c>
      <c r="F11" s="100" t="s">
        <v>1288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678</v>
      </c>
      <c r="B12" s="100" t="s">
        <v>1288</v>
      </c>
      <c r="C12" s="100" t="s">
        <v>1288</v>
      </c>
      <c r="D12" s="100" t="s">
        <v>1288</v>
      </c>
      <c r="E12" s="100" t="s">
        <v>1288</v>
      </c>
      <c r="F12" s="100" t="s">
        <v>1288</v>
      </c>
      <c r="G12" s="58">
        <v>0</v>
      </c>
      <c r="H12" s="100" t="s">
        <v>1288</v>
      </c>
      <c r="I12" s="100" t="s">
        <v>1288</v>
      </c>
      <c r="J12" s="100" t="s">
        <v>1288</v>
      </c>
      <c r="K12" s="58">
        <v>0</v>
      </c>
      <c r="L12" s="58">
        <v>0</v>
      </c>
      <c r="M12" s="100" t="s">
        <v>1288</v>
      </c>
      <c r="N12" s="57">
        <v>0</v>
      </c>
      <c r="O12" s="57">
        <v>0</v>
      </c>
    </row>
    <row r="13" spans="1:17">
      <c r="A13" t="s">
        <v>167</v>
      </c>
      <c r="B13" t="s">
        <v>167</v>
      </c>
      <c r="C13" t="s">
        <v>167</v>
      </c>
      <c r="D13" t="s">
        <v>167</v>
      </c>
      <c r="E13" s="100" t="s">
        <v>1288</v>
      </c>
      <c r="F13" s="100" t="s">
        <v>1288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198</v>
      </c>
      <c r="B14" s="99" t="s">
        <v>1288</v>
      </c>
      <c r="C14" s="100" t="s">
        <v>1288</v>
      </c>
      <c r="D14" s="100" t="s">
        <v>1288</v>
      </c>
      <c r="E14" s="100" t="s">
        <v>1288</v>
      </c>
      <c r="F14" s="100" t="s">
        <v>1288</v>
      </c>
      <c r="G14" s="58">
        <v>0</v>
      </c>
      <c r="H14" s="100" t="s">
        <v>1288</v>
      </c>
      <c r="I14" s="100" t="s">
        <v>1288</v>
      </c>
      <c r="J14" s="100" t="s">
        <v>1288</v>
      </c>
      <c r="K14" s="58">
        <v>0</v>
      </c>
      <c r="L14" s="58">
        <v>0</v>
      </c>
      <c r="M14" s="100" t="s">
        <v>1288</v>
      </c>
      <c r="N14" s="57">
        <v>0</v>
      </c>
      <c r="O14" s="57">
        <v>0</v>
      </c>
    </row>
    <row r="15" spans="1:17">
      <c r="A15" t="s">
        <v>167</v>
      </c>
      <c r="B15" t="s">
        <v>167</v>
      </c>
      <c r="C15" t="s">
        <v>167</v>
      </c>
      <c r="D15" t="s">
        <v>167</v>
      </c>
      <c r="E15" s="100" t="s">
        <v>1288</v>
      </c>
      <c r="F15" s="100" t="s">
        <v>1288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201</v>
      </c>
      <c r="B16" s="99" t="s">
        <v>1288</v>
      </c>
      <c r="C16" s="100" t="s">
        <v>1288</v>
      </c>
      <c r="D16" s="100" t="s">
        <v>1288</v>
      </c>
      <c r="E16" s="100" t="s">
        <v>1288</v>
      </c>
      <c r="F16" s="100" t="s">
        <v>1288</v>
      </c>
      <c r="G16" s="58">
        <v>0</v>
      </c>
      <c r="H16" s="100" t="s">
        <v>1288</v>
      </c>
      <c r="I16" s="100" t="s">
        <v>1288</v>
      </c>
      <c r="J16" s="100" t="s">
        <v>1288</v>
      </c>
      <c r="K16" s="58">
        <v>0</v>
      </c>
      <c r="L16" s="58">
        <v>0</v>
      </c>
      <c r="M16" s="100" t="s">
        <v>1288</v>
      </c>
      <c r="N16" s="57">
        <v>0</v>
      </c>
      <c r="O16" s="57">
        <v>0</v>
      </c>
    </row>
    <row r="17" spans="1:15">
      <c r="A17" t="s">
        <v>167</v>
      </c>
      <c r="B17" t="s">
        <v>167</v>
      </c>
      <c r="C17" t="s">
        <v>167</v>
      </c>
      <c r="D17" t="s">
        <v>167</v>
      </c>
      <c r="E17" s="100" t="s">
        <v>1288</v>
      </c>
      <c r="F17" s="100" t="s">
        <v>1288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173</v>
      </c>
      <c r="B18" s="99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58">
        <v>0</v>
      </c>
      <c r="H18" s="100" t="s">
        <v>1288</v>
      </c>
      <c r="I18" s="100" t="s">
        <v>1288</v>
      </c>
      <c r="J18" s="100" t="s">
        <v>1288</v>
      </c>
      <c r="K18" s="58">
        <v>0</v>
      </c>
      <c r="L18" s="58">
        <v>0</v>
      </c>
      <c r="M18" s="100" t="s">
        <v>1288</v>
      </c>
      <c r="N18" s="57">
        <v>0</v>
      </c>
      <c r="O18" s="57">
        <v>0</v>
      </c>
    </row>
    <row r="19" spans="1:15">
      <c r="A19" s="56" t="s">
        <v>199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58">
        <v>0</v>
      </c>
      <c r="H19" s="100" t="s">
        <v>1288</v>
      </c>
      <c r="I19" s="100" t="s">
        <v>1288</v>
      </c>
      <c r="J19" s="100" t="s">
        <v>1288</v>
      </c>
      <c r="K19" s="58">
        <v>0</v>
      </c>
      <c r="L19" s="58">
        <v>0</v>
      </c>
      <c r="M19" s="100" t="s">
        <v>1288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t="s">
        <v>167</v>
      </c>
      <c r="E20" s="100" t="s">
        <v>1288</v>
      </c>
      <c r="F20" s="100" t="s">
        <v>1288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200</v>
      </c>
      <c r="B21" s="99" t="s">
        <v>1288</v>
      </c>
      <c r="C21" s="100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100" t="s">
        <v>1288</v>
      </c>
      <c r="J21" s="100" t="s">
        <v>1288</v>
      </c>
      <c r="K21" s="58">
        <v>0</v>
      </c>
      <c r="L21" s="58">
        <v>0</v>
      </c>
      <c r="M21" s="100" t="s">
        <v>1288</v>
      </c>
      <c r="N21" s="57">
        <v>0</v>
      </c>
      <c r="O21" s="57">
        <v>0</v>
      </c>
    </row>
    <row r="22" spans="1:15">
      <c r="A22" t="s">
        <v>167</v>
      </c>
      <c r="B22" t="s">
        <v>167</v>
      </c>
      <c r="C22" t="s">
        <v>167</v>
      </c>
      <c r="D22" t="s">
        <v>167</v>
      </c>
      <c r="E22" s="100" t="s">
        <v>1288</v>
      </c>
      <c r="F22" s="100" t="s">
        <v>1288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175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100" t="s">
        <v>1288</v>
      </c>
      <c r="I23" s="100" t="s">
        <v>1288</v>
      </c>
      <c r="J23" s="100" t="s">
        <v>1288</v>
      </c>
      <c r="K23" s="100" t="s">
        <v>1288</v>
      </c>
      <c r="L23" s="100" t="s">
        <v>1288</v>
      </c>
      <c r="M23" s="100" t="s">
        <v>1288</v>
      </c>
      <c r="N23" s="100" t="s">
        <v>1288</v>
      </c>
      <c r="O23" s="100" t="s">
        <v>1288</v>
      </c>
    </row>
    <row r="24" spans="1:15">
      <c r="A24" t="s">
        <v>193</v>
      </c>
      <c r="B24" s="99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</row>
    <row r="25" spans="1:15">
      <c r="A25" t="s">
        <v>195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5" sqref="D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1287</v>
      </c>
    </row>
    <row r="2" spans="1:22" s="1" customFormat="1">
      <c r="A2" s="2" t="s">
        <v>1</v>
      </c>
      <c r="B2" s="9" t="s">
        <v>737</v>
      </c>
    </row>
    <row r="3" spans="1:22" s="1" customFormat="1">
      <c r="A3" s="2" t="s">
        <v>2</v>
      </c>
      <c r="B3" s="61" t="s">
        <v>738</v>
      </c>
    </row>
    <row r="4" spans="1:22" s="1" customFormat="1">
      <c r="A4" s="2" t="s">
        <v>3</v>
      </c>
      <c r="B4" s="62" t="s">
        <v>156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146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22" s="15" customFormat="1">
      <c r="A6" s="92" t="s">
        <v>1288</v>
      </c>
      <c r="B6" s="93" t="s">
        <v>1288</v>
      </c>
      <c r="C6" s="93" t="s">
        <v>1288</v>
      </c>
      <c r="D6" s="93" t="s">
        <v>1288</v>
      </c>
      <c r="E6" s="93" t="s">
        <v>1288</v>
      </c>
      <c r="F6" s="20" t="s">
        <v>70</v>
      </c>
      <c r="G6" s="20" t="s">
        <v>71</v>
      </c>
      <c r="H6" s="93" t="s">
        <v>1288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4" t="s">
        <v>1288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139</v>
      </c>
      <c r="B8" s="95" t="s">
        <v>1288</v>
      </c>
      <c r="C8" s="95" t="s">
        <v>1288</v>
      </c>
      <c r="D8" s="95" t="s">
        <v>1288</v>
      </c>
      <c r="E8" s="95" t="s">
        <v>1288</v>
      </c>
      <c r="F8" s="95" t="s">
        <v>1288</v>
      </c>
      <c r="G8" s="95" t="s">
        <v>1288</v>
      </c>
      <c r="H8" s="95" t="s">
        <v>1288</v>
      </c>
      <c r="I8" s="95" t="s">
        <v>1288</v>
      </c>
      <c r="J8" s="95" t="s">
        <v>1288</v>
      </c>
      <c r="K8" s="52">
        <v>0</v>
      </c>
      <c r="L8" s="52">
        <v>0</v>
      </c>
      <c r="M8" s="95" t="s">
        <v>1288</v>
      </c>
      <c r="N8" s="53">
        <v>0</v>
      </c>
      <c r="O8" s="53">
        <v>0</v>
      </c>
      <c r="P8" s="24"/>
    </row>
    <row r="9" spans="1:22">
      <c r="A9" s="56" t="s">
        <v>161</v>
      </c>
      <c r="B9" s="99" t="s">
        <v>1288</v>
      </c>
      <c r="C9" s="99" t="s">
        <v>1288</v>
      </c>
      <c r="D9" s="99" t="s">
        <v>1288</v>
      </c>
      <c r="E9" s="99" t="s">
        <v>1288</v>
      </c>
      <c r="F9" s="99" t="s">
        <v>1288</v>
      </c>
      <c r="G9" s="58">
        <v>0</v>
      </c>
      <c r="H9" s="99" t="s">
        <v>1288</v>
      </c>
      <c r="I9" s="99" t="s">
        <v>1288</v>
      </c>
      <c r="J9" s="99" t="s">
        <v>1288</v>
      </c>
      <c r="K9" s="58">
        <v>0</v>
      </c>
      <c r="L9" s="58">
        <v>0</v>
      </c>
      <c r="M9" s="99" t="s">
        <v>1288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677</v>
      </c>
      <c r="B10" s="99" t="s">
        <v>1288</v>
      </c>
      <c r="C10" s="99" t="s">
        <v>1288</v>
      </c>
      <c r="D10" s="99" t="s">
        <v>1288</v>
      </c>
      <c r="E10" s="99" t="s">
        <v>1288</v>
      </c>
      <c r="F10" s="99" t="s">
        <v>1288</v>
      </c>
      <c r="G10" s="58">
        <v>0</v>
      </c>
      <c r="H10" s="99" t="s">
        <v>1288</v>
      </c>
      <c r="I10" s="99" t="s">
        <v>1288</v>
      </c>
      <c r="J10" s="99" t="s">
        <v>1288</v>
      </c>
      <c r="K10" s="58">
        <v>0</v>
      </c>
      <c r="L10" s="58">
        <v>0</v>
      </c>
      <c r="M10" s="99" t="s">
        <v>1288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167</v>
      </c>
      <c r="B11" t="s">
        <v>167</v>
      </c>
      <c r="C11" t="s">
        <v>167</v>
      </c>
      <c r="D11" t="s">
        <v>167</v>
      </c>
      <c r="E11" s="99" t="s">
        <v>1288</v>
      </c>
      <c r="F11" s="99" t="s">
        <v>1288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678</v>
      </c>
      <c r="B12" s="99" t="s">
        <v>1288</v>
      </c>
      <c r="C12" s="99" t="s">
        <v>1288</v>
      </c>
      <c r="D12" s="99" t="s">
        <v>1288</v>
      </c>
      <c r="E12" s="99" t="s">
        <v>1288</v>
      </c>
      <c r="F12" s="99" t="s">
        <v>1288</v>
      </c>
      <c r="G12" s="58">
        <v>0</v>
      </c>
      <c r="H12" s="99" t="s">
        <v>1288</v>
      </c>
      <c r="I12" s="99" t="s">
        <v>1288</v>
      </c>
      <c r="J12" s="99" t="s">
        <v>1288</v>
      </c>
      <c r="K12" s="58">
        <v>0</v>
      </c>
      <c r="L12" s="58">
        <v>0</v>
      </c>
      <c r="M12" s="99" t="s">
        <v>1288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167</v>
      </c>
      <c r="B13" t="s">
        <v>167</v>
      </c>
      <c r="C13" t="s">
        <v>167</v>
      </c>
      <c r="D13" t="s">
        <v>167</v>
      </c>
      <c r="E13" s="99" t="s">
        <v>1288</v>
      </c>
      <c r="F13" s="99" t="s">
        <v>1288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198</v>
      </c>
      <c r="B14" s="99" t="s">
        <v>1288</v>
      </c>
      <c r="C14" s="99" t="s">
        <v>1288</v>
      </c>
      <c r="D14" s="99" t="s">
        <v>1288</v>
      </c>
      <c r="E14" s="99" t="s">
        <v>1288</v>
      </c>
      <c r="F14" s="99" t="s">
        <v>1288</v>
      </c>
      <c r="G14" s="58">
        <v>0</v>
      </c>
      <c r="H14" s="99" t="s">
        <v>1288</v>
      </c>
      <c r="I14" s="99" t="s">
        <v>1288</v>
      </c>
      <c r="J14" s="99" t="s">
        <v>1288</v>
      </c>
      <c r="K14" s="58">
        <v>0</v>
      </c>
      <c r="L14" s="58">
        <v>0</v>
      </c>
      <c r="M14" s="99" t="s">
        <v>1288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167</v>
      </c>
      <c r="B15" t="s">
        <v>167</v>
      </c>
      <c r="C15" t="s">
        <v>167</v>
      </c>
      <c r="D15" t="s">
        <v>167</v>
      </c>
      <c r="E15" s="99" t="s">
        <v>1288</v>
      </c>
      <c r="F15" s="99" t="s">
        <v>1288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201</v>
      </c>
      <c r="B16" s="99" t="s">
        <v>1288</v>
      </c>
      <c r="C16" s="99" t="s">
        <v>1288</v>
      </c>
      <c r="D16" s="99" t="s">
        <v>1288</v>
      </c>
      <c r="E16" s="99" t="s">
        <v>1288</v>
      </c>
      <c r="F16" s="99" t="s">
        <v>1288</v>
      </c>
      <c r="G16" s="58">
        <v>0</v>
      </c>
      <c r="H16" s="99" t="s">
        <v>1288</v>
      </c>
      <c r="I16" s="99" t="s">
        <v>1288</v>
      </c>
      <c r="J16" s="99" t="s">
        <v>1288</v>
      </c>
      <c r="K16" s="58">
        <v>0</v>
      </c>
      <c r="L16" s="58">
        <v>0</v>
      </c>
      <c r="M16" s="99" t="s">
        <v>1288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167</v>
      </c>
      <c r="B17" t="s">
        <v>167</v>
      </c>
      <c r="C17" t="s">
        <v>167</v>
      </c>
      <c r="D17" t="s">
        <v>167</v>
      </c>
      <c r="E17" s="99" t="s">
        <v>1288</v>
      </c>
      <c r="F17" s="99" t="s">
        <v>1288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173</v>
      </c>
      <c r="B18" s="99" t="s">
        <v>1288</v>
      </c>
      <c r="C18" s="100" t="s">
        <v>1288</v>
      </c>
      <c r="D18" s="100" t="s">
        <v>1288</v>
      </c>
      <c r="E18" s="100" t="s">
        <v>1288</v>
      </c>
      <c r="F18" s="100" t="s">
        <v>1288</v>
      </c>
      <c r="G18" s="58">
        <v>0</v>
      </c>
      <c r="H18" s="100" t="s">
        <v>1288</v>
      </c>
      <c r="I18" s="100" t="s">
        <v>1288</v>
      </c>
      <c r="J18" s="100" t="s">
        <v>1288</v>
      </c>
      <c r="K18" s="58">
        <v>0</v>
      </c>
      <c r="L18" s="58">
        <v>0</v>
      </c>
      <c r="M18" s="100" t="s">
        <v>1288</v>
      </c>
      <c r="N18" s="57">
        <v>0</v>
      </c>
      <c r="O18" s="57">
        <v>0</v>
      </c>
    </row>
    <row r="19" spans="1:22">
      <c r="A19" s="56" t="s">
        <v>199</v>
      </c>
      <c r="B19" s="99" t="s">
        <v>1288</v>
      </c>
      <c r="C19" s="100" t="s">
        <v>1288</v>
      </c>
      <c r="D19" s="100" t="s">
        <v>1288</v>
      </c>
      <c r="E19" s="100" t="s">
        <v>1288</v>
      </c>
      <c r="F19" s="100" t="s">
        <v>1288</v>
      </c>
      <c r="G19" s="58">
        <v>0</v>
      </c>
      <c r="H19" s="100" t="s">
        <v>1288</v>
      </c>
      <c r="I19" s="100" t="s">
        <v>1288</v>
      </c>
      <c r="J19" s="100" t="s">
        <v>1288</v>
      </c>
      <c r="K19" s="58">
        <v>0</v>
      </c>
      <c r="L19" s="58">
        <v>0</v>
      </c>
      <c r="M19" s="100" t="s">
        <v>1288</v>
      </c>
      <c r="N19" s="57">
        <v>0</v>
      </c>
      <c r="O19" s="57">
        <v>0</v>
      </c>
    </row>
    <row r="20" spans="1:22">
      <c r="A20" t="s">
        <v>167</v>
      </c>
      <c r="B20" t="s">
        <v>167</v>
      </c>
      <c r="C20" t="s">
        <v>167</v>
      </c>
      <c r="D20" t="s">
        <v>167</v>
      </c>
      <c r="E20" s="100" t="s">
        <v>1288</v>
      </c>
      <c r="F20" s="100" t="s">
        <v>1288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200</v>
      </c>
      <c r="B21" s="99" t="s">
        <v>1288</v>
      </c>
      <c r="C21" s="100" t="s">
        <v>1288</v>
      </c>
      <c r="D21" s="100" t="s">
        <v>1288</v>
      </c>
      <c r="E21" s="100" t="s">
        <v>1288</v>
      </c>
      <c r="F21" s="100" t="s">
        <v>1288</v>
      </c>
      <c r="G21" s="58">
        <v>0</v>
      </c>
      <c r="H21" s="100" t="s">
        <v>1288</v>
      </c>
      <c r="I21" s="100" t="s">
        <v>1288</v>
      </c>
      <c r="J21" s="100" t="s">
        <v>1288</v>
      </c>
      <c r="K21" s="58">
        <v>0</v>
      </c>
      <c r="L21" s="58">
        <v>0</v>
      </c>
      <c r="M21" s="100" t="s">
        <v>1288</v>
      </c>
      <c r="N21" s="57">
        <v>0</v>
      </c>
      <c r="O21" s="57">
        <v>0</v>
      </c>
    </row>
    <row r="22" spans="1:22">
      <c r="A22" t="s">
        <v>167</v>
      </c>
      <c r="B22" t="s">
        <v>167</v>
      </c>
      <c r="C22" t="s">
        <v>167</v>
      </c>
      <c r="D22" t="s">
        <v>167</v>
      </c>
      <c r="E22" s="100" t="s">
        <v>1288</v>
      </c>
      <c r="F22" s="100" t="s">
        <v>1288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175</v>
      </c>
      <c r="B23" s="99" t="s">
        <v>1288</v>
      </c>
      <c r="C23" s="100" t="s">
        <v>1288</v>
      </c>
      <c r="D23" s="100" t="s">
        <v>1288</v>
      </c>
      <c r="E23" s="100" t="s">
        <v>1288</v>
      </c>
      <c r="F23" s="100" t="s">
        <v>1288</v>
      </c>
      <c r="G23" s="100" t="s">
        <v>1288</v>
      </c>
      <c r="H23" s="100" t="s">
        <v>1288</v>
      </c>
      <c r="I23" s="100" t="s">
        <v>1288</v>
      </c>
      <c r="J23" s="100" t="s">
        <v>1288</v>
      </c>
      <c r="K23" s="100" t="s">
        <v>1288</v>
      </c>
      <c r="L23" s="100" t="s">
        <v>1288</v>
      </c>
      <c r="M23" s="100" t="s">
        <v>1288</v>
      </c>
      <c r="N23" s="100" t="s">
        <v>1288</v>
      </c>
      <c r="O23" s="100" t="s">
        <v>1288</v>
      </c>
    </row>
    <row r="24" spans="1:22">
      <c r="A24" t="s">
        <v>193</v>
      </c>
      <c r="B24" s="99" t="s">
        <v>1288</v>
      </c>
      <c r="C24" s="100" t="s">
        <v>1288</v>
      </c>
      <c r="D24" s="100" t="s">
        <v>1288</v>
      </c>
      <c r="E24" s="100" t="s">
        <v>1288</v>
      </c>
      <c r="F24" s="100" t="s">
        <v>1288</v>
      </c>
      <c r="G24" s="100" t="s">
        <v>1288</v>
      </c>
      <c r="H24" s="100" t="s">
        <v>1288</v>
      </c>
      <c r="I24" s="100" t="s">
        <v>1288</v>
      </c>
      <c r="J24" s="100" t="s">
        <v>1288</v>
      </c>
      <c r="K24" s="100" t="s">
        <v>1288</v>
      </c>
      <c r="L24" s="100" t="s">
        <v>1288</v>
      </c>
      <c r="M24" s="100" t="s">
        <v>1288</v>
      </c>
      <c r="N24" s="100" t="s">
        <v>1288</v>
      </c>
      <c r="O24" s="100" t="s">
        <v>1288</v>
      </c>
    </row>
    <row r="25" spans="1:22">
      <c r="A25" t="s">
        <v>194</v>
      </c>
      <c r="B25" s="99" t="s">
        <v>1288</v>
      </c>
      <c r="C25" s="100" t="s">
        <v>1288</v>
      </c>
      <c r="D25" s="100" t="s">
        <v>1288</v>
      </c>
      <c r="E25" s="100" t="s">
        <v>1288</v>
      </c>
      <c r="F25" s="100" t="s">
        <v>1288</v>
      </c>
      <c r="G25" s="100" t="s">
        <v>1288</v>
      </c>
      <c r="H25" s="100" t="s">
        <v>1288</v>
      </c>
      <c r="I25" s="100" t="s">
        <v>1288</v>
      </c>
      <c r="J25" s="100" t="s">
        <v>1288</v>
      </c>
      <c r="K25" s="100" t="s">
        <v>1288</v>
      </c>
      <c r="L25" s="100" t="s">
        <v>1288</v>
      </c>
      <c r="M25" s="100" t="s">
        <v>1288</v>
      </c>
      <c r="N25" s="100" t="s">
        <v>1288</v>
      </c>
      <c r="O25" s="100" t="s">
        <v>1288</v>
      </c>
    </row>
    <row r="26" spans="1:22">
      <c r="A26" t="s">
        <v>195</v>
      </c>
      <c r="B26" s="99" t="s">
        <v>1288</v>
      </c>
      <c r="C26" s="100" t="s">
        <v>1288</v>
      </c>
      <c r="D26" s="100" t="s">
        <v>1288</v>
      </c>
      <c r="E26" s="100" t="s">
        <v>1288</v>
      </c>
      <c r="F26" s="100" t="s">
        <v>1288</v>
      </c>
      <c r="G26" s="100" t="s">
        <v>1288</v>
      </c>
      <c r="H26" s="100" t="s">
        <v>1288</v>
      </c>
      <c r="I26" s="100" t="s">
        <v>1288</v>
      </c>
      <c r="J26" s="100" t="s">
        <v>1288</v>
      </c>
      <c r="K26" s="100" t="s">
        <v>1288</v>
      </c>
      <c r="L26" s="100" t="s">
        <v>1288</v>
      </c>
      <c r="M26" s="100" t="s">
        <v>1288</v>
      </c>
      <c r="N26" s="100" t="s">
        <v>1288</v>
      </c>
      <c r="O26" s="100" t="s">
        <v>1288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2024-03-31T12:16:00Z</dcterms:modified>
</cp:coreProperties>
</file>